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0" activeTab="30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AT99" i="28"/>
  <c r="AT99" i="24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J99" s="1"/>
  <c r="AI3"/>
  <c r="Z3"/>
  <c r="Y3"/>
  <c r="AN99"/>
  <c r="AI99"/>
  <c r="AK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E35"/>
  <c r="AF35"/>
  <c r="AG35"/>
  <c r="AH35"/>
  <c r="AI35"/>
  <c r="AJ35"/>
  <c r="AE36"/>
  <c r="AF36"/>
  <c r="AG36"/>
  <c r="AH36"/>
  <c r="AI36"/>
  <c r="AJ36"/>
  <c r="AE37"/>
  <c r="AF37"/>
  <c r="AG37"/>
  <c r="AH37"/>
  <c r="AI37"/>
  <c r="AJ37"/>
  <c r="AE38"/>
  <c r="AF38"/>
  <c r="AB38" i="61" s="1"/>
  <c r="AG38" i="14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B53" i="63" s="1"/>
  <c r="AJ53" i="14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B57" i="63" s="1"/>
  <c r="AJ57" i="14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B61" i="61" s="1"/>
  <c r="AF61" i="14"/>
  <c r="AG61"/>
  <c r="AH61"/>
  <c r="AI61"/>
  <c r="AB61" i="63" s="1"/>
  <c r="AJ61" i="14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B65" i="61" s="1"/>
  <c r="AF65" i="14"/>
  <c r="AG65"/>
  <c r="AH65"/>
  <c r="AI65"/>
  <c r="AB65" i="63" s="1"/>
  <c r="AJ65" i="14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B91" i="62" s="1"/>
  <c r="AH91" i="14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AB3" i="61" s="1"/>
  <c r="X4" i="1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9" l="1"/>
  <c r="AL99" i="27"/>
  <c r="AR99" i="30"/>
  <c r="AQ99" i="26"/>
  <c r="AR99"/>
  <c r="AQ99" i="28"/>
  <c r="AR99"/>
  <c r="AQ99" i="27"/>
  <c r="AQ99" i="30"/>
  <c r="AB38" i="63"/>
  <c r="AB34"/>
  <c r="AB30"/>
  <c r="AB26"/>
  <c r="AB22"/>
  <c r="AB56" i="62"/>
  <c r="AB36"/>
  <c r="AP99" i="30"/>
  <c r="AP99" i="28"/>
  <c r="AO99" i="30"/>
  <c r="AO99" i="27"/>
  <c r="AO99" i="28"/>
  <c r="AO99" i="26"/>
  <c r="AO99" i="24"/>
  <c r="AK99" i="30"/>
  <c r="BM99" i="14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F5" s="1"/>
  <c r="C5"/>
  <c r="B6"/>
  <c r="C6"/>
  <c r="F6" s="1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F53" s="1"/>
  <c r="C53"/>
  <c r="B54"/>
  <c r="C54"/>
  <c r="F54" s="1"/>
  <c r="B55"/>
  <c r="C55"/>
  <c r="B56"/>
  <c r="C56"/>
  <c r="F56" s="1"/>
  <c r="B57"/>
  <c r="C57"/>
  <c r="B58"/>
  <c r="C58"/>
  <c r="F58" s="1"/>
  <c r="B59"/>
  <c r="F59" s="1"/>
  <c r="C59"/>
  <c r="B60"/>
  <c r="C60"/>
  <c r="B61"/>
  <c r="F61" s="1"/>
  <c r="C61"/>
  <c r="B62"/>
  <c r="C62"/>
  <c r="F62" s="1"/>
  <c r="B63"/>
  <c r="C63"/>
  <c r="B64"/>
  <c r="C64"/>
  <c r="F64" s="1"/>
  <c r="B65"/>
  <c r="C65"/>
  <c r="B66"/>
  <c r="C66"/>
  <c r="F66" s="1"/>
  <c r="B67"/>
  <c r="F67" s="1"/>
  <c r="C67"/>
  <c r="B68"/>
  <c r="C68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B95"/>
  <c r="C95"/>
  <c r="B96"/>
  <c r="C96"/>
  <c r="F96" s="1"/>
  <c r="B97"/>
  <c r="C97"/>
  <c r="B98"/>
  <c r="C98"/>
  <c r="C3"/>
  <c r="C99" s="1"/>
  <c r="B3"/>
  <c r="B4" i="62"/>
  <c r="C4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F18" s="1"/>
  <c r="B19"/>
  <c r="C19"/>
  <c r="B20"/>
  <c r="C20"/>
  <c r="B21"/>
  <c r="C21"/>
  <c r="B22"/>
  <c r="C22"/>
  <c r="B23"/>
  <c r="C23"/>
  <c r="B24"/>
  <c r="C24"/>
  <c r="F24" s="1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F52" s="1"/>
  <c r="B53"/>
  <c r="C53"/>
  <c r="B54"/>
  <c r="C54"/>
  <c r="B55"/>
  <c r="F55" s="1"/>
  <c r="C55"/>
  <c r="B56"/>
  <c r="C56"/>
  <c r="B57"/>
  <c r="C57"/>
  <c r="B58"/>
  <c r="C58"/>
  <c r="B59"/>
  <c r="C59"/>
  <c r="B60"/>
  <c r="C60"/>
  <c r="F60" s="1"/>
  <c r="B61"/>
  <c r="F61" s="1"/>
  <c r="C61"/>
  <c r="B62"/>
  <c r="C62"/>
  <c r="B63"/>
  <c r="C63"/>
  <c r="B64"/>
  <c r="C64"/>
  <c r="B65"/>
  <c r="F65" s="1"/>
  <c r="C65"/>
  <c r="B66"/>
  <c r="C66"/>
  <c r="B67"/>
  <c r="F67" s="1"/>
  <c r="C67"/>
  <c r="B68"/>
  <c r="C68"/>
  <c r="F68" s="1"/>
  <c r="B69"/>
  <c r="C69"/>
  <c r="B70"/>
  <c r="C70"/>
  <c r="B71"/>
  <c r="F71" s="1"/>
  <c r="C71"/>
  <c r="B72"/>
  <c r="C72"/>
  <c r="B73"/>
  <c r="C73"/>
  <c r="B74"/>
  <c r="C74"/>
  <c r="B75"/>
  <c r="C75"/>
  <c r="B76"/>
  <c r="C76"/>
  <c r="F76" s="1"/>
  <c r="B77"/>
  <c r="C77"/>
  <c r="B78"/>
  <c r="C78"/>
  <c r="B79"/>
  <c r="C79"/>
  <c r="B80"/>
  <c r="C80"/>
  <c r="B81"/>
  <c r="F81" s="1"/>
  <c r="C81"/>
  <c r="B82"/>
  <c r="C82"/>
  <c r="F82" s="1"/>
  <c r="B83"/>
  <c r="C83"/>
  <c r="B84"/>
  <c r="C84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F92" s="1"/>
  <c r="B93"/>
  <c r="C93"/>
  <c r="B94"/>
  <c r="C94"/>
  <c r="B95"/>
  <c r="C95"/>
  <c r="B96"/>
  <c r="C96"/>
  <c r="F96" s="1"/>
  <c r="B97"/>
  <c r="C97"/>
  <c r="B98"/>
  <c r="C98"/>
  <c r="F98" s="1"/>
  <c r="C3"/>
  <c r="B3"/>
  <c r="B4" i="61"/>
  <c r="C4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F12" s="1"/>
  <c r="B13"/>
  <c r="C13"/>
  <c r="B14"/>
  <c r="C14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F22" s="1"/>
  <c r="B23"/>
  <c r="F23" s="1"/>
  <c r="C23"/>
  <c r="B24"/>
  <c r="C24"/>
  <c r="B25"/>
  <c r="C25"/>
  <c r="B26"/>
  <c r="C26"/>
  <c r="B27"/>
  <c r="F27" s="1"/>
  <c r="C27"/>
  <c r="B28"/>
  <c r="C28"/>
  <c r="F28" s="1"/>
  <c r="B29"/>
  <c r="C29"/>
  <c r="B30"/>
  <c r="C30"/>
  <c r="B31"/>
  <c r="C31"/>
  <c r="B32"/>
  <c r="C32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B41"/>
  <c r="C41"/>
  <c r="B42"/>
  <c r="C42"/>
  <c r="B43"/>
  <c r="F43" s="1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F51" s="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F67" s="1"/>
  <c r="C67"/>
  <c r="B68"/>
  <c r="C68"/>
  <c r="B69"/>
  <c r="C69"/>
  <c r="B70"/>
  <c r="C70"/>
  <c r="B71"/>
  <c r="C71"/>
  <c r="B72"/>
  <c r="C72"/>
  <c r="B73"/>
  <c r="C73"/>
  <c r="B74"/>
  <c r="C74"/>
  <c r="B75"/>
  <c r="F75" s="1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B83"/>
  <c r="C83"/>
  <c r="B84"/>
  <c r="C84"/>
  <c r="B85"/>
  <c r="C85"/>
  <c r="B86"/>
  <c r="C86"/>
  <c r="F86" s="1"/>
  <c r="B87"/>
  <c r="C87"/>
  <c r="B88"/>
  <c r="C88"/>
  <c r="F88" s="1"/>
  <c r="B89"/>
  <c r="C89"/>
  <c r="B90"/>
  <c r="C90"/>
  <c r="B91"/>
  <c r="F91" s="1"/>
  <c r="C91"/>
  <c r="B92"/>
  <c r="C92"/>
  <c r="F92" s="1"/>
  <c r="B93"/>
  <c r="F93" s="1"/>
  <c r="C93"/>
  <c r="B94"/>
  <c r="C94"/>
  <c r="F94" s="1"/>
  <c r="B95"/>
  <c r="C95"/>
  <c r="B96"/>
  <c r="C96"/>
  <c r="F96" s="1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F10" s="1"/>
  <c r="B11"/>
  <c r="C11"/>
  <c r="B12"/>
  <c r="C12"/>
  <c r="B13"/>
  <c r="C13"/>
  <c r="B14"/>
  <c r="C14"/>
  <c r="F14" s="1"/>
  <c r="B15"/>
  <c r="C15"/>
  <c r="B16"/>
  <c r="C16"/>
  <c r="B17"/>
  <c r="C17"/>
  <c r="B18"/>
  <c r="C18"/>
  <c r="F18" s="1"/>
  <c r="B19"/>
  <c r="C19"/>
  <c r="B20"/>
  <c r="C20"/>
  <c r="B21"/>
  <c r="C21"/>
  <c r="B22"/>
  <c r="C22"/>
  <c r="F22" s="1"/>
  <c r="B23"/>
  <c r="F23" s="1"/>
  <c r="C23"/>
  <c r="B24"/>
  <c r="C24"/>
  <c r="F24" s="1"/>
  <c r="B25"/>
  <c r="C25"/>
  <c r="B26"/>
  <c r="C26"/>
  <c r="F26" s="1"/>
  <c r="B27"/>
  <c r="C27"/>
  <c r="B28"/>
  <c r="C28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B81"/>
  <c r="C81"/>
  <c r="B82"/>
  <c r="C82"/>
  <c r="F82" s="1"/>
  <c r="B83"/>
  <c r="C83"/>
  <c r="B84"/>
  <c r="C84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B93"/>
  <c r="C93"/>
  <c r="B94"/>
  <c r="C94"/>
  <c r="F94" s="1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F15" s="1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F30" s="1"/>
  <c r="B31"/>
  <c r="C31"/>
  <c r="B32"/>
  <c r="C32"/>
  <c r="B33"/>
  <c r="C33"/>
  <c r="B34"/>
  <c r="C34"/>
  <c r="B35"/>
  <c r="C35"/>
  <c r="B36"/>
  <c r="C36"/>
  <c r="B37"/>
  <c r="F37" s="1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B47"/>
  <c r="C47"/>
  <c r="B48"/>
  <c r="C48"/>
  <c r="B49"/>
  <c r="C49"/>
  <c r="B50"/>
  <c r="C50"/>
  <c r="B51"/>
  <c r="C51"/>
  <c r="B52"/>
  <c r="C52"/>
  <c r="B53"/>
  <c r="F53" s="1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F61" s="1"/>
  <c r="C61"/>
  <c r="B62"/>
  <c r="C62"/>
  <c r="B63"/>
  <c r="C63"/>
  <c r="B64"/>
  <c r="C64"/>
  <c r="B65"/>
  <c r="C65"/>
  <c r="B66"/>
  <c r="C66"/>
  <c r="B67"/>
  <c r="C67"/>
  <c r="B68"/>
  <c r="C68"/>
  <c r="B69"/>
  <c r="F69" s="1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B83"/>
  <c r="C83"/>
  <c r="B84"/>
  <c r="C84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F94" s="1"/>
  <c r="B95"/>
  <c r="C95"/>
  <c r="B96"/>
  <c r="C96"/>
  <c r="B97"/>
  <c r="C97"/>
  <c r="B98"/>
  <c r="C98"/>
  <c r="F98" s="1"/>
  <c r="C3"/>
  <c r="B3"/>
  <c r="B4" i="56"/>
  <c r="C4"/>
  <c r="B5"/>
  <c r="C5"/>
  <c r="B6"/>
  <c r="C6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B17"/>
  <c r="C17"/>
  <c r="B18"/>
  <c r="C18"/>
  <c r="B19"/>
  <c r="C19"/>
  <c r="B20"/>
  <c r="C20"/>
  <c r="F20" s="1"/>
  <c r="B21"/>
  <c r="C21"/>
  <c r="B22"/>
  <c r="C22"/>
  <c r="B23"/>
  <c r="C23"/>
  <c r="B24"/>
  <c r="C24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B33"/>
  <c r="F33" s="1"/>
  <c r="C33"/>
  <c r="B34"/>
  <c r="C34"/>
  <c r="F34" s="1"/>
  <c r="B35"/>
  <c r="C35"/>
  <c r="B36"/>
  <c r="C36"/>
  <c r="B37"/>
  <c r="C37"/>
  <c r="B38"/>
  <c r="C38"/>
  <c r="B39"/>
  <c r="C39"/>
  <c r="B40"/>
  <c r="C40"/>
  <c r="F40" s="1"/>
  <c r="B41"/>
  <c r="C41"/>
  <c r="B42"/>
  <c r="C42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B55"/>
  <c r="C55"/>
  <c r="B56"/>
  <c r="C56"/>
  <c r="F56" s="1"/>
  <c r="B57"/>
  <c r="C57"/>
  <c r="B58"/>
  <c r="C58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F77" s="1"/>
  <c r="C77"/>
  <c r="B78"/>
  <c r="C78"/>
  <c r="B79"/>
  <c r="C79"/>
  <c r="B80"/>
  <c r="C80"/>
  <c r="F80" s="1"/>
  <c r="B81"/>
  <c r="C81"/>
  <c r="B82"/>
  <c r="C82"/>
  <c r="B83"/>
  <c r="C83"/>
  <c r="B84"/>
  <c r="C84"/>
  <c r="F84" s="1"/>
  <c r="B85"/>
  <c r="C85"/>
  <c r="B86"/>
  <c r="C86"/>
  <c r="B87"/>
  <c r="C87"/>
  <c r="B88"/>
  <c r="C88"/>
  <c r="F88" s="1"/>
  <c r="B89"/>
  <c r="C89"/>
  <c r="B90"/>
  <c r="C90"/>
  <c r="B91"/>
  <c r="C91"/>
  <c r="B92"/>
  <c r="C92"/>
  <c r="F92" s="1"/>
  <c r="B93"/>
  <c r="C93"/>
  <c r="B94"/>
  <c r="C94"/>
  <c r="B95"/>
  <c r="C95"/>
  <c r="B96"/>
  <c r="C96"/>
  <c r="F96" s="1"/>
  <c r="B97"/>
  <c r="C97"/>
  <c r="B98"/>
  <c r="C98"/>
  <c r="C3"/>
  <c r="B3"/>
  <c r="B4" i="55"/>
  <c r="C4"/>
  <c r="F4" s="1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B13"/>
  <c r="C13"/>
  <c r="B14"/>
  <c r="C14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F24" s="1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B35"/>
  <c r="C35"/>
  <c r="B36"/>
  <c r="C36"/>
  <c r="B37"/>
  <c r="C37"/>
  <c r="B38"/>
  <c r="C38"/>
  <c r="F38" s="1"/>
  <c r="B39"/>
  <c r="C39"/>
  <c r="B40"/>
  <c r="C40"/>
  <c r="B41"/>
  <c r="C41"/>
  <c r="B42"/>
  <c r="C42"/>
  <c r="F42" s="1"/>
  <c r="B43"/>
  <c r="C43"/>
  <c r="B44"/>
  <c r="C44"/>
  <c r="B45"/>
  <c r="C45"/>
  <c r="B46"/>
  <c r="C46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B73"/>
  <c r="C73"/>
  <c r="B74"/>
  <c r="C74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F92" s="1"/>
  <c r="B93"/>
  <c r="C93"/>
  <c r="B94"/>
  <c r="C94"/>
  <c r="B95"/>
  <c r="C95"/>
  <c r="B96"/>
  <c r="C96"/>
  <c r="F96" s="1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L74" i="66" s="1"/>
  <c r="P74" s="1"/>
  <c r="E74" i="58" s="1"/>
  <c r="C75" i="39"/>
  <c r="C76"/>
  <c r="C77"/>
  <c r="C78"/>
  <c r="L78" i="66" s="1"/>
  <c r="P78" s="1"/>
  <c r="E78" i="58" s="1"/>
  <c r="C79" i="39"/>
  <c r="C80"/>
  <c r="C81"/>
  <c r="C82"/>
  <c r="L82" i="66" s="1"/>
  <c r="P82" s="1"/>
  <c r="E82" i="58" s="1"/>
  <c r="C83" i="39"/>
  <c r="C84"/>
  <c r="C85"/>
  <c r="C86"/>
  <c r="L86" i="66" s="1"/>
  <c r="P86" s="1"/>
  <c r="E86" i="58" s="1"/>
  <c r="C87" i="39"/>
  <c r="C88"/>
  <c r="L88" i="66" s="1"/>
  <c r="N88" s="1"/>
  <c r="E88" i="57" s="1"/>
  <c r="C89" i="39"/>
  <c r="C90"/>
  <c r="L90" i="66" s="1"/>
  <c r="P90" s="1"/>
  <c r="E90" i="58" s="1"/>
  <c r="C91" i="39"/>
  <c r="C92"/>
  <c r="L92" i="66" s="1"/>
  <c r="N92" s="1"/>
  <c r="E92" i="57" s="1"/>
  <c r="C93" i="39"/>
  <c r="C94"/>
  <c r="L94" i="66" s="1"/>
  <c r="P94" s="1"/>
  <c r="E94" i="58" s="1"/>
  <c r="C95" i="39"/>
  <c r="C96"/>
  <c r="L96" i="66" s="1"/>
  <c r="N96" s="1"/>
  <c r="E96" i="57" s="1"/>
  <c r="C97" i="39"/>
  <c r="C98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L97"/>
  <c r="O97" s="1"/>
  <c r="D97" i="58" s="1"/>
  <c r="K97" i="66"/>
  <c r="F97"/>
  <c r="K96"/>
  <c r="F96"/>
  <c r="L95"/>
  <c r="M95" s="1"/>
  <c r="D95" i="57" s="1"/>
  <c r="K95" i="66"/>
  <c r="F95"/>
  <c r="K94"/>
  <c r="F94"/>
  <c r="L93"/>
  <c r="O93" s="1"/>
  <c r="D93" i="58" s="1"/>
  <c r="K93" i="66"/>
  <c r="F93"/>
  <c r="K92"/>
  <c r="F92"/>
  <c r="L91"/>
  <c r="M91" s="1"/>
  <c r="D91" i="57" s="1"/>
  <c r="K91" i="66"/>
  <c r="F91"/>
  <c r="K90"/>
  <c r="F90"/>
  <c r="L89"/>
  <c r="O89" s="1"/>
  <c r="D89" i="58" s="1"/>
  <c r="K89" i="66"/>
  <c r="F89"/>
  <c r="K88"/>
  <c r="F88"/>
  <c r="L87"/>
  <c r="M87" s="1"/>
  <c r="D87" i="57" s="1"/>
  <c r="K87" i="66"/>
  <c r="F87"/>
  <c r="K86"/>
  <c r="F86"/>
  <c r="L85"/>
  <c r="O85" s="1"/>
  <c r="D85" i="58" s="1"/>
  <c r="K85" i="66"/>
  <c r="F85"/>
  <c r="L84"/>
  <c r="N84" s="1"/>
  <c r="E84" i="57" s="1"/>
  <c r="K84" i="66"/>
  <c r="F84"/>
  <c r="L83"/>
  <c r="M83" s="1"/>
  <c r="D83" i="57" s="1"/>
  <c r="K83" i="66"/>
  <c r="F83"/>
  <c r="K82"/>
  <c r="F82"/>
  <c r="L81"/>
  <c r="O81" s="1"/>
  <c r="D81" i="58" s="1"/>
  <c r="K81" i="66"/>
  <c r="F81"/>
  <c r="L80"/>
  <c r="N80" s="1"/>
  <c r="E80" i="57" s="1"/>
  <c r="K80" i="66"/>
  <c r="F80"/>
  <c r="L79"/>
  <c r="M79" s="1"/>
  <c r="D79" i="57" s="1"/>
  <c r="K79" i="66"/>
  <c r="F79"/>
  <c r="K78"/>
  <c r="F78"/>
  <c r="L77"/>
  <c r="O77" s="1"/>
  <c r="D77" i="58" s="1"/>
  <c r="K77" i="66"/>
  <c r="F77"/>
  <c r="L76"/>
  <c r="N76" s="1"/>
  <c r="E76" i="57" s="1"/>
  <c r="K76" i="66"/>
  <c r="F76"/>
  <c r="L75"/>
  <c r="M75" s="1"/>
  <c r="D75" i="57" s="1"/>
  <c r="K75" i="66"/>
  <c r="F75"/>
  <c r="K74"/>
  <c r="F74"/>
  <c r="L73"/>
  <c r="O73" s="1"/>
  <c r="D73" i="58" s="1"/>
  <c r="K73" i="66"/>
  <c r="F73"/>
  <c r="L72"/>
  <c r="N72" s="1"/>
  <c r="E72" i="57" s="1"/>
  <c r="K72" i="66"/>
  <c r="F72"/>
  <c r="L71"/>
  <c r="M71" s="1"/>
  <c r="D71" i="57" s="1"/>
  <c r="K71" i="66"/>
  <c r="F71"/>
  <c r="L70"/>
  <c r="P70" s="1"/>
  <c r="E70" i="58" s="1"/>
  <c r="K70" i="66"/>
  <c r="F70"/>
  <c r="L69"/>
  <c r="O69" s="1"/>
  <c r="D69" i="58" s="1"/>
  <c r="K69" i="66"/>
  <c r="F69"/>
  <c r="L68"/>
  <c r="N68" s="1"/>
  <c r="E68" i="57" s="1"/>
  <c r="K68" i="66"/>
  <c r="F68"/>
  <c r="L67"/>
  <c r="M67" s="1"/>
  <c r="D67" i="57" s="1"/>
  <c r="K67" i="66"/>
  <c r="F67"/>
  <c r="L66"/>
  <c r="P66" s="1"/>
  <c r="E66" i="58" s="1"/>
  <c r="K66" i="66"/>
  <c r="F66"/>
  <c r="L65"/>
  <c r="O65" s="1"/>
  <c r="D65" i="58" s="1"/>
  <c r="K65" i="66"/>
  <c r="F65"/>
  <c r="L64"/>
  <c r="N64" s="1"/>
  <c r="E64" i="57" s="1"/>
  <c r="K64" i="66"/>
  <c r="F64"/>
  <c r="L63"/>
  <c r="M63" s="1"/>
  <c r="D63" i="57" s="1"/>
  <c r="K63" i="66"/>
  <c r="F63"/>
  <c r="L62"/>
  <c r="P62" s="1"/>
  <c r="E62" i="58" s="1"/>
  <c r="K62" i="66"/>
  <c r="F62"/>
  <c r="L61"/>
  <c r="O61" s="1"/>
  <c r="D61" i="58" s="1"/>
  <c r="K61" i="66"/>
  <c r="F61"/>
  <c r="L60"/>
  <c r="N60" s="1"/>
  <c r="E60" i="57" s="1"/>
  <c r="K60" i="66"/>
  <c r="F60"/>
  <c r="L59"/>
  <c r="M59" s="1"/>
  <c r="D59" i="57" s="1"/>
  <c r="K59" i="66"/>
  <c r="F59"/>
  <c r="L58"/>
  <c r="P58" s="1"/>
  <c r="E58" i="58" s="1"/>
  <c r="K58" i="66"/>
  <c r="F58"/>
  <c r="L57"/>
  <c r="O57" s="1"/>
  <c r="D57" i="58" s="1"/>
  <c r="K57" i="66"/>
  <c r="F57"/>
  <c r="L56"/>
  <c r="N56" s="1"/>
  <c r="E56" i="57" s="1"/>
  <c r="K56" i="66"/>
  <c r="F56"/>
  <c r="L55"/>
  <c r="M55" s="1"/>
  <c r="D55" i="57" s="1"/>
  <c r="K55" i="66"/>
  <c r="F55"/>
  <c r="L54"/>
  <c r="P54" s="1"/>
  <c r="E54" i="58" s="1"/>
  <c r="K54" i="66"/>
  <c r="F54"/>
  <c r="L53"/>
  <c r="O53" s="1"/>
  <c r="D53" i="58" s="1"/>
  <c r="K53" i="66"/>
  <c r="F53"/>
  <c r="L52"/>
  <c r="N52" s="1"/>
  <c r="E52" i="57" s="1"/>
  <c r="K52" i="66"/>
  <c r="F52"/>
  <c r="L51"/>
  <c r="M51" s="1"/>
  <c r="D51" i="57" s="1"/>
  <c r="K51" i="66"/>
  <c r="F51"/>
  <c r="L50"/>
  <c r="P50" s="1"/>
  <c r="E50" i="58" s="1"/>
  <c r="K50" i="66"/>
  <c r="F50"/>
  <c r="L49"/>
  <c r="O49" s="1"/>
  <c r="D49" i="58" s="1"/>
  <c r="K49" i="66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L45"/>
  <c r="O45" s="1"/>
  <c r="D45" i="58" s="1"/>
  <c r="K45" i="66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L41"/>
  <c r="O41" s="1"/>
  <c r="D41" i="58" s="1"/>
  <c r="K41" i="66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L37"/>
  <c r="O37" s="1"/>
  <c r="D37" i="58" s="1"/>
  <c r="K37" i="66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U94"/>
  <c r="F94"/>
  <c r="U93"/>
  <c r="U92"/>
  <c r="U91"/>
  <c r="U90"/>
  <c r="N90"/>
  <c r="U89"/>
  <c r="N89"/>
  <c r="U88"/>
  <c r="U87"/>
  <c r="U86"/>
  <c r="N86"/>
  <c r="U85"/>
  <c r="N85"/>
  <c r="U84"/>
  <c r="U83"/>
  <c r="U82"/>
  <c r="N82"/>
  <c r="U81"/>
  <c r="N81"/>
  <c r="U80"/>
  <c r="N80"/>
  <c r="F80"/>
  <c r="U79"/>
  <c r="U78"/>
  <c r="U77"/>
  <c r="N77"/>
  <c r="U76"/>
  <c r="U75"/>
  <c r="U74"/>
  <c r="N74"/>
  <c r="U73"/>
  <c r="N73"/>
  <c r="U72"/>
  <c r="U71"/>
  <c r="U70"/>
  <c r="N70"/>
  <c r="U69"/>
  <c r="N69"/>
  <c r="U68"/>
  <c r="N68"/>
  <c r="F68"/>
  <c r="U67"/>
  <c r="U66"/>
  <c r="N66"/>
  <c r="U65"/>
  <c r="N65"/>
  <c r="U64"/>
  <c r="U63"/>
  <c r="U62"/>
  <c r="N62"/>
  <c r="U61"/>
  <c r="N61"/>
  <c r="U60"/>
  <c r="F60"/>
  <c r="U59"/>
  <c r="U58"/>
  <c r="N58"/>
  <c r="U57"/>
  <c r="N57"/>
  <c r="U56"/>
  <c r="U55"/>
  <c r="U54"/>
  <c r="N54"/>
  <c r="U53"/>
  <c r="N53"/>
  <c r="U52"/>
  <c r="N52"/>
  <c r="U51"/>
  <c r="U50"/>
  <c r="N50"/>
  <c r="U49"/>
  <c r="N49"/>
  <c r="U48"/>
  <c r="U47"/>
  <c r="U46"/>
  <c r="N46"/>
  <c r="U45"/>
  <c r="N45"/>
  <c r="U44"/>
  <c r="U43"/>
  <c r="U42"/>
  <c r="N42"/>
  <c r="U41"/>
  <c r="N41"/>
  <c r="U40"/>
  <c r="N40"/>
  <c r="U39"/>
  <c r="U38"/>
  <c r="N38"/>
  <c r="U37"/>
  <c r="N37"/>
  <c r="U36"/>
  <c r="U35"/>
  <c r="U34"/>
  <c r="N34"/>
  <c r="U33"/>
  <c r="N33"/>
  <c r="U32"/>
  <c r="U31"/>
  <c r="U30"/>
  <c r="N30"/>
  <c r="U29"/>
  <c r="N29"/>
  <c r="U28"/>
  <c r="U27"/>
  <c r="N27"/>
  <c r="U26"/>
  <c r="N26"/>
  <c r="F26"/>
  <c r="U25"/>
  <c r="N25"/>
  <c r="F25"/>
  <c r="U24"/>
  <c r="N24"/>
  <c r="F24"/>
  <c r="U23"/>
  <c r="U22"/>
  <c r="N22"/>
  <c r="F22"/>
  <c r="U21"/>
  <c r="N21"/>
  <c r="U20"/>
  <c r="F20"/>
  <c r="U19"/>
  <c r="U18"/>
  <c r="N18"/>
  <c r="F18"/>
  <c r="U17"/>
  <c r="N17"/>
  <c r="U16"/>
  <c r="F16"/>
  <c r="U15"/>
  <c r="U14"/>
  <c r="N14"/>
  <c r="F14"/>
  <c r="U13"/>
  <c r="N13"/>
  <c r="U12"/>
  <c r="F12"/>
  <c r="U11"/>
  <c r="U10"/>
  <c r="N10"/>
  <c r="F10"/>
  <c r="U9"/>
  <c r="N9"/>
  <c r="U8"/>
  <c r="N8"/>
  <c r="U7"/>
  <c r="U6"/>
  <c r="N6"/>
  <c r="U5"/>
  <c r="N5"/>
  <c r="U4"/>
  <c r="F4"/>
  <c r="U3"/>
  <c r="M99"/>
  <c r="L99"/>
  <c r="K99"/>
  <c r="I99"/>
  <c r="A1"/>
  <c r="T99" i="62"/>
  <c r="S99"/>
  <c r="R99"/>
  <c r="Q99"/>
  <c r="P99"/>
  <c r="U98"/>
  <c r="N98"/>
  <c r="U97"/>
  <c r="N97"/>
  <c r="F97"/>
  <c r="U96"/>
  <c r="N96"/>
  <c r="U95"/>
  <c r="N95"/>
  <c r="U94"/>
  <c r="N94"/>
  <c r="F94"/>
  <c r="AD93"/>
  <c r="U93"/>
  <c r="N93"/>
  <c r="AD92"/>
  <c r="U92"/>
  <c r="N92"/>
  <c r="U91"/>
  <c r="N91"/>
  <c r="F91"/>
  <c r="U90"/>
  <c r="N90"/>
  <c r="AD89"/>
  <c r="U89"/>
  <c r="N89"/>
  <c r="AD88"/>
  <c r="U88"/>
  <c r="N88"/>
  <c r="F88"/>
  <c r="U87"/>
  <c r="N87"/>
  <c r="U86"/>
  <c r="N86"/>
  <c r="AD85"/>
  <c r="U85"/>
  <c r="N85"/>
  <c r="U84"/>
  <c r="F84"/>
  <c r="U83"/>
  <c r="N83"/>
  <c r="U82"/>
  <c r="N82"/>
  <c r="U81"/>
  <c r="N81"/>
  <c r="U80"/>
  <c r="F80"/>
  <c r="U79"/>
  <c r="N79"/>
  <c r="AC78"/>
  <c r="U78"/>
  <c r="N78"/>
  <c r="F78"/>
  <c r="U77"/>
  <c r="N77"/>
  <c r="F77"/>
  <c r="U76"/>
  <c r="U75"/>
  <c r="N75"/>
  <c r="U74"/>
  <c r="N74"/>
  <c r="F74"/>
  <c r="U73"/>
  <c r="N73"/>
  <c r="U72"/>
  <c r="F72"/>
  <c r="U71"/>
  <c r="N71"/>
  <c r="U70"/>
  <c r="N70"/>
  <c r="F70"/>
  <c r="AD69"/>
  <c r="U69"/>
  <c r="N69"/>
  <c r="U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U59"/>
  <c r="N59"/>
  <c r="U58"/>
  <c r="N58"/>
  <c r="F58"/>
  <c r="U57"/>
  <c r="N57"/>
  <c r="U56"/>
  <c r="F56"/>
  <c r="U55"/>
  <c r="N55"/>
  <c r="U54"/>
  <c r="N54"/>
  <c r="F54"/>
  <c r="AD53"/>
  <c r="U53"/>
  <c r="N53"/>
  <c r="U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AD29"/>
  <c r="U29"/>
  <c r="U28"/>
  <c r="U27"/>
  <c r="U26"/>
  <c r="F26"/>
  <c r="U25"/>
  <c r="U24"/>
  <c r="U23"/>
  <c r="U22"/>
  <c r="F22"/>
  <c r="AD21"/>
  <c r="U21"/>
  <c r="U20"/>
  <c r="F20"/>
  <c r="U19"/>
  <c r="U18"/>
  <c r="AD17"/>
  <c r="U17"/>
  <c r="U16"/>
  <c r="F16"/>
  <c r="U15"/>
  <c r="U14"/>
  <c r="F14"/>
  <c r="AD13"/>
  <c r="U13"/>
  <c r="U12"/>
  <c r="F12"/>
  <c r="U11"/>
  <c r="U10"/>
  <c r="AD9"/>
  <c r="U9"/>
  <c r="U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U95"/>
  <c r="U94"/>
  <c r="N94"/>
  <c r="U93"/>
  <c r="U92"/>
  <c r="U91"/>
  <c r="U90"/>
  <c r="N90"/>
  <c r="F90"/>
  <c r="U89"/>
  <c r="U88"/>
  <c r="U87"/>
  <c r="U86"/>
  <c r="N86"/>
  <c r="U85"/>
  <c r="U84"/>
  <c r="F84"/>
  <c r="U83"/>
  <c r="U82"/>
  <c r="N82"/>
  <c r="F82"/>
  <c r="U81"/>
  <c r="U80"/>
  <c r="U79"/>
  <c r="U78"/>
  <c r="N78"/>
  <c r="U77"/>
  <c r="U76"/>
  <c r="N76"/>
  <c r="U75"/>
  <c r="U74"/>
  <c r="N74"/>
  <c r="F74"/>
  <c r="U73"/>
  <c r="U72"/>
  <c r="N72"/>
  <c r="F72"/>
  <c r="U71"/>
  <c r="U70"/>
  <c r="N70"/>
  <c r="F70"/>
  <c r="U69"/>
  <c r="U68"/>
  <c r="N68"/>
  <c r="F68"/>
  <c r="U67"/>
  <c r="U66"/>
  <c r="N66"/>
  <c r="U65"/>
  <c r="U64"/>
  <c r="N64"/>
  <c r="U63"/>
  <c r="U62"/>
  <c r="N62"/>
  <c r="U61"/>
  <c r="U60"/>
  <c r="N60"/>
  <c r="U59"/>
  <c r="F59"/>
  <c r="U58"/>
  <c r="N58"/>
  <c r="F58"/>
  <c r="U57"/>
  <c r="U56"/>
  <c r="N56"/>
  <c r="F56"/>
  <c r="U55"/>
  <c r="U54"/>
  <c r="N54"/>
  <c r="F54"/>
  <c r="U53"/>
  <c r="U52"/>
  <c r="N52"/>
  <c r="F52"/>
  <c r="U51"/>
  <c r="U50"/>
  <c r="N50"/>
  <c r="U49"/>
  <c r="U48"/>
  <c r="N48"/>
  <c r="U47"/>
  <c r="U46"/>
  <c r="N46"/>
  <c r="U45"/>
  <c r="U44"/>
  <c r="N44"/>
  <c r="U43"/>
  <c r="U42"/>
  <c r="N42"/>
  <c r="F42"/>
  <c r="U41"/>
  <c r="U40"/>
  <c r="N40"/>
  <c r="F40"/>
  <c r="U39"/>
  <c r="U38"/>
  <c r="U37"/>
  <c r="U36"/>
  <c r="F36"/>
  <c r="U35"/>
  <c r="U34"/>
  <c r="U33"/>
  <c r="U32"/>
  <c r="F32"/>
  <c r="U31"/>
  <c r="N31"/>
  <c r="U30"/>
  <c r="F30"/>
  <c r="U29"/>
  <c r="N29"/>
  <c r="U28"/>
  <c r="N28"/>
  <c r="U27"/>
  <c r="N27"/>
  <c r="U26"/>
  <c r="F26"/>
  <c r="U25"/>
  <c r="U24"/>
  <c r="N24"/>
  <c r="F24"/>
  <c r="U23"/>
  <c r="U22"/>
  <c r="N22"/>
  <c r="U21"/>
  <c r="U20"/>
  <c r="F20"/>
  <c r="U19"/>
  <c r="U18"/>
  <c r="U17"/>
  <c r="N17"/>
  <c r="U16"/>
  <c r="U15"/>
  <c r="U14"/>
  <c r="F14"/>
  <c r="U13"/>
  <c r="U12"/>
  <c r="U11"/>
  <c r="U10"/>
  <c r="F10"/>
  <c r="U9"/>
  <c r="U8"/>
  <c r="U7"/>
  <c r="N7"/>
  <c r="U6"/>
  <c r="U5"/>
  <c r="U4"/>
  <c r="F4"/>
  <c r="U3"/>
  <c r="K99"/>
  <c r="A1"/>
  <c r="T99" i="58"/>
  <c r="S99"/>
  <c r="R99"/>
  <c r="Q99"/>
  <c r="P99"/>
  <c r="U98"/>
  <c r="F98"/>
  <c r="U97"/>
  <c r="F97"/>
  <c r="U96"/>
  <c r="F96"/>
  <c r="U95"/>
  <c r="U94"/>
  <c r="U93"/>
  <c r="U92"/>
  <c r="F92"/>
  <c r="U91"/>
  <c r="U90"/>
  <c r="U89"/>
  <c r="U88"/>
  <c r="F88"/>
  <c r="U87"/>
  <c r="U86"/>
  <c r="U85"/>
  <c r="U84"/>
  <c r="F84"/>
  <c r="U83"/>
  <c r="U82"/>
  <c r="U81"/>
  <c r="U80"/>
  <c r="F80"/>
  <c r="U79"/>
  <c r="U78"/>
  <c r="U77"/>
  <c r="U76"/>
  <c r="F76"/>
  <c r="U75"/>
  <c r="U74"/>
  <c r="U73"/>
  <c r="U72"/>
  <c r="F72"/>
  <c r="U71"/>
  <c r="U70"/>
  <c r="U69"/>
  <c r="U68"/>
  <c r="F68"/>
  <c r="U67"/>
  <c r="U66"/>
  <c r="U65"/>
  <c r="U64"/>
  <c r="F64"/>
  <c r="U63"/>
  <c r="U62"/>
  <c r="U61"/>
  <c r="U60"/>
  <c r="F60"/>
  <c r="U59"/>
  <c r="U58"/>
  <c r="U57"/>
  <c r="U56"/>
  <c r="F56"/>
  <c r="U55"/>
  <c r="U54"/>
  <c r="U53"/>
  <c r="U52"/>
  <c r="F52"/>
  <c r="U51"/>
  <c r="U50"/>
  <c r="U49"/>
  <c r="U48"/>
  <c r="F48"/>
  <c r="U47"/>
  <c r="U46"/>
  <c r="U45"/>
  <c r="U44"/>
  <c r="F44"/>
  <c r="U43"/>
  <c r="U42"/>
  <c r="U41"/>
  <c r="U40"/>
  <c r="F40"/>
  <c r="U39"/>
  <c r="U38"/>
  <c r="U37"/>
  <c r="U36"/>
  <c r="F36"/>
  <c r="U35"/>
  <c r="U34"/>
  <c r="U33"/>
  <c r="U32"/>
  <c r="F32"/>
  <c r="U31"/>
  <c r="U30"/>
  <c r="U29"/>
  <c r="U28"/>
  <c r="F28"/>
  <c r="U27"/>
  <c r="U26"/>
  <c r="U25"/>
  <c r="U24"/>
  <c r="N24"/>
  <c r="U23"/>
  <c r="U22"/>
  <c r="U21"/>
  <c r="U20"/>
  <c r="F20"/>
  <c r="U19"/>
  <c r="U18"/>
  <c r="U17"/>
  <c r="U16"/>
  <c r="F16"/>
  <c r="U15"/>
  <c r="U14"/>
  <c r="U13"/>
  <c r="U12"/>
  <c r="F12"/>
  <c r="U11"/>
  <c r="U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U97"/>
  <c r="U96"/>
  <c r="F96"/>
  <c r="U95"/>
  <c r="U94"/>
  <c r="U93"/>
  <c r="U92"/>
  <c r="F92"/>
  <c r="U91"/>
  <c r="U90"/>
  <c r="U89"/>
  <c r="N89"/>
  <c r="U88"/>
  <c r="U87"/>
  <c r="U86"/>
  <c r="N86"/>
  <c r="U85"/>
  <c r="U84"/>
  <c r="F84"/>
  <c r="U83"/>
  <c r="N83"/>
  <c r="U82"/>
  <c r="F82"/>
  <c r="U81"/>
  <c r="U80"/>
  <c r="U79"/>
  <c r="U78"/>
  <c r="F78"/>
  <c r="U77"/>
  <c r="N77"/>
  <c r="U76"/>
  <c r="N76"/>
  <c r="U75"/>
  <c r="N75"/>
  <c r="U74"/>
  <c r="U73"/>
  <c r="N73"/>
  <c r="U72"/>
  <c r="U71"/>
  <c r="N71"/>
  <c r="U70"/>
  <c r="U69"/>
  <c r="N69"/>
  <c r="U68"/>
  <c r="F68"/>
  <c r="U67"/>
  <c r="N67"/>
  <c r="U66"/>
  <c r="F66"/>
  <c r="U65"/>
  <c r="N65"/>
  <c r="U64"/>
  <c r="F64"/>
  <c r="U63"/>
  <c r="N63"/>
  <c r="U62"/>
  <c r="F62"/>
  <c r="U61"/>
  <c r="N61"/>
  <c r="U60"/>
  <c r="U59"/>
  <c r="N59"/>
  <c r="U58"/>
  <c r="U57"/>
  <c r="N57"/>
  <c r="U56"/>
  <c r="U55"/>
  <c r="N55"/>
  <c r="U54"/>
  <c r="U53"/>
  <c r="N53"/>
  <c r="U52"/>
  <c r="F52"/>
  <c r="U51"/>
  <c r="N51"/>
  <c r="U50"/>
  <c r="F50"/>
  <c r="U49"/>
  <c r="N49"/>
  <c r="U48"/>
  <c r="F48"/>
  <c r="U47"/>
  <c r="N47"/>
  <c r="U46"/>
  <c r="F46"/>
  <c r="U45"/>
  <c r="N45"/>
  <c r="F45"/>
  <c r="U44"/>
  <c r="U43"/>
  <c r="N43"/>
  <c r="U42"/>
  <c r="U41"/>
  <c r="N41"/>
  <c r="U40"/>
  <c r="U39"/>
  <c r="N39"/>
  <c r="U38"/>
  <c r="U37"/>
  <c r="N37"/>
  <c r="U36"/>
  <c r="F36"/>
  <c r="U35"/>
  <c r="N35"/>
  <c r="U34"/>
  <c r="F34"/>
  <c r="U33"/>
  <c r="N33"/>
  <c r="U32"/>
  <c r="F32"/>
  <c r="U31"/>
  <c r="N31"/>
  <c r="U30"/>
  <c r="N30"/>
  <c r="U29"/>
  <c r="F29"/>
  <c r="U28"/>
  <c r="N28"/>
  <c r="F28"/>
  <c r="U27"/>
  <c r="N27"/>
  <c r="U26"/>
  <c r="N26"/>
  <c r="U25"/>
  <c r="U24"/>
  <c r="N24"/>
  <c r="U23"/>
  <c r="F23"/>
  <c r="U22"/>
  <c r="N22"/>
  <c r="F22"/>
  <c r="U21"/>
  <c r="U20"/>
  <c r="N20"/>
  <c r="F20"/>
  <c r="U19"/>
  <c r="U18"/>
  <c r="N18"/>
  <c r="F18"/>
  <c r="U17"/>
  <c r="U16"/>
  <c r="N16"/>
  <c r="F16"/>
  <c r="U15"/>
  <c r="U14"/>
  <c r="N14"/>
  <c r="U13"/>
  <c r="U12"/>
  <c r="N12"/>
  <c r="U11"/>
  <c r="U10"/>
  <c r="N10"/>
  <c r="U9"/>
  <c r="U8"/>
  <c r="N8"/>
  <c r="U7"/>
  <c r="F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U96"/>
  <c r="U95"/>
  <c r="U94"/>
  <c r="F94"/>
  <c r="U93"/>
  <c r="U92"/>
  <c r="U91"/>
  <c r="U90"/>
  <c r="F90"/>
  <c r="U89"/>
  <c r="U88"/>
  <c r="U87"/>
  <c r="U86"/>
  <c r="F86"/>
  <c r="U85"/>
  <c r="U84"/>
  <c r="U83"/>
  <c r="U82"/>
  <c r="F82"/>
  <c r="U81"/>
  <c r="U80"/>
  <c r="U79"/>
  <c r="U78"/>
  <c r="F78"/>
  <c r="U77"/>
  <c r="N77"/>
  <c r="U76"/>
  <c r="U75"/>
  <c r="F75"/>
  <c r="U74"/>
  <c r="U73"/>
  <c r="F73"/>
  <c r="U72"/>
  <c r="U71"/>
  <c r="F71"/>
  <c r="U70"/>
  <c r="U69"/>
  <c r="N69"/>
  <c r="U68"/>
  <c r="U67"/>
  <c r="F67"/>
  <c r="U66"/>
  <c r="U65"/>
  <c r="F65"/>
  <c r="U64"/>
  <c r="U63"/>
  <c r="F63"/>
  <c r="U62"/>
  <c r="U61"/>
  <c r="N61"/>
  <c r="U60"/>
  <c r="U59"/>
  <c r="U58"/>
  <c r="F58"/>
  <c r="U57"/>
  <c r="U56"/>
  <c r="U55"/>
  <c r="U54"/>
  <c r="F54"/>
  <c r="U53"/>
  <c r="N53"/>
  <c r="U52"/>
  <c r="F52"/>
  <c r="U51"/>
  <c r="N51"/>
  <c r="U50"/>
  <c r="N50"/>
  <c r="U49"/>
  <c r="N49"/>
  <c r="U48"/>
  <c r="U47"/>
  <c r="N47"/>
  <c r="U46"/>
  <c r="U45"/>
  <c r="U44"/>
  <c r="F44"/>
  <c r="U43"/>
  <c r="N43"/>
  <c r="U42"/>
  <c r="F42"/>
  <c r="U41"/>
  <c r="U40"/>
  <c r="U39"/>
  <c r="N39"/>
  <c r="F39"/>
  <c r="U38"/>
  <c r="F38"/>
  <c r="U37"/>
  <c r="N37"/>
  <c r="U36"/>
  <c r="F36"/>
  <c r="U35"/>
  <c r="N35"/>
  <c r="U34"/>
  <c r="N34"/>
  <c r="U33"/>
  <c r="N33"/>
  <c r="U32"/>
  <c r="F32"/>
  <c r="U31"/>
  <c r="N31"/>
  <c r="U30"/>
  <c r="F30"/>
  <c r="U29"/>
  <c r="U28"/>
  <c r="U27"/>
  <c r="N27"/>
  <c r="U26"/>
  <c r="U25"/>
  <c r="U24"/>
  <c r="F24"/>
  <c r="U23"/>
  <c r="N23"/>
  <c r="U22"/>
  <c r="F22"/>
  <c r="U21"/>
  <c r="N21"/>
  <c r="F21"/>
  <c r="U20"/>
  <c r="U19"/>
  <c r="N19"/>
  <c r="U18"/>
  <c r="N18"/>
  <c r="F18"/>
  <c r="U17"/>
  <c r="N17"/>
  <c r="U16"/>
  <c r="F16"/>
  <c r="U15"/>
  <c r="N15"/>
  <c r="F15"/>
  <c r="U14"/>
  <c r="U13"/>
  <c r="F13"/>
  <c r="U12"/>
  <c r="U11"/>
  <c r="N11"/>
  <c r="U10"/>
  <c r="U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U95"/>
  <c r="U94"/>
  <c r="N94"/>
  <c r="F94"/>
  <c r="U93"/>
  <c r="N93"/>
  <c r="U92"/>
  <c r="N92"/>
  <c r="U91"/>
  <c r="U90"/>
  <c r="F90"/>
  <c r="U89"/>
  <c r="N89"/>
  <c r="U88"/>
  <c r="N88"/>
  <c r="F88"/>
  <c r="U87"/>
  <c r="U86"/>
  <c r="U85"/>
  <c r="N85"/>
  <c r="U84"/>
  <c r="N84"/>
  <c r="F84"/>
  <c r="U83"/>
  <c r="U82"/>
  <c r="U81"/>
  <c r="N81"/>
  <c r="F81"/>
  <c r="U80"/>
  <c r="N80"/>
  <c r="U79"/>
  <c r="U78"/>
  <c r="F78"/>
  <c r="U77"/>
  <c r="N77"/>
  <c r="U76"/>
  <c r="N76"/>
  <c r="U75"/>
  <c r="U74"/>
  <c r="F74"/>
  <c r="U73"/>
  <c r="N73"/>
  <c r="U72"/>
  <c r="N72"/>
  <c r="F72"/>
  <c r="U71"/>
  <c r="U70"/>
  <c r="U69"/>
  <c r="N69"/>
  <c r="U68"/>
  <c r="N68"/>
  <c r="F68"/>
  <c r="U67"/>
  <c r="U66"/>
  <c r="U65"/>
  <c r="N65"/>
  <c r="F65"/>
  <c r="U64"/>
  <c r="N64"/>
  <c r="U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U51"/>
  <c r="N51"/>
  <c r="F51"/>
  <c r="U50"/>
  <c r="F50"/>
  <c r="U49"/>
  <c r="F49"/>
  <c r="U48"/>
  <c r="N48"/>
  <c r="U47"/>
  <c r="U46"/>
  <c r="F46"/>
  <c r="U45"/>
  <c r="N45"/>
  <c r="U44"/>
  <c r="F44"/>
  <c r="U43"/>
  <c r="U42"/>
  <c r="U41"/>
  <c r="U40"/>
  <c r="F40"/>
  <c r="U39"/>
  <c r="U38"/>
  <c r="U37"/>
  <c r="U36"/>
  <c r="F36"/>
  <c r="U35"/>
  <c r="N35"/>
  <c r="U34"/>
  <c r="F34"/>
  <c r="U33"/>
  <c r="U32"/>
  <c r="N32"/>
  <c r="F32"/>
  <c r="U31"/>
  <c r="U30"/>
  <c r="U29"/>
  <c r="N29"/>
  <c r="U28"/>
  <c r="U27"/>
  <c r="U26"/>
  <c r="F26"/>
  <c r="U25"/>
  <c r="U24"/>
  <c r="U23"/>
  <c r="U22"/>
  <c r="F22"/>
  <c r="U21"/>
  <c r="U20"/>
  <c r="U19"/>
  <c r="N19"/>
  <c r="U18"/>
  <c r="U17"/>
  <c r="U16"/>
  <c r="N16"/>
  <c r="U15"/>
  <c r="U14"/>
  <c r="F14"/>
  <c r="U13"/>
  <c r="N13"/>
  <c r="U12"/>
  <c r="F12"/>
  <c r="U11"/>
  <c r="U10"/>
  <c r="U9"/>
  <c r="U8"/>
  <c r="F8"/>
  <c r="U7"/>
  <c r="N7"/>
  <c r="U6"/>
  <c r="N6"/>
  <c r="U5"/>
  <c r="N5"/>
  <c r="U4"/>
  <c r="U3"/>
  <c r="L99"/>
  <c r="C99"/>
  <c r="A1"/>
  <c r="F97" l="1"/>
  <c r="F95"/>
  <c r="F93"/>
  <c r="F91"/>
  <c r="F89"/>
  <c r="F87"/>
  <c r="F85"/>
  <c r="F83"/>
  <c r="F79"/>
  <c r="F77"/>
  <c r="F75"/>
  <c r="F73"/>
  <c r="F71"/>
  <c r="F69"/>
  <c r="F67"/>
  <c r="F47"/>
  <c r="F43"/>
  <c r="F41"/>
  <c r="F39"/>
  <c r="F35"/>
  <c r="F33"/>
  <c r="F27"/>
  <c r="F25"/>
  <c r="F23"/>
  <c r="F19"/>
  <c r="F17"/>
  <c r="F15"/>
  <c r="F11"/>
  <c r="F7"/>
  <c r="F97" i="56"/>
  <c r="F95"/>
  <c r="F93"/>
  <c r="F91"/>
  <c r="F89"/>
  <c r="F87"/>
  <c r="F85"/>
  <c r="F83"/>
  <c r="F81"/>
  <c r="F79"/>
  <c r="F61"/>
  <c r="F59"/>
  <c r="F57"/>
  <c r="F55"/>
  <c r="F53"/>
  <c r="F51"/>
  <c r="F49"/>
  <c r="F47"/>
  <c r="F45"/>
  <c r="F43"/>
  <c r="F41"/>
  <c r="F37"/>
  <c r="F35"/>
  <c r="F31"/>
  <c r="F29"/>
  <c r="F27"/>
  <c r="F25"/>
  <c r="F23"/>
  <c r="F19"/>
  <c r="F17"/>
  <c r="F11"/>
  <c r="F9"/>
  <c r="F7"/>
  <c r="F5"/>
  <c r="F95" i="57"/>
  <c r="F93"/>
  <c r="F89"/>
  <c r="F87"/>
  <c r="F85"/>
  <c r="F81"/>
  <c r="F77"/>
  <c r="F75"/>
  <c r="F73"/>
  <c r="F71"/>
  <c r="F67"/>
  <c r="F65"/>
  <c r="F63"/>
  <c r="F59"/>
  <c r="F57"/>
  <c r="F55"/>
  <c r="F51"/>
  <c r="F49"/>
  <c r="F47"/>
  <c r="F43"/>
  <c r="F41"/>
  <c r="F39"/>
  <c r="F35"/>
  <c r="F33"/>
  <c r="F31"/>
  <c r="F27"/>
  <c r="F25"/>
  <c r="F21"/>
  <c r="F19"/>
  <c r="F17"/>
  <c r="F13"/>
  <c r="F11"/>
  <c r="F9"/>
  <c r="F5"/>
  <c r="B99" i="58"/>
  <c r="F93"/>
  <c r="F91"/>
  <c r="F89"/>
  <c r="F87"/>
  <c r="F85"/>
  <c r="F83"/>
  <c r="F81"/>
  <c r="F79"/>
  <c r="F77"/>
  <c r="F75"/>
  <c r="F73"/>
  <c r="F71"/>
  <c r="F69"/>
  <c r="F67"/>
  <c r="F65"/>
  <c r="F63"/>
  <c r="F61"/>
  <c r="F59"/>
  <c r="F57"/>
  <c r="F55"/>
  <c r="F53"/>
  <c r="F51"/>
  <c r="F49"/>
  <c r="F47"/>
  <c r="F45"/>
  <c r="F43"/>
  <c r="F41"/>
  <c r="F39"/>
  <c r="F37"/>
  <c r="F35"/>
  <c r="F33"/>
  <c r="F31"/>
  <c r="F29"/>
  <c r="F27"/>
  <c r="F25"/>
  <c r="F19"/>
  <c r="F15"/>
  <c r="F11"/>
  <c r="F7"/>
  <c r="B99" i="61"/>
  <c r="F97"/>
  <c r="F95"/>
  <c r="F89"/>
  <c r="F87"/>
  <c r="F85"/>
  <c r="F83"/>
  <c r="F81"/>
  <c r="F79"/>
  <c r="F73"/>
  <c r="F71"/>
  <c r="F69"/>
  <c r="F65"/>
  <c r="F63"/>
  <c r="F61"/>
  <c r="F57"/>
  <c r="F55"/>
  <c r="F53"/>
  <c r="F49"/>
  <c r="F47"/>
  <c r="F45"/>
  <c r="F41"/>
  <c r="F37"/>
  <c r="F35"/>
  <c r="F31"/>
  <c r="F29"/>
  <c r="F21"/>
  <c r="F19"/>
  <c r="F15"/>
  <c r="F13"/>
  <c r="F11"/>
  <c r="F7"/>
  <c r="F5"/>
  <c r="F95" i="62"/>
  <c r="F93"/>
  <c r="F89"/>
  <c r="F87"/>
  <c r="F85"/>
  <c r="F83"/>
  <c r="F79"/>
  <c r="F75"/>
  <c r="F73"/>
  <c r="F69"/>
  <c r="F63"/>
  <c r="F59"/>
  <c r="F57"/>
  <c r="F53"/>
  <c r="F33"/>
  <c r="F31"/>
  <c r="F29"/>
  <c r="F27"/>
  <c r="F25"/>
  <c r="F23"/>
  <c r="F21"/>
  <c r="F19"/>
  <c r="F13"/>
  <c r="F11"/>
  <c r="F9"/>
  <c r="F7"/>
  <c r="F5"/>
  <c r="F93" i="63"/>
  <c r="F91"/>
  <c r="F89"/>
  <c r="F87"/>
  <c r="F85"/>
  <c r="F83"/>
  <c r="F81"/>
  <c r="F79"/>
  <c r="F77"/>
  <c r="F75"/>
  <c r="F73"/>
  <c r="F71"/>
  <c r="F69"/>
  <c r="F65"/>
  <c r="F63"/>
  <c r="F57"/>
  <c r="F55"/>
  <c r="F51"/>
  <c r="F49"/>
  <c r="F47"/>
  <c r="F45"/>
  <c r="F43"/>
  <c r="F41"/>
  <c r="F39"/>
  <c r="F37"/>
  <c r="F35"/>
  <c r="F33"/>
  <c r="F31"/>
  <c r="F29"/>
  <c r="F27"/>
  <c r="F23"/>
  <c r="F21"/>
  <c r="F19"/>
  <c r="F17"/>
  <c r="F15"/>
  <c r="F13"/>
  <c r="F11"/>
  <c r="F9"/>
  <c r="F7"/>
  <c r="C99" i="56"/>
  <c r="C99" i="57"/>
  <c r="N4" i="63"/>
  <c r="N32"/>
  <c r="N36"/>
  <c r="N44"/>
  <c r="N48"/>
  <c r="N56"/>
  <c r="N60"/>
  <c r="N64"/>
  <c r="N72"/>
  <c r="N76"/>
  <c r="N84"/>
  <c r="N88"/>
  <c r="N92"/>
  <c r="F69" i="56"/>
  <c r="N12" i="63"/>
  <c r="N16"/>
  <c r="N20"/>
  <c r="J99"/>
  <c r="F95"/>
  <c r="B99"/>
  <c r="F42"/>
  <c r="F77" i="61"/>
  <c r="B99" i="56"/>
  <c r="F63" i="55"/>
  <c r="F31"/>
  <c r="K99" i="66"/>
  <c r="F95" i="58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O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6" s="1"/>
  <c r="O7" i="65"/>
  <c r="D7" i="56" s="1"/>
  <c r="G7" s="1"/>
  <c r="O7" s="1"/>
  <c r="O8" i="65"/>
  <c r="D8" i="56" s="1"/>
  <c r="O9" i="65"/>
  <c r="D9" i="56" s="1"/>
  <c r="G9" s="1"/>
  <c r="O10" i="65"/>
  <c r="D10" i="56" s="1"/>
  <c r="G10" s="1"/>
  <c r="V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4" s="1"/>
  <c r="O15" i="65"/>
  <c r="D15" i="56" s="1"/>
  <c r="G15" s="1"/>
  <c r="O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O19" s="1"/>
  <c r="O20" i="65"/>
  <c r="D20" i="56" s="1"/>
  <c r="O21" i="65"/>
  <c r="D21" i="56" s="1"/>
  <c r="G21" s="1"/>
  <c r="O22" i="65"/>
  <c r="D22" i="56" s="1"/>
  <c r="G22" s="1"/>
  <c r="O22" s="1"/>
  <c r="O23" i="65"/>
  <c r="D23" i="56" s="1"/>
  <c r="G23" s="1"/>
  <c r="O23" s="1"/>
  <c r="O24" i="65"/>
  <c r="D24" i="56" s="1"/>
  <c r="G24" s="1"/>
  <c r="O25" i="65"/>
  <c r="D25" i="56" s="1"/>
  <c r="G25" s="1"/>
  <c r="O26" i="65"/>
  <c r="D26" i="56" s="1"/>
  <c r="G26" s="1"/>
  <c r="O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O35" s="1"/>
  <c r="O36" i="65"/>
  <c r="D36" i="56" s="1"/>
  <c r="G36" s="1"/>
  <c r="V36" s="1"/>
  <c r="O37" i="65"/>
  <c r="D37" i="56" s="1"/>
  <c r="G37" s="1"/>
  <c r="O38" i="65"/>
  <c r="D38" i="56" s="1"/>
  <c r="G38" s="1"/>
  <c r="O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O51" s="1"/>
  <c r="O52" i="65"/>
  <c r="D52" i="56" s="1"/>
  <c r="G52" s="1"/>
  <c r="V52" s="1"/>
  <c r="O53" i="65"/>
  <c r="D53" i="56" s="1"/>
  <c r="G53" s="1"/>
  <c r="O54" i="65"/>
  <c r="D54" i="56" s="1"/>
  <c r="G54" s="1"/>
  <c r="V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V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V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O93" i="65"/>
  <c r="D93" i="56" s="1"/>
  <c r="G93" s="1"/>
  <c r="O94" i="65"/>
  <c r="D94" i="56" s="1"/>
  <c r="G94" s="1"/>
  <c r="O95" i="65"/>
  <c r="D95" i="56" s="1"/>
  <c r="G95" s="1"/>
  <c r="V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O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G94" s="1"/>
  <c r="V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N38"/>
  <c r="N42"/>
  <c r="N46"/>
  <c r="N54"/>
  <c r="O54" s="1"/>
  <c r="N58"/>
  <c r="N62"/>
  <c r="N66"/>
  <c r="N70"/>
  <c r="O70" s="1"/>
  <c r="N74"/>
  <c r="N78"/>
  <c r="N9"/>
  <c r="N13"/>
  <c r="O13" s="1"/>
  <c r="N25"/>
  <c r="O25" s="1"/>
  <c r="N29"/>
  <c r="N41"/>
  <c r="N45"/>
  <c r="O45" s="1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84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O41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N36"/>
  <c r="N40"/>
  <c r="O40" s="1"/>
  <c r="N44"/>
  <c r="O44" s="1"/>
  <c r="N48"/>
  <c r="O48" s="1"/>
  <c r="N52"/>
  <c r="N55"/>
  <c r="N56"/>
  <c r="N59"/>
  <c r="N60"/>
  <c r="O60" s="1"/>
  <c r="N63"/>
  <c r="N64"/>
  <c r="O64" s="1"/>
  <c r="N67"/>
  <c r="N68"/>
  <c r="N71"/>
  <c r="N72"/>
  <c r="O72" s="1"/>
  <c r="N75"/>
  <c r="N76"/>
  <c r="O76" s="1"/>
  <c r="N79"/>
  <c r="N80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O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G29" s="1"/>
  <c r="V29" s="1"/>
  <c r="M25" i="66"/>
  <c r="D25" i="57" s="1"/>
  <c r="M21" i="66"/>
  <c r="D21" i="57" s="1"/>
  <c r="M17" i="66"/>
  <c r="D17" i="57" s="1"/>
  <c r="M13" i="66"/>
  <c r="D13" i="57" s="1"/>
  <c r="G13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13" i="55"/>
  <c r="V48"/>
  <c r="O48"/>
  <c r="V56"/>
  <c r="V4"/>
  <c r="V32"/>
  <c r="O32"/>
  <c r="V40"/>
  <c r="V16"/>
  <c r="O16"/>
  <c r="V24" i="56"/>
  <c r="V40"/>
  <c r="V51"/>
  <c r="N8" i="55"/>
  <c r="F9"/>
  <c r="I99"/>
  <c r="M99"/>
  <c r="G10"/>
  <c r="N12"/>
  <c r="O12" s="1"/>
  <c r="F13"/>
  <c r="O14"/>
  <c r="N28"/>
  <c r="O28" s="1"/>
  <c r="F29"/>
  <c r="O30"/>
  <c r="N44"/>
  <c r="O44" s="1"/>
  <c r="F45"/>
  <c r="N60"/>
  <c r="O60" s="1"/>
  <c r="F61"/>
  <c r="O64"/>
  <c r="O72"/>
  <c r="O29" i="56"/>
  <c r="O57"/>
  <c r="O65"/>
  <c r="O73"/>
  <c r="V62" i="55"/>
  <c r="V15" i="56"/>
  <c r="O47"/>
  <c r="O62"/>
  <c r="V75"/>
  <c r="V78"/>
  <c r="V94"/>
  <c r="O4" i="57"/>
  <c r="V21" i="58"/>
  <c r="V12" i="55"/>
  <c r="O17"/>
  <c r="V28"/>
  <c r="V44"/>
  <c r="V60"/>
  <c r="V95"/>
  <c r="O32" i="56"/>
  <c r="V48"/>
  <c r="B99" i="55"/>
  <c r="F3"/>
  <c r="K99"/>
  <c r="F5"/>
  <c r="G18"/>
  <c r="N20"/>
  <c r="O20" s="1"/>
  <c r="F21"/>
  <c r="N36"/>
  <c r="O36" s="1"/>
  <c r="F37"/>
  <c r="N52"/>
  <c r="O52" s="1"/>
  <c r="F53"/>
  <c r="O76"/>
  <c r="O5" i="56"/>
  <c r="O21"/>
  <c r="O37"/>
  <c r="O53"/>
  <c r="O61"/>
  <c r="O69"/>
  <c r="O77"/>
  <c r="O93"/>
  <c r="V78" i="55"/>
  <c r="V7" i="56"/>
  <c r="V44"/>
  <c r="V58"/>
  <c r="O66"/>
  <c r="V71"/>
  <c r="O95"/>
  <c r="J99" i="55"/>
  <c r="N24"/>
  <c r="N40"/>
  <c r="O40" s="1"/>
  <c r="N56"/>
  <c r="O56" s="1"/>
  <c r="O96"/>
  <c r="O56" i="56"/>
  <c r="V54" i="58"/>
  <c r="V70"/>
  <c r="V79" i="55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N12"/>
  <c r="F13"/>
  <c r="N20"/>
  <c r="F21"/>
  <c r="V22"/>
  <c r="V34"/>
  <c r="V37"/>
  <c r="V50"/>
  <c r="V66"/>
  <c r="V64" i="55"/>
  <c r="V72"/>
  <c r="V76"/>
  <c r="V80"/>
  <c r="V88"/>
  <c r="V96"/>
  <c r="F3" i="56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N3" i="56"/>
  <c r="N90" i="57"/>
  <c r="F91"/>
  <c r="K99" i="58"/>
  <c r="U99"/>
  <c r="F9"/>
  <c r="F17"/>
  <c r="V29"/>
  <c r="V90"/>
  <c r="N78" i="57"/>
  <c r="F79"/>
  <c r="N94"/>
  <c r="N98"/>
  <c r="J99" i="58"/>
  <c r="N3"/>
  <c r="N6"/>
  <c r="O6" s="1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7" i="55" l="1"/>
  <c r="V39" i="56"/>
  <c r="O43"/>
  <c r="O31"/>
  <c r="V19"/>
  <c r="F99"/>
  <c r="O35" i="55"/>
  <c r="O87" i="56"/>
  <c r="O79"/>
  <c r="O71"/>
  <c r="O63"/>
  <c r="O55"/>
  <c r="O30" i="58"/>
  <c r="V35" i="56"/>
  <c r="O91"/>
  <c r="O83"/>
  <c r="O75"/>
  <c r="O51" i="55"/>
  <c r="O92"/>
  <c r="O53" i="58"/>
  <c r="G43"/>
  <c r="O63" i="55"/>
  <c r="O59"/>
  <c r="O86"/>
  <c r="V50" i="56"/>
  <c r="O94" i="55"/>
  <c r="O46"/>
  <c r="G37" i="57"/>
  <c r="O37" s="1"/>
  <c r="O98" i="56"/>
  <c r="V14"/>
  <c r="V34"/>
  <c r="V38"/>
  <c r="V22"/>
  <c r="V46"/>
  <c r="V18"/>
  <c r="V6"/>
  <c r="V26"/>
  <c r="O85"/>
  <c r="O91" i="55"/>
  <c r="O11"/>
  <c r="O70"/>
  <c r="O38"/>
  <c r="O94" i="56"/>
  <c r="O81" i="58"/>
  <c r="O74"/>
  <c r="O66"/>
  <c r="O42"/>
  <c r="O77"/>
  <c r="O61"/>
  <c r="O45"/>
  <c r="O13" i="57"/>
  <c r="O64"/>
  <c r="O97" i="58"/>
  <c r="O65"/>
  <c r="O74" i="56"/>
  <c r="O42"/>
  <c r="O30"/>
  <c r="O68"/>
  <c r="O78" i="55"/>
  <c r="O74"/>
  <c r="O71"/>
  <c r="O43"/>
  <c r="O27"/>
  <c r="O9" i="58"/>
  <c r="O93"/>
  <c r="O37"/>
  <c r="O29"/>
  <c r="O21"/>
  <c r="O90" i="56"/>
  <c r="O67"/>
  <c r="V27"/>
  <c r="G8"/>
  <c r="V8" s="1"/>
  <c r="E99"/>
  <c r="V23"/>
  <c r="V11"/>
  <c r="O90" i="55"/>
  <c r="V71"/>
  <c r="O67"/>
  <c r="O39"/>
  <c r="V27"/>
  <c r="O3"/>
  <c r="O22"/>
  <c r="O86" i="56"/>
  <c r="O59"/>
  <c r="V30"/>
  <c r="G12"/>
  <c r="V12" s="1"/>
  <c r="G4"/>
  <c r="V4" s="1"/>
  <c r="O82"/>
  <c r="V74"/>
  <c r="O52"/>
  <c r="O36"/>
  <c r="O24"/>
  <c r="O95" i="55"/>
  <c r="G87"/>
  <c r="V84"/>
  <c r="O83"/>
  <c r="V74"/>
  <c r="V68"/>
  <c r="O66"/>
  <c r="E99"/>
  <c r="V43"/>
  <c r="O24"/>
  <c r="O19"/>
  <c r="O9"/>
  <c r="V98"/>
  <c r="O82"/>
  <c r="O75"/>
  <c r="O62"/>
  <c r="D99"/>
  <c r="G26"/>
  <c r="V26" s="1"/>
  <c r="G59" i="58"/>
  <c r="O57"/>
  <c r="O41"/>
  <c r="G27"/>
  <c r="O27" s="1"/>
  <c r="O26"/>
  <c r="V97"/>
  <c r="V65"/>
  <c r="O22"/>
  <c r="O17"/>
  <c r="G93" i="57"/>
  <c r="V93" s="1"/>
  <c r="G77"/>
  <c r="V77" s="1"/>
  <c r="G69"/>
  <c r="O69" s="1"/>
  <c r="G61"/>
  <c r="V61" s="1"/>
  <c r="O56"/>
  <c r="O44"/>
  <c r="G91" i="58"/>
  <c r="G75"/>
  <c r="O25"/>
  <c r="G11"/>
  <c r="V11" s="1"/>
  <c r="E99"/>
  <c r="D99"/>
  <c r="V5"/>
  <c r="G90" i="57"/>
  <c r="V90" s="1"/>
  <c r="G53"/>
  <c r="O53" s="1"/>
  <c r="G45"/>
  <c r="O45" s="1"/>
  <c r="V40"/>
  <c r="G25"/>
  <c r="V25" s="1"/>
  <c r="G21"/>
  <c r="V21" s="1"/>
  <c r="G10"/>
  <c r="V10" s="1"/>
  <c r="G9"/>
  <c r="V9" s="1"/>
  <c r="G5"/>
  <c r="V5" s="1"/>
  <c r="O24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13" i="57"/>
  <c r="V64"/>
  <c r="O31"/>
  <c r="O26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29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O11" i="58" l="1"/>
  <c r="O43"/>
  <c r="V43"/>
  <c r="O93" i="57"/>
  <c r="V53"/>
  <c r="V37"/>
  <c r="O5"/>
  <c r="O25"/>
  <c r="V69"/>
  <c r="O26" i="55"/>
  <c r="V27" i="58"/>
  <c r="O8" i="56"/>
  <c r="O12"/>
  <c r="O4"/>
  <c r="O16"/>
  <c r="O87" i="55"/>
  <c r="V87"/>
  <c r="O49"/>
  <c r="V59" i="58"/>
  <c r="O59"/>
  <c r="O90" i="57"/>
  <c r="O77"/>
  <c r="O61"/>
  <c r="O21"/>
  <c r="O9"/>
  <c r="O91" i="58"/>
  <c r="V91"/>
  <c r="V75"/>
  <c r="O75"/>
  <c r="O80"/>
  <c r="O56"/>
  <c r="V45" i="57"/>
  <c r="O10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BY91" s="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BY37" s="1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BY40"/>
  <c r="CG47"/>
  <c r="CG95"/>
  <c r="DA7"/>
  <c r="CO93"/>
  <c r="CM95"/>
  <c r="CT95"/>
  <c r="DA95"/>
  <c r="BY46"/>
  <c r="BY58"/>
  <c r="BY66"/>
  <c r="BY86"/>
  <c r="DB95"/>
  <c r="DB87"/>
  <c r="DB83"/>
  <c r="DB75"/>
  <c r="DB67"/>
  <c r="DB63"/>
  <c r="DB42"/>
  <c r="DB37"/>
  <c r="DB33"/>
  <c r="DB29"/>
  <c r="BT28"/>
  <c r="DB25"/>
  <c r="BR99"/>
  <c r="DB3"/>
  <c r="BT96"/>
  <c r="DA96"/>
  <c r="DA84"/>
  <c r="BT37"/>
  <c r="BT32"/>
  <c r="DJ32" s="1"/>
  <c r="F32" i="40" s="1"/>
  <c r="BT24" i="54"/>
  <c r="BT8"/>
  <c r="CZ97"/>
  <c r="CZ77"/>
  <c r="CZ6"/>
  <c r="CV4"/>
  <c r="BM96"/>
  <c r="DI96" s="1"/>
  <c r="E96" i="40" s="1"/>
  <c r="BM84" i="54"/>
  <c r="BM67"/>
  <c r="DI67" s="1"/>
  <c r="E67" i="40" s="1"/>
  <c r="BM62" i="54"/>
  <c r="DI62" s="1"/>
  <c r="E62" i="40" s="1"/>
  <c r="BM56" i="54"/>
  <c r="BM42"/>
  <c r="BM40"/>
  <c r="BM16"/>
  <c r="BM4"/>
  <c r="CO5"/>
  <c r="BF96"/>
  <c r="DH96" s="1"/>
  <c r="D96" i="40" s="1"/>
  <c r="BF56" i="54"/>
  <c r="BF46"/>
  <c r="BF42"/>
  <c r="BF32"/>
  <c r="BF28"/>
  <c r="BF24"/>
  <c r="BF16"/>
  <c r="BF14"/>
  <c r="DH14" s="1"/>
  <c r="D14" i="40" s="1"/>
  <c r="CG10" i="54"/>
  <c r="AY96"/>
  <c r="AY93"/>
  <c r="AY70"/>
  <c r="AY67"/>
  <c r="AY51"/>
  <c r="AY37"/>
  <c r="AY24"/>
  <c r="AR62"/>
  <c r="DF62" s="1"/>
  <c r="B62" i="40" s="1"/>
  <c r="AP99" i="54"/>
  <c r="AR96"/>
  <c r="DF96" s="1"/>
  <c r="B96" i="40" s="1"/>
  <c r="AR81" i="54"/>
  <c r="DF81" s="1"/>
  <c r="B81" i="40" s="1"/>
  <c r="AR74" i="54"/>
  <c r="DF74" s="1"/>
  <c r="B74" i="40" s="1"/>
  <c r="AR70" i="54"/>
  <c r="DF70" s="1"/>
  <c r="B70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DA37" i="54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BM3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DJ57" s="1"/>
  <c r="F57" i="40" s="1"/>
  <c r="CH58" i="54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DG5" s="1"/>
  <c r="C5" i="40" s="1"/>
  <c r="BF5" i="54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H34"/>
  <c r="D34" i="40" s="1"/>
  <c r="DI34" i="54"/>
  <c r="E34" i="40" s="1"/>
  <c r="BT34" i="54"/>
  <c r="BT35"/>
  <c r="DA36"/>
  <c r="BT38"/>
  <c r="DJ38" s="1"/>
  <c r="F38" i="40" s="1"/>
  <c r="BT41" i="54"/>
  <c r="BT43"/>
  <c r="DA44"/>
  <c r="BT48"/>
  <c r="BT51"/>
  <c r="BT52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B18"/>
  <c r="DB22"/>
  <c r="BT25"/>
  <c r="DJ25" s="1"/>
  <c r="F25" i="40" s="1"/>
  <c r="DB26" i="54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A28"/>
  <c r="BT31"/>
  <c r="DA32"/>
  <c r="BT36"/>
  <c r="DJ36" s="1"/>
  <c r="F36" i="40" s="1"/>
  <c r="BT44" i="5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DJ91"/>
  <c r="F91" i="40" s="1"/>
  <c r="BF92" i="54"/>
  <c r="DJ92"/>
  <c r="F92" i="40" s="1"/>
  <c r="BF97" i="54"/>
  <c r="DI5"/>
  <c r="E5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BF60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I69"/>
  <c r="E69" i="40" s="1"/>
  <c r="BF77" i="54"/>
  <c r="BF79"/>
  <c r="DH79" s="1"/>
  <c r="D79" i="40" s="1"/>
  <c r="BF82" i="54"/>
  <c r="DH82" s="1"/>
  <c r="D82" i="40" s="1"/>
  <c r="BF84" i="54"/>
  <c r="BF89"/>
  <c r="BF93"/>
  <c r="DH93" s="1"/>
  <c r="D93" i="40" s="1"/>
  <c r="BF95" i="54"/>
  <c r="BF98"/>
  <c r="AY4"/>
  <c r="DG4" s="1"/>
  <c r="C4" i="40" s="1"/>
  <c r="AY6" i="54"/>
  <c r="AY8"/>
  <c r="AY9"/>
  <c r="AY15"/>
  <c r="DJ15"/>
  <c r="F15" i="40" s="1"/>
  <c r="AY17" i="54"/>
  <c r="AY19"/>
  <c r="DI19"/>
  <c r="E19" i="40" s="1"/>
  <c r="DJ19" i="54"/>
  <c r="F19" i="40" s="1"/>
  <c r="AY29" i="54"/>
  <c r="DH29"/>
  <c r="D29" i="40" s="1"/>
  <c r="AY32" i="54"/>
  <c r="DG32" s="1"/>
  <c r="C32" i="40" s="1"/>
  <c r="DH32" i="54"/>
  <c r="D32" i="40" s="1"/>
  <c r="AY40" i="54"/>
  <c r="CE40"/>
  <c r="AY45"/>
  <c r="DI45"/>
  <c r="E45" i="40" s="1"/>
  <c r="AY47" i="54"/>
  <c r="AY48"/>
  <c r="DG48" s="1"/>
  <c r="C48" i="40" s="1"/>
  <c r="AY58" i="54"/>
  <c r="DG58" s="1"/>
  <c r="C58" i="40" s="1"/>
  <c r="DI58" i="54"/>
  <c r="E58" i="40" s="1"/>
  <c r="AY62" i="54"/>
  <c r="AY72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AY97"/>
  <c r="AY22"/>
  <c r="AY25"/>
  <c r="AY28"/>
  <c r="DJ28"/>
  <c r="F28" i="40" s="1"/>
  <c r="AY31" i="54"/>
  <c r="DG31" s="1"/>
  <c r="C31" i="40" s="1"/>
  <c r="DJ31" i="54"/>
  <c r="F31" i="40" s="1"/>
  <c r="AY36" i="54"/>
  <c r="CE36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AY59"/>
  <c r="DJ59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AY92"/>
  <c r="AY94"/>
  <c r="AV99"/>
  <c r="DH4"/>
  <c r="D4" i="40" s="1"/>
  <c r="AY18" i="54"/>
  <c r="AY3"/>
  <c r="DG3" s="1"/>
  <c r="C3" i="40" s="1"/>
  <c r="CF8" i="54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H26"/>
  <c r="D26" i="40" s="1"/>
  <c r="AY33" i="54"/>
  <c r="DI33"/>
  <c r="E33" i="40" s="1"/>
  <c r="AY38" i="54"/>
  <c r="DI38"/>
  <c r="E38" i="40" s="1"/>
  <c r="AY42" i="54"/>
  <c r="DG42" s="1"/>
  <c r="C42" i="40" s="1"/>
  <c r="DI42" i="54"/>
  <c r="E42" i="40" s="1"/>
  <c r="AY46" i="54"/>
  <c r="AY55"/>
  <c r="DH55"/>
  <c r="D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I32" i="54"/>
  <c r="E32" i="40" s="1"/>
  <c r="AR36" i="54"/>
  <c r="DF36" s="1"/>
  <c r="B36" i="40" s="1"/>
  <c r="DG36" i="54"/>
  <c r="C36" i="40" s="1"/>
  <c r="DI36" i="54"/>
  <c r="E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G38" i="54"/>
  <c r="C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K6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CP35" i="54" l="1"/>
  <c r="DD13"/>
  <c r="DD87"/>
  <c r="DD71"/>
  <c r="DD55"/>
  <c r="DD45"/>
  <c r="CW82"/>
  <c r="CP12"/>
  <c r="CP44"/>
  <c r="CI17"/>
  <c r="CI37"/>
  <c r="CB61"/>
  <c r="CB42"/>
  <c r="CB22"/>
  <c r="DK5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AC4" s="1"/>
  <c r="V5"/>
  <c r="AC5" s="1"/>
  <c r="V6"/>
  <c r="V7"/>
  <c r="AC7" s="1"/>
  <c r="V8"/>
  <c r="AC8" s="1"/>
  <c r="V9"/>
  <c r="AC9" s="1"/>
  <c r="V10"/>
  <c r="AC10" s="1"/>
  <c r="V11"/>
  <c r="AC11" s="1"/>
  <c r="V12"/>
  <c r="V13"/>
  <c r="AC13" s="1"/>
  <c r="V14"/>
  <c r="AC14" s="1"/>
  <c r="V15"/>
  <c r="AC15" s="1"/>
  <c r="V16"/>
  <c r="AC16" s="1"/>
  <c r="V17"/>
  <c r="AC17" s="1"/>
  <c r="V18"/>
  <c r="V19"/>
  <c r="AC19" s="1"/>
  <c r="V20"/>
  <c r="V21"/>
  <c r="AC21" s="1"/>
  <c r="V22"/>
  <c r="V23"/>
  <c r="V24"/>
  <c r="V25"/>
  <c r="AC25" s="1"/>
  <c r="V26"/>
  <c r="AC26" s="1"/>
  <c r="V27"/>
  <c r="AC27" s="1"/>
  <c r="V28"/>
  <c r="AC28" s="1"/>
  <c r="V29"/>
  <c r="AC29" s="1"/>
  <c r="V30"/>
  <c r="AC30" s="1"/>
  <c r="V31"/>
  <c r="AC31" s="1"/>
  <c r="V32"/>
  <c r="AC32" s="1"/>
  <c r="V33"/>
  <c r="AC33" s="1"/>
  <c r="V34"/>
  <c r="AC34" s="1"/>
  <c r="V35"/>
  <c r="AC35" s="1"/>
  <c r="V36"/>
  <c r="V37"/>
  <c r="AC37" s="1"/>
  <c r="V38"/>
  <c r="V39"/>
  <c r="AC39" s="1"/>
  <c r="V40"/>
  <c r="V41"/>
  <c r="AC41" s="1"/>
  <c r="V42"/>
  <c r="AC42" s="1"/>
  <c r="V43"/>
  <c r="AC43" s="1"/>
  <c r="V44"/>
  <c r="AC44" s="1"/>
  <c r="V45"/>
  <c r="AC45" s="1"/>
  <c r="V46"/>
  <c r="V47"/>
  <c r="AC47" s="1"/>
  <c r="V48"/>
  <c r="AC48" s="1"/>
  <c r="V49"/>
  <c r="AC49" s="1"/>
  <c r="V50"/>
  <c r="V51"/>
  <c r="AC51" s="1"/>
  <c r="V52"/>
  <c r="AC52" s="1"/>
  <c r="V53"/>
  <c r="AC53" s="1"/>
  <c r="V54"/>
  <c r="AC54" s="1"/>
  <c r="V55"/>
  <c r="AC55" s="1"/>
  <c r="V56"/>
  <c r="AC56" s="1"/>
  <c r="V57"/>
  <c r="AC57" s="1"/>
  <c r="V58"/>
  <c r="AC58" s="1"/>
  <c r="V59"/>
  <c r="AC59" s="1"/>
  <c r="V60"/>
  <c r="AC60" s="1"/>
  <c r="V61"/>
  <c r="AC61" s="1"/>
  <c r="V62"/>
  <c r="AC62" s="1"/>
  <c r="V63"/>
  <c r="V64"/>
  <c r="AC64" s="1"/>
  <c r="V65"/>
  <c r="AC65" s="1"/>
  <c r="V66"/>
  <c r="AC66" s="1"/>
  <c r="V67"/>
  <c r="AC67" s="1"/>
  <c r="V68"/>
  <c r="AC68" s="1"/>
  <c r="V69"/>
  <c r="AC69" s="1"/>
  <c r="V70"/>
  <c r="AC70" s="1"/>
  <c r="V71"/>
  <c r="AC71" s="1"/>
  <c r="V72"/>
  <c r="AC72" s="1"/>
  <c r="V73"/>
  <c r="AC73" s="1"/>
  <c r="V74"/>
  <c r="AC74" s="1"/>
  <c r="V75"/>
  <c r="AC75" s="1"/>
  <c r="V76"/>
  <c r="V77"/>
  <c r="AC77" s="1"/>
  <c r="V78"/>
  <c r="V79"/>
  <c r="AC79" s="1"/>
  <c r="V80"/>
  <c r="AC80" s="1"/>
  <c r="V81"/>
  <c r="AC81" s="1"/>
  <c r="V82"/>
  <c r="AC82" s="1"/>
  <c r="V83"/>
  <c r="AC83" s="1"/>
  <c r="V84"/>
  <c r="AC84" s="1"/>
  <c r="V85"/>
  <c r="AC85" s="1"/>
  <c r="V86"/>
  <c r="AC86" s="1"/>
  <c r="V87"/>
  <c r="AC87" s="1"/>
  <c r="V88"/>
  <c r="AC88" s="1"/>
  <c r="V89"/>
  <c r="AC89" s="1"/>
  <c r="V90"/>
  <c r="AC90" s="1"/>
  <c r="V91"/>
  <c r="AC91" s="1"/>
  <c r="V92"/>
  <c r="AC92" s="1"/>
  <c r="V93"/>
  <c r="AC93" s="1"/>
  <c r="V94"/>
  <c r="AC94" s="1"/>
  <c r="V95"/>
  <c r="AC95" s="1"/>
  <c r="V96"/>
  <c r="AC96" s="1"/>
  <c r="V97"/>
  <c r="AC97" s="1"/>
  <c r="V98"/>
  <c r="AC98" s="1"/>
  <c r="V3"/>
  <c r="AC3" s="1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76" s="1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C63" i="30" l="1"/>
  <c r="AD63" s="1"/>
  <c r="AC6"/>
  <c r="AD6" s="1"/>
  <c r="AC24"/>
  <c r="AD24" s="1"/>
  <c r="AC50"/>
  <c r="AD50" s="1"/>
  <c r="AC38"/>
  <c r="AD38" s="1"/>
  <c r="AC23"/>
  <c r="AD23" s="1"/>
  <c r="AC46"/>
  <c r="AD46" s="1"/>
  <c r="AC18"/>
  <c r="AD18" s="1"/>
  <c r="AC22"/>
  <c r="AD22" s="1"/>
  <c r="AC40"/>
  <c r="AD40" s="1"/>
  <c r="AC78"/>
  <c r="AD78" s="1"/>
  <c r="AC12"/>
  <c r="AD12" s="1"/>
  <c r="AC20"/>
  <c r="AD20" s="1"/>
  <c r="AC36"/>
  <c r="AD36" s="1"/>
  <c r="AE99" i="29"/>
  <c r="AE99" i="26"/>
  <c r="AE99" i="28"/>
  <c r="AE99" i="27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AD11"/>
  <c r="AD15"/>
  <c r="AD19"/>
  <c r="AD27"/>
  <c r="AD31"/>
  <c r="AD35"/>
  <c r="AD39"/>
  <c r="AD43"/>
  <c r="AD47"/>
  <c r="AD51"/>
  <c r="AD55"/>
  <c r="AD59"/>
  <c r="AD67"/>
  <c r="AD71"/>
  <c r="AD75"/>
  <c r="AD79"/>
  <c r="AD83"/>
  <c r="AD87"/>
  <c r="AD91"/>
  <c r="AD95"/>
  <c r="AD3"/>
  <c r="AD10"/>
  <c r="AD14"/>
  <c r="AD26"/>
  <c r="AD30"/>
  <c r="AD34"/>
  <c r="AD42"/>
  <c r="AD54"/>
  <c r="AD58"/>
  <c r="AD62"/>
  <c r="AD66"/>
  <c r="AD70"/>
  <c r="AD74"/>
  <c r="AD82"/>
  <c r="AD86"/>
  <c r="AD90"/>
  <c r="AD94"/>
  <c r="AD98"/>
  <c r="AD5"/>
  <c r="AD9"/>
  <c r="AD13"/>
  <c r="AD17"/>
  <c r="AD21"/>
  <c r="AD25"/>
  <c r="AD29"/>
  <c r="AD33"/>
  <c r="AD37"/>
  <c r="AD41"/>
  <c r="AD45"/>
  <c r="AD49"/>
  <c r="AD53"/>
  <c r="AD57"/>
  <c r="AD61"/>
  <c r="AD65"/>
  <c r="AD69"/>
  <c r="AD73"/>
  <c r="AD77"/>
  <c r="AD81"/>
  <c r="AD85"/>
  <c r="AD89"/>
  <c r="AD93"/>
  <c r="AD97"/>
  <c r="AD4"/>
  <c r="AD8"/>
  <c r="AD16"/>
  <c r="AD28"/>
  <c r="AD32"/>
  <c r="AD44"/>
  <c r="AD48"/>
  <c r="AD52"/>
  <c r="AD56"/>
  <c r="AD60"/>
  <c r="AD64"/>
  <c r="AD68"/>
  <c r="AD72"/>
  <c r="AD76"/>
  <c r="AD80"/>
  <c r="AD84"/>
  <c r="AD88"/>
  <c r="AD92"/>
  <c r="AD96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AC4" i="27"/>
  <c r="AD4" s="1"/>
  <c r="L99"/>
  <c r="BA99" i="11"/>
  <c r="BA99" i="6"/>
  <c r="T4" i="52"/>
  <c r="M4" i="26" s="1"/>
  <c r="O4" i="52"/>
  <c r="Q4" s="1"/>
  <c r="BB99" i="22"/>
  <c r="BB99" i="23"/>
  <c r="Q8" i="44"/>
  <c r="T5" i="53"/>
  <c r="O5"/>
  <c r="S5"/>
  <c r="W5"/>
  <c r="N5" i="29" s="1"/>
  <c r="V5" i="53"/>
  <c r="U5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6"/>
  <c r="N5" i="27"/>
  <c r="AM102" i="44"/>
  <c r="V103"/>
  <c r="M3" i="24"/>
  <c r="M3" i="27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5" i="28" l="1"/>
  <c r="AD5" s="1"/>
  <c r="AG5" s="1"/>
  <c r="AC3"/>
  <c r="AD3" s="1"/>
  <c r="AG3" s="1"/>
  <c r="AC5" i="29"/>
  <c r="AD5" s="1"/>
  <c r="AC3" i="26"/>
  <c r="AD3" s="1"/>
  <c r="AC4" i="28"/>
  <c r="AD4" s="1"/>
  <c r="AG4" s="1"/>
  <c r="AC5" i="27"/>
  <c r="AD5" s="1"/>
  <c r="AC4" i="26"/>
  <c r="AD4" s="1"/>
  <c r="AC3" i="27"/>
  <c r="AD3" s="1"/>
  <c r="AC4" i="24"/>
  <c r="AD4" s="1"/>
  <c r="AG4" s="1"/>
  <c r="AC3" i="29"/>
  <c r="AD3" s="1"/>
  <c r="AC3" i="24"/>
  <c r="AD3" s="1"/>
  <c r="AG3" s="1"/>
  <c r="T5" i="52"/>
  <c r="O5"/>
  <c r="Q5" s="1"/>
  <c r="V6" i="53"/>
  <c r="N6" i="28" s="1"/>
  <c r="U6" i="53"/>
  <c r="T6"/>
  <c r="O6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N6" i="27"/>
  <c r="N6" i="26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V7"/>
  <c r="U7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O8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8" l="1"/>
  <c r="AD8" s="1"/>
  <c r="AG8" s="1"/>
  <c r="AC8" i="27"/>
  <c r="AD8" s="1"/>
  <c r="AC8" i="24"/>
  <c r="AD8" s="1"/>
  <c r="AG8" s="1"/>
  <c r="AC7" i="26"/>
  <c r="AD7" s="1"/>
  <c r="AC7" i="28"/>
  <c r="AD7" s="1"/>
  <c r="AG7" s="1"/>
  <c r="Q12" i="44"/>
  <c r="T9" i="53"/>
  <c r="N9" i="26" s="1"/>
  <c r="O9" i="53"/>
  <c r="S9"/>
  <c r="W9"/>
  <c r="V9"/>
  <c r="N9" i="28" s="1"/>
  <c r="U9" i="53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N9" i="27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8" l="1"/>
  <c r="AD9" s="1"/>
  <c r="AG9" s="1"/>
  <c r="AC9" i="29"/>
  <c r="AD9" s="1"/>
  <c r="AC9" i="27"/>
  <c r="AD9" s="1"/>
  <c r="AC8" i="29"/>
  <c r="AD8" s="1"/>
  <c r="AC9" i="24"/>
  <c r="AD9" s="1"/>
  <c r="AG9" s="1"/>
  <c r="AC8" i="26"/>
  <c r="AD8" s="1"/>
  <c r="H10" i="44"/>
  <c r="V10" i="53"/>
  <c r="U10"/>
  <c r="T10"/>
  <c r="N10" i="26" s="1"/>
  <c r="O10" i="53"/>
  <c r="S10"/>
  <c r="W10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7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8" l="1"/>
  <c r="AD10" s="1"/>
  <c r="AG10" s="1"/>
  <c r="AC10" i="24"/>
  <c r="AD10" s="1"/>
  <c r="AG10" s="1"/>
  <c r="AC10" i="29"/>
  <c r="AD10" s="1"/>
  <c r="AC10" i="27"/>
  <c r="AD10" s="1"/>
  <c r="J10" i="44"/>
  <c r="Q14"/>
  <c r="T10" i="52"/>
  <c r="M10" i="26" s="1"/>
  <c r="O10" i="52"/>
  <c r="Q10" s="1"/>
  <c r="T11" i="53"/>
  <c r="N11" i="26" s="1"/>
  <c r="O11" i="53"/>
  <c r="S11"/>
  <c r="N11" i="24" s="1"/>
  <c r="W11" i="53"/>
  <c r="N11" i="29" s="1"/>
  <c r="V11" i="53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AC11" i="29" l="1"/>
  <c r="AD11" s="1"/>
  <c r="AC11" i="28"/>
  <c r="AD11" s="1"/>
  <c r="AG11" s="1"/>
  <c r="G12" i="44"/>
  <c r="AC11" i="27"/>
  <c r="AD11" s="1"/>
  <c r="AC11" i="24"/>
  <c r="AD11" s="1"/>
  <c r="AG11" s="1"/>
  <c r="AC10" i="26"/>
  <c r="AD10" s="1"/>
  <c r="AC9"/>
  <c r="AD9" s="1"/>
  <c r="V6" i="61"/>
  <c r="Q15" i="44"/>
  <c r="T11" i="52"/>
  <c r="M11" i="26" s="1"/>
  <c r="O11" i="52"/>
  <c r="Q11" s="1"/>
  <c r="V12" i="53"/>
  <c r="U12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AC12" i="27"/>
  <c r="AD12" s="1"/>
  <c r="AC12" i="28"/>
  <c r="AD12" s="1"/>
  <c r="AG12" s="1"/>
  <c r="AC11" i="26"/>
  <c r="AD11" s="1"/>
  <c r="V9" i="62"/>
  <c r="T12" i="52"/>
  <c r="M12" i="26" s="1"/>
  <c r="O12" i="52"/>
  <c r="Q12" s="1"/>
  <c r="Q16" i="44"/>
  <c r="T13" i="53"/>
  <c r="N13" i="26" s="1"/>
  <c r="O13" i="53"/>
  <c r="S13"/>
  <c r="W1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K13" i="38"/>
  <c r="M13" s="1"/>
  <c r="Q12" i="53"/>
  <c r="AE18" i="44"/>
  <c r="C14" i="53"/>
  <c r="C14" i="52"/>
  <c r="P18" i="44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4"/>
  <c r="AD13" s="1"/>
  <c r="AG13" s="1"/>
  <c r="AC13" i="27"/>
  <c r="AD13" s="1"/>
  <c r="AC13" i="28"/>
  <c r="AD13" s="1"/>
  <c r="AG13" s="1"/>
  <c r="AC13" i="29"/>
  <c r="AD13" s="1"/>
  <c r="AC12" i="26"/>
  <c r="AD12" s="1"/>
  <c r="V14" i="53"/>
  <c r="U14"/>
  <c r="T14"/>
  <c r="O14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AE20" i="44"/>
  <c r="C16" i="53"/>
  <c r="Q14"/>
  <c r="P20" i="44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7"/>
  <c r="AD15" s="1"/>
  <c r="AC15" i="24"/>
  <c r="AD15" s="1"/>
  <c r="AG15" s="1"/>
  <c r="AC15" i="28"/>
  <c r="AD15" s="1"/>
  <c r="AG15" s="1"/>
  <c r="AC14" i="26"/>
  <c r="AD14" s="1"/>
  <c r="G16" i="44"/>
  <c r="V16" i="53"/>
  <c r="U16"/>
  <c r="N16" i="27" s="1"/>
  <c r="T16" i="53"/>
  <c r="N16" i="26" s="1"/>
  <c r="O16" i="53"/>
  <c r="S16"/>
  <c r="N16" i="24" s="1"/>
  <c r="W16" i="53"/>
  <c r="N16" i="29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8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AC16" i="24" l="1"/>
  <c r="AD16" s="1"/>
  <c r="AG16" s="1"/>
  <c r="AC15" i="26"/>
  <c r="AD15" s="1"/>
  <c r="AC16" i="28"/>
  <c r="AD16" s="1"/>
  <c r="AG16" s="1"/>
  <c r="AC16" i="29"/>
  <c r="AD16" s="1"/>
  <c r="AC16" i="27"/>
  <c r="AD16" s="1"/>
  <c r="H17" i="44"/>
  <c r="J16"/>
  <c r="G17"/>
  <c r="T17" i="53"/>
  <c r="O17"/>
  <c r="S17"/>
  <c r="W17"/>
  <c r="V17"/>
  <c r="N17" i="28" s="1"/>
  <c r="U17" i="53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7" i="24"/>
  <c r="AD17" s="1"/>
  <c r="AG17" s="1"/>
  <c r="AC17" i="29"/>
  <c r="AD17" s="1"/>
  <c r="AC16" i="26"/>
  <c r="AD16" s="1"/>
  <c r="AC17" i="27"/>
  <c r="AD17" s="1"/>
  <c r="H18" i="44"/>
  <c r="J17"/>
  <c r="Q21"/>
  <c r="V18" i="53"/>
  <c r="N18" i="28" s="1"/>
  <c r="U18" i="53"/>
  <c r="N18" i="27" s="1"/>
  <c r="T18" i="53"/>
  <c r="N18" i="26" s="1"/>
  <c r="O18" i="53"/>
  <c r="S18"/>
  <c r="N18" i="24" s="1"/>
  <c r="W18" i="53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AF21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4" l="1"/>
  <c r="AD18" s="1"/>
  <c r="AG18" s="1"/>
  <c r="AC18" i="28"/>
  <c r="AD18" s="1"/>
  <c r="AG18" s="1"/>
  <c r="AC17" i="26"/>
  <c r="AD17" s="1"/>
  <c r="AC18" i="29"/>
  <c r="AD18" s="1"/>
  <c r="AC18" i="27"/>
  <c r="AD18" s="1"/>
  <c r="G19" i="44"/>
  <c r="T18" i="52"/>
  <c r="M18" i="26" s="1"/>
  <c r="O18" i="52"/>
  <c r="Q18" s="1"/>
  <c r="Q22" i="44"/>
  <c r="T19" i="53"/>
  <c r="N19" i="26" s="1"/>
  <c r="O19" i="53"/>
  <c r="S19"/>
  <c r="W19"/>
  <c r="N19" i="29" s="1"/>
  <c r="V19" i="53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AG12" i="29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AC19" i="29"/>
  <c r="AD19" s="1"/>
  <c r="AC19" i="27"/>
  <c r="AD19" s="1"/>
  <c r="AC19" i="24"/>
  <c r="AD19" s="1"/>
  <c r="AG19" s="1"/>
  <c r="AC19" i="28"/>
  <c r="AD19" s="1"/>
  <c r="AG19" s="1"/>
  <c r="AC18" i="26"/>
  <c r="AD18" s="1"/>
  <c r="G16" i="63"/>
  <c r="V16" s="1"/>
  <c r="H20" i="44"/>
  <c r="V20" i="53"/>
  <c r="U20"/>
  <c r="N20" i="27" s="1"/>
  <c r="T20" i="53"/>
  <c r="O20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AC20" i="27" l="1"/>
  <c r="AD20" s="1"/>
  <c r="AC20" i="28"/>
  <c r="AD20" s="1"/>
  <c r="AG20" s="1"/>
  <c r="AC20" i="24"/>
  <c r="AD20" s="1"/>
  <c r="AG20" s="1"/>
  <c r="AC20" i="29"/>
  <c r="AD20" s="1"/>
  <c r="AC19" i="26"/>
  <c r="AD19" s="1"/>
  <c r="J20" i="44"/>
  <c r="O16" i="63"/>
  <c r="G17"/>
  <c r="V17" s="1"/>
  <c r="T20" i="52"/>
  <c r="M20" i="26" s="1"/>
  <c r="O20" i="52"/>
  <c r="Q20" s="1"/>
  <c r="Q24" i="44"/>
  <c r="T21" i="53"/>
  <c r="N21" i="26" s="1"/>
  <c r="O21" i="53"/>
  <c r="S21"/>
  <c r="N21" i="24" s="1"/>
  <c r="W21" i="53"/>
  <c r="N21" i="29" s="1"/>
  <c r="V21" i="53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AG16" i="29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7" l="1"/>
  <c r="AD21" s="1"/>
  <c r="AC21" i="29"/>
  <c r="AD21" s="1"/>
  <c r="AC21" i="24"/>
  <c r="AD21" s="1"/>
  <c r="AG21" s="1"/>
  <c r="AC21" i="28"/>
  <c r="AD21" s="1"/>
  <c r="AG21" s="1"/>
  <c r="AC20" i="26"/>
  <c r="AD20" s="1"/>
  <c r="G22" i="44"/>
  <c r="O17" i="63"/>
  <c r="J21" i="44"/>
  <c r="Q25"/>
  <c r="T21" i="52"/>
  <c r="M21" i="26" s="1"/>
  <c r="O21" i="52"/>
  <c r="Q21" s="1"/>
  <c r="V22" i="53"/>
  <c r="N22" i="28" s="1"/>
  <c r="U22" i="53"/>
  <c r="N22" i="27" s="1"/>
  <c r="T22" i="53"/>
  <c r="N22" i="26" s="1"/>
  <c r="O22" i="53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AE27" i="44"/>
  <c r="Q21" i="53"/>
  <c r="C23" i="52"/>
  <c r="P27" i="44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7" l="1"/>
  <c r="AD22" s="1"/>
  <c r="AC22" i="24"/>
  <c r="AD22" s="1"/>
  <c r="AG22" s="1"/>
  <c r="AC22" i="28"/>
  <c r="AD22" s="1"/>
  <c r="AG22" s="1"/>
  <c r="AC21" i="26"/>
  <c r="AD21" s="1"/>
  <c r="AC22" i="29"/>
  <c r="AD22" s="1"/>
  <c r="J22" i="44"/>
  <c r="G23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9" l="1"/>
  <c r="AD23" s="1"/>
  <c r="AC23" i="27"/>
  <c r="AD23" s="1"/>
  <c r="AC23" i="28"/>
  <c r="AD23" s="1"/>
  <c r="AG23" s="1"/>
  <c r="AC22" i="26"/>
  <c r="AD22" s="1"/>
  <c r="AC23" i="24"/>
  <c r="AD23" s="1"/>
  <c r="AG23" s="1"/>
  <c r="G24" i="44"/>
  <c r="O20" i="61"/>
  <c r="J23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J24" i="44" l="1"/>
  <c r="AC24" i="27"/>
  <c r="AD24" s="1"/>
  <c r="AC23" i="26"/>
  <c r="AD23" s="1"/>
  <c r="AC24" i="24"/>
  <c r="AD24" s="1"/>
  <c r="AG24" s="1"/>
  <c r="AC24" i="28"/>
  <c r="AD24" s="1"/>
  <c r="AG24" s="1"/>
  <c r="AC24" i="29"/>
  <c r="AD24" s="1"/>
  <c r="H25" i="44"/>
  <c r="O19" i="62"/>
  <c r="G25" i="44"/>
  <c r="T25" i="53"/>
  <c r="N25" i="26" s="1"/>
  <c r="O25" i="53"/>
  <c r="S25"/>
  <c r="N25" i="24" s="1"/>
  <c r="W25" i="53"/>
  <c r="V25"/>
  <c r="N25" i="28" s="1"/>
  <c r="U25" i="53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9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J25" i="44"/>
  <c r="H26"/>
  <c r="G26"/>
  <c r="V26" i="53"/>
  <c r="N26" i="28" s="1"/>
  <c r="U26" i="53"/>
  <c r="T26"/>
  <c r="N26" i="26" s="1"/>
  <c r="O26" i="53"/>
  <c r="S26"/>
  <c r="N26" i="24" s="1"/>
  <c r="W26" i="53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6" i="29"/>
  <c r="AD26" s="1"/>
  <c r="AC26" i="27"/>
  <c r="AD26" s="1"/>
  <c r="AC25" i="26"/>
  <c r="AD25" s="1"/>
  <c r="V22" i="62"/>
  <c r="J26" i="44"/>
  <c r="Q30"/>
  <c r="T26" i="52"/>
  <c r="M26" i="26" s="1"/>
  <c r="O26" i="52"/>
  <c r="Q26" s="1"/>
  <c r="T27" i="53"/>
  <c r="N27" i="26" s="1"/>
  <c r="O27" i="53"/>
  <c r="S27"/>
  <c r="N27" i="24" s="1"/>
  <c r="W27" i="53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7"/>
  <c r="AD27" s="1"/>
  <c r="AC26" i="26"/>
  <c r="AD26" s="1"/>
  <c r="AC27" i="29"/>
  <c r="AD27" s="1"/>
  <c r="AC27" i="28"/>
  <c r="AD27" s="1"/>
  <c r="AG27" s="1"/>
  <c r="Q31" i="44"/>
  <c r="T27" i="52"/>
  <c r="M27" i="26" s="1"/>
  <c r="O27" i="52"/>
  <c r="Q27" s="1"/>
  <c r="V28" i="53"/>
  <c r="N28" i="28" s="1"/>
  <c r="U28" i="53"/>
  <c r="N28" i="27" s="1"/>
  <c r="T28" i="53"/>
  <c r="N28" i="26" s="1"/>
  <c r="O28" i="53"/>
  <c r="S28"/>
  <c r="N28" i="24" s="1"/>
  <c r="W28" i="53"/>
  <c r="N28" i="29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G28" s="1"/>
  <c r="AC28" i="27"/>
  <c r="AD28" s="1"/>
  <c r="AC28" i="24"/>
  <c r="AD28" s="1"/>
  <c r="AG28" s="1"/>
  <c r="AC28" i="29"/>
  <c r="AD28" s="1"/>
  <c r="AC27" i="26"/>
  <c r="AD27" s="1"/>
  <c r="V23" i="61"/>
  <c r="V24" i="62"/>
  <c r="G29" i="44"/>
  <c r="J28"/>
  <c r="T29" i="53"/>
  <c r="N29" i="26" s="1"/>
  <c r="O29" i="53"/>
  <c r="S29"/>
  <c r="W29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8" i="26"/>
  <c r="AD28" s="1"/>
  <c r="AC29" i="24"/>
  <c r="AD29" s="1"/>
  <c r="AG29" s="1"/>
  <c r="AC29" i="28"/>
  <c r="AD29" s="1"/>
  <c r="AG29" s="1"/>
  <c r="AC29" i="29"/>
  <c r="AD29" s="1"/>
  <c r="J29" i="44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8" l="1"/>
  <c r="AD30" s="1"/>
  <c r="AG30" s="1"/>
  <c r="AC30" i="29"/>
  <c r="AD30" s="1"/>
  <c r="AC30" i="27"/>
  <c r="AD30" s="1"/>
  <c r="AC30" i="24"/>
  <c r="AD30" s="1"/>
  <c r="AG30" s="1"/>
  <c r="AC29" i="26"/>
  <c r="AD29" s="1"/>
  <c r="J30" i="44"/>
  <c r="T31" i="53"/>
  <c r="N31" i="26" s="1"/>
  <c r="O31" i="53"/>
  <c r="S31"/>
  <c r="N31" i="24" s="1"/>
  <c r="W31" i="53"/>
  <c r="V31"/>
  <c r="N31" i="28" s="1"/>
  <c r="U31" i="53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9"/>
  <c r="N31" i="27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0" i="26" l="1"/>
  <c r="AD30" s="1"/>
  <c r="AC31" i="24"/>
  <c r="AD31" s="1"/>
  <c r="AG31" s="1"/>
  <c r="AC31" i="29"/>
  <c r="AD31" s="1"/>
  <c r="AC31" i="27"/>
  <c r="AD31" s="1"/>
  <c r="AC31" i="28"/>
  <c r="AD31" s="1"/>
  <c r="AG31" s="1"/>
  <c r="J31" i="44"/>
  <c r="H32"/>
  <c r="T31" i="52"/>
  <c r="M31" i="26" s="1"/>
  <c r="O31" i="52"/>
  <c r="Q31" s="1"/>
  <c r="Q35" i="44"/>
  <c r="V32" i="53"/>
  <c r="N32" i="28" s="1"/>
  <c r="U32" i="53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AC32" i="28" l="1"/>
  <c r="AD32" s="1"/>
  <c r="AG32" s="1"/>
  <c r="AC32" i="29"/>
  <c r="AD32" s="1"/>
  <c r="AC32" i="27"/>
  <c r="AD32" s="1"/>
  <c r="AC31" i="26"/>
  <c r="AD31" s="1"/>
  <c r="AC32" i="24"/>
  <c r="AD32" s="1"/>
  <c r="AG32" s="1"/>
  <c r="J32" i="44"/>
  <c r="Q36"/>
  <c r="T33" i="53"/>
  <c r="O33"/>
  <c r="S33"/>
  <c r="N33" i="24" s="1"/>
  <c r="W33" i="53"/>
  <c r="V33"/>
  <c r="U33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8"/>
  <c r="N33" i="29"/>
  <c r="N33" i="26"/>
  <c r="K33" i="38"/>
  <c r="M33" s="1"/>
  <c r="Q32" i="53"/>
  <c r="AE38" i="44"/>
  <c r="C34" i="53"/>
  <c r="C34" i="52"/>
  <c r="P38" i="44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7" l="1"/>
  <c r="AD33" s="1"/>
  <c r="AC33" i="28"/>
  <c r="AD33" s="1"/>
  <c r="AG33" s="1"/>
  <c r="AC33" i="29"/>
  <c r="AD33" s="1"/>
  <c r="AC32" i="26"/>
  <c r="AD32" s="1"/>
  <c r="AC33" i="24"/>
  <c r="AD33" s="1"/>
  <c r="AG33" s="1"/>
  <c r="T33" i="52"/>
  <c r="M33" i="26" s="1"/>
  <c r="O33" i="52"/>
  <c r="Q33" s="1"/>
  <c r="V34" i="53"/>
  <c r="U34"/>
  <c r="N34" i="27" s="1"/>
  <c r="T34" i="53"/>
  <c r="N34" i="26" s="1"/>
  <c r="O34" i="53"/>
  <c r="S34"/>
  <c r="N34" i="24" s="1"/>
  <c r="W34" i="53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AE39" i="44"/>
  <c r="C35" i="53"/>
  <c r="C35" i="52"/>
  <c r="P39" i="4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N35" i="26" s="1"/>
  <c r="O35" i="53"/>
  <c r="S35"/>
  <c r="N35" i="24" s="1"/>
  <c r="W35" i="53"/>
  <c r="N35" i="29" s="1"/>
  <c r="V35" i="53"/>
  <c r="N35" i="28" s="1"/>
  <c r="U35" i="53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9"/>
  <c r="AD35" s="1"/>
  <c r="AC35" i="27"/>
  <c r="AD35" s="1"/>
  <c r="AC35" i="24"/>
  <c r="AD35" s="1"/>
  <c r="AG35" s="1"/>
  <c r="AC34" i="26"/>
  <c r="AD34" s="1"/>
  <c r="AC35" i="28"/>
  <c r="AD35" s="1"/>
  <c r="AG35" s="1"/>
  <c r="Q39" i="44"/>
  <c r="V36" i="53"/>
  <c r="U36"/>
  <c r="T36"/>
  <c r="N36" i="26" s="1"/>
  <c r="O36" i="53"/>
  <c r="S36"/>
  <c r="N36" i="24" s="1"/>
  <c r="W36" i="53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AF39"/>
  <c r="N36" i="27"/>
  <c r="N36" i="28"/>
  <c r="AG30" i="27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AC36" i="24" l="1"/>
  <c r="AD36" s="1"/>
  <c r="AG36" s="1"/>
  <c r="AC36" i="29"/>
  <c r="AD36" s="1"/>
  <c r="AC36" i="28"/>
  <c r="AD36" s="1"/>
  <c r="AG36" s="1"/>
  <c r="AC36" i="27"/>
  <c r="AD36" s="1"/>
  <c r="AC35" i="26"/>
  <c r="AD35" s="1"/>
  <c r="V33" i="61"/>
  <c r="H37" i="44"/>
  <c r="J36"/>
  <c r="T36" i="52"/>
  <c r="M36" i="26" s="1"/>
  <c r="O36" i="52"/>
  <c r="Q36" s="1"/>
  <c r="G37" i="44"/>
  <c r="T37" i="53"/>
  <c r="O37"/>
  <c r="S37"/>
  <c r="N37" i="24" s="1"/>
  <c r="W37" i="53"/>
  <c r="V37"/>
  <c r="U37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9"/>
  <c r="N37" i="26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8"/>
  <c r="AD37" s="1"/>
  <c r="AG37" s="1"/>
  <c r="AC36" i="26"/>
  <c r="AD36" s="1"/>
  <c r="AC37" i="24"/>
  <c r="AD37" s="1"/>
  <c r="AG37" s="1"/>
  <c r="G38" i="44"/>
  <c r="J37"/>
  <c r="V38" i="53"/>
  <c r="U38"/>
  <c r="N38" i="27" s="1"/>
  <c r="T38" i="53"/>
  <c r="N38" i="26" s="1"/>
  <c r="O38" i="53"/>
  <c r="S38"/>
  <c r="N38" i="24" s="1"/>
  <c r="W38" i="53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8" i="29" l="1"/>
  <c r="AD38" s="1"/>
  <c r="AC38" i="24"/>
  <c r="AD38" s="1"/>
  <c r="AG38" s="1"/>
  <c r="AC38" i="28"/>
  <c r="AD38" s="1"/>
  <c r="AG38" s="1"/>
  <c r="AC38" i="27"/>
  <c r="AD38" s="1"/>
  <c r="AC37" i="26"/>
  <c r="AD37" s="1"/>
  <c r="J38" i="44"/>
  <c r="G39"/>
  <c r="Q42"/>
  <c r="T38" i="52"/>
  <c r="M38" i="26" s="1"/>
  <c r="O38" i="52"/>
  <c r="Q38" s="1"/>
  <c r="T39" i="53"/>
  <c r="O39"/>
  <c r="S39"/>
  <c r="N39" i="24" s="1"/>
  <c r="W39" i="53"/>
  <c r="V39"/>
  <c r="N39" i="28" s="1"/>
  <c r="U39" i="53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9" i="27" l="1"/>
  <c r="AD39" s="1"/>
  <c r="AC39" i="24"/>
  <c r="AD39" s="1"/>
  <c r="AG39" s="1"/>
  <c r="AC39" i="28"/>
  <c r="AD39" s="1"/>
  <c r="AG39" s="1"/>
  <c r="AC38" i="26"/>
  <c r="AD38" s="1"/>
  <c r="AC39" i="29"/>
  <c r="AD39" s="1"/>
  <c r="J39" i="44"/>
  <c r="T39" i="52"/>
  <c r="M39" i="26" s="1"/>
  <c r="O39" i="52"/>
  <c r="Q39" s="1"/>
  <c r="V40" i="53"/>
  <c r="N40" i="28" s="1"/>
  <c r="U40" i="53"/>
  <c r="N40" i="27" s="1"/>
  <c r="T40" i="53"/>
  <c r="N40" i="26" s="1"/>
  <c r="O40" i="53"/>
  <c r="S40"/>
  <c r="N40" i="24" s="1"/>
  <c r="W40" i="53"/>
  <c r="Q43" i="44"/>
  <c r="M41"/>
  <c r="V35" i="63"/>
  <c r="O35"/>
  <c r="O36" i="61"/>
  <c r="V36"/>
  <c r="G36" i="63"/>
  <c r="V35" i="61"/>
  <c r="O35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AF43"/>
  <c r="N40" i="29"/>
  <c r="AG34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40" i="28" l="1"/>
  <c r="AD40" s="1"/>
  <c r="AG40" s="1"/>
  <c r="AC40" i="29"/>
  <c r="AD40" s="1"/>
  <c r="AC40" i="24"/>
  <c r="AD40" s="1"/>
  <c r="AG40" s="1"/>
  <c r="AC40" i="27"/>
  <c r="AD40" s="1"/>
  <c r="AC39" i="26"/>
  <c r="AD39" s="1"/>
  <c r="H41" i="44"/>
  <c r="T41" i="53"/>
  <c r="N41" i="26" s="1"/>
  <c r="O41" i="53"/>
  <c r="S41"/>
  <c r="N41" i="24" s="1"/>
  <c r="W41" i="53"/>
  <c r="N41" i="29" s="1"/>
  <c r="V41" i="53"/>
  <c r="N41" i="28" s="1"/>
  <c r="U41" i="53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7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J41" i="44"/>
  <c r="G42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9" l="1"/>
  <c r="AD42" s="1"/>
  <c r="AC42" i="27"/>
  <c r="AD42" s="1"/>
  <c r="AC41" i="26"/>
  <c r="AD41" s="1"/>
  <c r="AC42" i="24"/>
  <c r="AD42" s="1"/>
  <c r="AG42" s="1"/>
  <c r="AC42" i="28"/>
  <c r="AD42" s="1"/>
  <c r="AG42" s="1"/>
  <c r="J42" i="44"/>
  <c r="Q46"/>
  <c r="T43" i="53"/>
  <c r="O43"/>
  <c r="S43"/>
  <c r="N43" i="24" s="1"/>
  <c r="W43" i="53"/>
  <c r="N43" i="29" s="1"/>
  <c r="V43" i="53"/>
  <c r="U43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6"/>
  <c r="N43" i="28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2" i="26"/>
  <c r="AD42" s="1"/>
  <c r="AC43" i="28"/>
  <c r="AD43" s="1"/>
  <c r="AG43" s="1"/>
  <c r="AC43" i="24"/>
  <c r="AD43" s="1"/>
  <c r="AG43" s="1"/>
  <c r="T43" i="52"/>
  <c r="M43" i="26" s="1"/>
  <c r="O43" i="52"/>
  <c r="Q43" s="1"/>
  <c r="V44" i="53"/>
  <c r="U44"/>
  <c r="T44"/>
  <c r="N44" i="26" s="1"/>
  <c r="O44" i="53"/>
  <c r="S44"/>
  <c r="W44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8"/>
  <c r="AD44" s="1"/>
  <c r="AG44" s="1"/>
  <c r="AC43" i="26"/>
  <c r="AD43" s="1"/>
  <c r="AC44" i="27"/>
  <c r="AD44" s="1"/>
  <c r="AC44" i="24"/>
  <c r="AD44" s="1"/>
  <c r="AG44" s="1"/>
  <c r="T44" i="52"/>
  <c r="M44" i="26" s="1"/>
  <c r="O44" i="52"/>
  <c r="Q44" s="1"/>
  <c r="Q48" i="44"/>
  <c r="T45" i="53"/>
  <c r="N45" i="26" s="1"/>
  <c r="O45" i="53"/>
  <c r="S45"/>
  <c r="N45" i="24" s="1"/>
  <c r="W45" i="53"/>
  <c r="V45"/>
  <c r="N45" i="28" s="1"/>
  <c r="U45" i="53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N46" i="27" s="1"/>
  <c r="T46" i="53"/>
  <c r="N46" i="26" s="1"/>
  <c r="O46" i="53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AC46" i="29"/>
  <c r="AD46" s="1"/>
  <c r="AC45" i="26"/>
  <c r="AD45" s="1"/>
  <c r="J46" i="44"/>
  <c r="Q50"/>
  <c r="T46" i="52"/>
  <c r="M46" i="26" s="1"/>
  <c r="O46" i="52"/>
  <c r="Q46" s="1"/>
  <c r="T47" i="53"/>
  <c r="O47"/>
  <c r="S47"/>
  <c r="W47"/>
  <c r="N47" i="29" s="1"/>
  <c r="V47" i="53"/>
  <c r="U47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9" l="1"/>
  <c r="AD47" s="1"/>
  <c r="AC47" i="27"/>
  <c r="AD47" s="1"/>
  <c r="AC47" i="24"/>
  <c r="AD47" s="1"/>
  <c r="AG47" s="1"/>
  <c r="AC46" i="26"/>
  <c r="AD46" s="1"/>
  <c r="AC47" i="28"/>
  <c r="AD47" s="1"/>
  <c r="AG47" s="1"/>
  <c r="G48" i="44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N48" i="24" s="1"/>
  <c r="W48" i="53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AF51"/>
  <c r="AG42" i="27"/>
  <c r="AG42" i="30"/>
  <c r="K48" i="38"/>
  <c r="M48" s="1"/>
  <c r="C49" i="53"/>
  <c r="AE53" i="44"/>
  <c r="Q47" i="53"/>
  <c r="P53" i="44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8" l="1"/>
  <c r="AD48" s="1"/>
  <c r="AG48" s="1"/>
  <c r="AC48" i="27"/>
  <c r="AD48" s="1"/>
  <c r="AC48" i="29"/>
  <c r="AD48" s="1"/>
  <c r="AC48" i="24"/>
  <c r="AD48" s="1"/>
  <c r="AG48" s="1"/>
  <c r="AC47" i="26"/>
  <c r="AD47" s="1"/>
  <c r="J48" i="44"/>
  <c r="G49"/>
  <c r="H49"/>
  <c r="O44" i="62"/>
  <c r="T48" i="52"/>
  <c r="M48" i="26" s="1"/>
  <c r="O48" i="52"/>
  <c r="Q48" s="1"/>
  <c r="Q52" i="44"/>
  <c r="T49" i="53"/>
  <c r="N49" i="26" s="1"/>
  <c r="O49" i="53"/>
  <c r="S49"/>
  <c r="W49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AE54" i="44"/>
  <c r="P54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AC49" i="29"/>
  <c r="AD49" s="1"/>
  <c r="AC49" i="27"/>
  <c r="AD49" s="1"/>
  <c r="AC48" i="26"/>
  <c r="AD48" s="1"/>
  <c r="AC49" i="24"/>
  <c r="AD49" s="1"/>
  <c r="AG49" s="1"/>
  <c r="AC49" i="28"/>
  <c r="AD49" s="1"/>
  <c r="AG49" s="1"/>
  <c r="O46" i="62"/>
  <c r="V50" i="53"/>
  <c r="U50"/>
  <c r="T50"/>
  <c r="N50" i="26" s="1"/>
  <c r="O50" i="53"/>
  <c r="S50"/>
  <c r="N50" i="24" s="1"/>
  <c r="W50" i="53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9"/>
  <c r="N50" i="27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AC50" i="27" l="1"/>
  <c r="AD50" s="1"/>
  <c r="AC50" i="29"/>
  <c r="AD50" s="1"/>
  <c r="AC50" i="28"/>
  <c r="AD50" s="1"/>
  <c r="AG50" s="1"/>
  <c r="AC49" i="26"/>
  <c r="AD49" s="1"/>
  <c r="AC50" i="24"/>
  <c r="AD50" s="1"/>
  <c r="AG50" s="1"/>
  <c r="J50" i="44"/>
  <c r="T50" i="52"/>
  <c r="M50" i="26" s="1"/>
  <c r="O50" i="52"/>
  <c r="Q50" s="1"/>
  <c r="Q54" i="44"/>
  <c r="T51" i="53"/>
  <c r="N51" i="26" s="1"/>
  <c r="O51" i="53"/>
  <c r="S51"/>
  <c r="W51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T49"/>
  <c r="O49"/>
  <c r="B52" i="44"/>
  <c r="A52"/>
  <c r="H49" i="14"/>
  <c r="D51" i="44"/>
  <c r="AF54"/>
  <c r="N51" i="2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M49" i="14"/>
  <c r="E49" i="61" s="1"/>
  <c r="AP48" i="14"/>
  <c r="D48" i="63" s="1"/>
  <c r="AQ48" i="14"/>
  <c r="E48" i="63" s="1"/>
  <c r="U49" i="14"/>
  <c r="S50"/>
  <c r="Q50"/>
  <c r="AC51" i="29" l="1"/>
  <c r="AD51" s="1"/>
  <c r="AC51" i="24"/>
  <c r="AD51" s="1"/>
  <c r="AG51" s="1"/>
  <c r="AC51" i="27"/>
  <c r="AD51" s="1"/>
  <c r="AC51" i="28"/>
  <c r="AD51" s="1"/>
  <c r="AG51" s="1"/>
  <c r="AC50" i="26"/>
  <c r="AD50" s="1"/>
  <c r="J51" i="44"/>
  <c r="V52" i="53"/>
  <c r="N52" i="28" s="1"/>
  <c r="U52" i="53"/>
  <c r="T52"/>
  <c r="N52" i="26" s="1"/>
  <c r="O52" i="53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8" l="1"/>
  <c r="AD52" s="1"/>
  <c r="AG52" s="1"/>
  <c r="AC51" i="26"/>
  <c r="AD51" s="1"/>
  <c r="AC52" i="27"/>
  <c r="AD52" s="1"/>
  <c r="AC52" i="29"/>
  <c r="AD52" s="1"/>
  <c r="AC52" i="24"/>
  <c r="AD52" s="1"/>
  <c r="AG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N53" i="29" s="1"/>
  <c r="V53" i="53"/>
  <c r="N53" i="28" s="1"/>
  <c r="U53" i="53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AG48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U54"/>
  <c r="N54" i="27" s="1"/>
  <c r="T54" i="53"/>
  <c r="N54" i="26" s="1"/>
  <c r="O54" i="53"/>
  <c r="S54"/>
  <c r="N54" i="24" s="1"/>
  <c r="W54" i="53"/>
  <c r="N54" i="29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V52"/>
  <c r="AQ52" s="1"/>
  <c r="E52" i="63" s="1"/>
  <c r="O52" i="14"/>
  <c r="B55" i="44"/>
  <c r="A55"/>
  <c r="H52" i="14"/>
  <c r="D54" i="44"/>
  <c r="AF57"/>
  <c r="N54" i="28"/>
  <c r="AG48" i="26"/>
  <c r="K54" i="38"/>
  <c r="M54" s="1"/>
  <c r="C55" i="53"/>
  <c r="AE59" i="44"/>
  <c r="Q53" i="53"/>
  <c r="C55" i="52"/>
  <c r="P59" i="44"/>
  <c r="J5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7"/>
  <c r="AD54" s="1"/>
  <c r="AC54" i="28"/>
  <c r="AD54" s="1"/>
  <c r="AG54" s="1"/>
  <c r="AC54" i="29"/>
  <c r="AD54" s="1"/>
  <c r="AC53" i="26"/>
  <c r="AD53" s="1"/>
  <c r="G55" i="44"/>
  <c r="AM52" i="14"/>
  <c r="E52" i="61" s="1"/>
  <c r="G52" s="1"/>
  <c r="T54" i="52"/>
  <c r="M54" i="26" s="1"/>
  <c r="O54" i="52"/>
  <c r="Q54" s="1"/>
  <c r="T55" i="53"/>
  <c r="O55"/>
  <c r="S55"/>
  <c r="N55" i="24" s="1"/>
  <c r="W55" i="53"/>
  <c r="N55" i="29" s="1"/>
  <c r="V55" i="53"/>
  <c r="U55"/>
  <c r="Q58" i="44"/>
  <c r="M56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6"/>
  <c r="N55" i="27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9" l="1"/>
  <c r="AD55" s="1"/>
  <c r="AC55" i="27"/>
  <c r="AD55" s="1"/>
  <c r="AC55" i="24"/>
  <c r="AD55" s="1"/>
  <c r="AG55" s="1"/>
  <c r="AC54" i="26"/>
  <c r="AD54" s="1"/>
  <c r="AC55" i="28"/>
  <c r="AD55" s="1"/>
  <c r="AG55" s="1"/>
  <c r="J55" i="44"/>
  <c r="O52" i="61"/>
  <c r="V52"/>
  <c r="T55" i="52"/>
  <c r="M55" i="26" s="1"/>
  <c r="O55" i="52"/>
  <c r="Q55" s="1"/>
  <c r="G56" i="44"/>
  <c r="Q59"/>
  <c r="V56" i="53"/>
  <c r="N56" i="28" s="1"/>
  <c r="U56" i="53"/>
  <c r="N56" i="27" s="1"/>
  <c r="T56" i="53"/>
  <c r="O56"/>
  <c r="S56"/>
  <c r="N56" i="24" s="1"/>
  <c r="W56" i="53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AF59"/>
  <c r="N56" i="26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4" l="1"/>
  <c r="AD56" s="1"/>
  <c r="AG56" s="1"/>
  <c r="AC56" i="27"/>
  <c r="AD56" s="1"/>
  <c r="AC56" i="29"/>
  <c r="AD56" s="1"/>
  <c r="AC55" i="26"/>
  <c r="AD55" s="1"/>
  <c r="AC56" i="28"/>
  <c r="AD56" s="1"/>
  <c r="AG56" s="1"/>
  <c r="J56" i="44"/>
  <c r="T57" i="53"/>
  <c r="O57"/>
  <c r="S57"/>
  <c r="N57" i="24" s="1"/>
  <c r="W57" i="53"/>
  <c r="V57"/>
  <c r="N57" i="28" s="1"/>
  <c r="U57" i="53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9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7"/>
  <c r="AD57" s="1"/>
  <c r="AC57" i="28"/>
  <c r="AD57" s="1"/>
  <c r="AG57" s="1"/>
  <c r="AC57" i="29"/>
  <c r="AD57" s="1"/>
  <c r="AC56" i="26"/>
  <c r="AD56" s="1"/>
  <c r="J57" i="44"/>
  <c r="G58"/>
  <c r="Q61"/>
  <c r="V58" i="53"/>
  <c r="N58" i="28" s="1"/>
  <c r="U58" i="53"/>
  <c r="N58" i="27" s="1"/>
  <c r="T58" i="53"/>
  <c r="N58" i="26" s="1"/>
  <c r="O58" i="53"/>
  <c r="S58"/>
  <c r="N58" i="24" s="1"/>
  <c r="W58" i="53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9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AC58" i="24" l="1"/>
  <c r="AD58" s="1"/>
  <c r="AG58" s="1"/>
  <c r="AC58" i="28"/>
  <c r="AD58" s="1"/>
  <c r="AG58" s="1"/>
  <c r="AC57" i="26"/>
  <c r="AD57" s="1"/>
  <c r="AC58" i="29"/>
  <c r="AD58" s="1"/>
  <c r="AC58" i="27"/>
  <c r="AD58" s="1"/>
  <c r="J58" i="44"/>
  <c r="H59"/>
  <c r="T58" i="52"/>
  <c r="M58" i="26" s="1"/>
  <c r="O58" i="52"/>
  <c r="Q58" s="1"/>
  <c r="Q62" i="44"/>
  <c r="T59" i="53"/>
  <c r="N59" i="26" s="1"/>
  <c r="O59" i="53"/>
  <c r="S59"/>
  <c r="N59" i="24" s="1"/>
  <c r="W59" i="53"/>
  <c r="N59" i="29" s="1"/>
  <c r="V59" i="53"/>
  <c r="N59" i="28" s="1"/>
  <c r="U59" i="53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9" l="1"/>
  <c r="AD59" s="1"/>
  <c r="AC59" i="27"/>
  <c r="AD59" s="1"/>
  <c r="AC58" i="26"/>
  <c r="AD58" s="1"/>
  <c r="AC59" i="24"/>
  <c r="AD59" s="1"/>
  <c r="AG59" s="1"/>
  <c r="AC59" i="28"/>
  <c r="AD59" s="1"/>
  <c r="AG59" s="1"/>
  <c r="J59" i="44"/>
  <c r="H60"/>
  <c r="V60" i="53"/>
  <c r="U60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7"/>
  <c r="AD60" s="1"/>
  <c r="AC60" i="28"/>
  <c r="AD60" s="1"/>
  <c r="AG60" s="1"/>
  <c r="AC60" i="24"/>
  <c r="AD60" s="1"/>
  <c r="AG60" s="1"/>
  <c r="AC59" i="26"/>
  <c r="AD59" s="1"/>
  <c r="AC60" i="29"/>
  <c r="AD60" s="1"/>
  <c r="H61" i="44"/>
  <c r="Q64"/>
  <c r="T61" i="53"/>
  <c r="N61" i="26" s="1"/>
  <c r="O61" i="53"/>
  <c r="S61"/>
  <c r="N61" i="24" s="1"/>
  <c r="W61" i="53"/>
  <c r="N61" i="29" s="1"/>
  <c r="V61" i="53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AG56" i="29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7" l="1"/>
  <c r="AD61" s="1"/>
  <c r="AC61" i="29"/>
  <c r="AD61" s="1"/>
  <c r="AC61" i="28"/>
  <c r="AD61" s="1"/>
  <c r="AG61" s="1"/>
  <c r="AC60" i="26"/>
  <c r="AD60" s="1"/>
  <c r="AC61" i="24"/>
  <c r="AD61" s="1"/>
  <c r="AG61" s="1"/>
  <c r="J61" i="44"/>
  <c r="T61" i="52"/>
  <c r="M61" i="26" s="1"/>
  <c r="O61" i="52"/>
  <c r="Q61" s="1"/>
  <c r="G62" i="44"/>
  <c r="Q65"/>
  <c r="V62" i="53"/>
  <c r="N62" i="28" s="1"/>
  <c r="U62" i="53"/>
  <c r="N62" i="27" s="1"/>
  <c r="T62" i="53"/>
  <c r="N62" i="26" s="1"/>
  <c r="O62" i="53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1" i="26"/>
  <c r="AD61" s="1"/>
  <c r="AC62" i="29"/>
  <c r="AD62" s="1"/>
  <c r="AC62" i="24"/>
  <c r="AD62" s="1"/>
  <c r="AG62" s="1"/>
  <c r="AC62" i="28"/>
  <c r="AD62" s="1"/>
  <c r="AG62" s="1"/>
  <c r="G63" i="44"/>
  <c r="Q66"/>
  <c r="T63" i="53"/>
  <c r="N63" i="26" s="1"/>
  <c r="O63" i="53"/>
  <c r="S63"/>
  <c r="N63" i="24" s="1"/>
  <c r="W63" i="53"/>
  <c r="N63" i="29" s="1"/>
  <c r="V63" i="53"/>
  <c r="N63" i="28" s="1"/>
  <c r="U63" i="5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8"/>
  <c r="AD63" s="1"/>
  <c r="AG63" s="1"/>
  <c r="AC62" i="26"/>
  <c r="AD62" s="1"/>
  <c r="AC63" i="24"/>
  <c r="AD63" s="1"/>
  <c r="AG63" s="1"/>
  <c r="J63" i="44"/>
  <c r="T63" i="52"/>
  <c r="M63" i="26" s="1"/>
  <c r="O63" i="52"/>
  <c r="Q63" s="1"/>
  <c r="V64" i="53"/>
  <c r="N64" i="28" s="1"/>
  <c r="U64" i="53"/>
  <c r="N64" i="27" s="1"/>
  <c r="T64" i="53"/>
  <c r="N64" i="26" s="1"/>
  <c r="O64" i="53"/>
  <c r="S64"/>
  <c r="N64" i="24" s="1"/>
  <c r="W64" i="53"/>
  <c r="N64" i="29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AC64" i="28"/>
  <c r="AD64" s="1"/>
  <c r="AG64" s="1"/>
  <c r="AC64" i="29"/>
  <c r="AD64" s="1"/>
  <c r="AC63" i="26"/>
  <c r="AD63" s="1"/>
  <c r="G61" i="61"/>
  <c r="O61" s="1"/>
  <c r="Q68" i="44"/>
  <c r="T65" i="53"/>
  <c r="N65" i="26" s="1"/>
  <c r="O65" i="53"/>
  <c r="S65"/>
  <c r="W65"/>
  <c r="N65" i="29" s="1"/>
  <c r="V65" i="53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AC65" i="27" l="1"/>
  <c r="AD65" s="1"/>
  <c r="AC65" i="29"/>
  <c r="AD65" s="1"/>
  <c r="AC65" i="28"/>
  <c r="AD65" s="1"/>
  <c r="AG65" s="1"/>
  <c r="AC64" i="26"/>
  <c r="AD64" s="1"/>
  <c r="AC65" i="24"/>
  <c r="AD65" s="1"/>
  <c r="AG65" s="1"/>
  <c r="V61" i="61"/>
  <c r="J65" i="44"/>
  <c r="O60" i="6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W66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AE71" i="44"/>
  <c r="Q65" i="53"/>
  <c r="C67" i="52"/>
  <c r="P71" i="44"/>
  <c r="Y66"/>
  <c r="AB66" s="1"/>
  <c r="W63" i="14"/>
  <c r="H66" i="44"/>
  <c r="J66" s="1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7" l="1"/>
  <c r="AD66" s="1"/>
  <c r="AC66" i="24"/>
  <c r="AD66" s="1"/>
  <c r="AG66" s="1"/>
  <c r="AC66" i="28"/>
  <c r="AD66" s="1"/>
  <c r="AG66" s="1"/>
  <c r="AC65" i="26"/>
  <c r="AD65" s="1"/>
  <c r="AC66" i="29"/>
  <c r="AD66" s="1"/>
  <c r="T67" i="53"/>
  <c r="N67" i="26" s="1"/>
  <c r="O67" i="53"/>
  <c r="S67"/>
  <c r="W67"/>
  <c r="N67" i="29" s="1"/>
  <c r="V67" i="53"/>
  <c r="N67" i="28" s="1"/>
  <c r="U67" i="53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7" l="1"/>
  <c r="AD67" s="1"/>
  <c r="AC66" i="26"/>
  <c r="AD66" s="1"/>
  <c r="AC67" i="24"/>
  <c r="AD67" s="1"/>
  <c r="AG67" s="1"/>
  <c r="AC67" i="28"/>
  <c r="AD67" s="1"/>
  <c r="AG67" s="1"/>
  <c r="AC67" i="29"/>
  <c r="AD67" s="1"/>
  <c r="G68" i="44"/>
  <c r="J67"/>
  <c r="V63" i="62"/>
  <c r="V68" i="53"/>
  <c r="N68" i="28" s="1"/>
  <c r="U68" i="53"/>
  <c r="N68" i="27" s="1"/>
  <c r="T68" i="53"/>
  <c r="N68" i="26" s="1"/>
  <c r="O68" i="53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AG62" i="29"/>
  <c r="K68" i="38"/>
  <c r="M68" s="1"/>
  <c r="C69" i="53"/>
  <c r="AE73" i="44"/>
  <c r="Q67" i="53"/>
  <c r="P73" i="44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AC68" i="28"/>
  <c r="AD68" s="1"/>
  <c r="AG68" s="1"/>
  <c r="AC68" i="27"/>
  <c r="AD68" s="1"/>
  <c r="AC68" i="24"/>
  <c r="AD68" s="1"/>
  <c r="AG68" s="1"/>
  <c r="AC68" i="29"/>
  <c r="AD68" s="1"/>
  <c r="AC67" i="26"/>
  <c r="AD67" s="1"/>
  <c r="H69" i="44"/>
  <c r="Q72"/>
  <c r="T69" i="53"/>
  <c r="O69"/>
  <c r="S69"/>
  <c r="N69" i="24" s="1"/>
  <c r="W69" i="53"/>
  <c r="V69"/>
  <c r="U69"/>
  <c r="N69" i="27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8"/>
  <c r="N69" i="29"/>
  <c r="N69" i="26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7" l="1"/>
  <c r="AD69" s="1"/>
  <c r="AC69" i="28"/>
  <c r="AD69" s="1"/>
  <c r="AG69" s="1"/>
  <c r="G70" i="44"/>
  <c r="AC69" i="29"/>
  <c r="AD69" s="1"/>
  <c r="AC68" i="26"/>
  <c r="AD68" s="1"/>
  <c r="AC69" i="24"/>
  <c r="AD69" s="1"/>
  <c r="AG69" s="1"/>
  <c r="J69" i="44"/>
  <c r="T69" i="52"/>
  <c r="M69" i="26" s="1"/>
  <c r="O69" i="52"/>
  <c r="Q69" s="1"/>
  <c r="Q73" i="44"/>
  <c r="V70" i="53"/>
  <c r="N70" i="28" s="1"/>
  <c r="U70" i="53"/>
  <c r="N70" i="27" s="1"/>
  <c r="T70" i="53"/>
  <c r="O70"/>
  <c r="S70"/>
  <c r="W70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AC69" i="26" l="1"/>
  <c r="AD69" s="1"/>
  <c r="AC70" i="27"/>
  <c r="AD70" s="1"/>
  <c r="AC70" i="29"/>
  <c r="AD70" s="1"/>
  <c r="AC70" i="24"/>
  <c r="AD70" s="1"/>
  <c r="AG70" s="1"/>
  <c r="AC70" i="28"/>
  <c r="AD70" s="1"/>
  <c r="AG70" s="1"/>
  <c r="H71" i="44"/>
  <c r="T71" i="53"/>
  <c r="N71" i="26" s="1"/>
  <c r="O71" i="53"/>
  <c r="S71"/>
  <c r="N71" i="24" s="1"/>
  <c r="W71" i="53"/>
  <c r="N71" i="29" s="1"/>
  <c r="V71" i="53"/>
  <c r="N71" i="28" s="1"/>
  <c r="U71" i="53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O68" i="62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AC71" i="24" l="1"/>
  <c r="AD71" s="1"/>
  <c r="AG71" s="1"/>
  <c r="AC71" i="28"/>
  <c r="AD71" s="1"/>
  <c r="AG71" s="1"/>
  <c r="AC71" i="29"/>
  <c r="AD71" s="1"/>
  <c r="AC71" i="27"/>
  <c r="AD71" s="1"/>
  <c r="AC70" i="26"/>
  <c r="AD70" s="1"/>
  <c r="J71" i="44"/>
  <c r="G69" i="61"/>
  <c r="V69" s="1"/>
  <c r="Q75" i="44"/>
  <c r="T71" i="52"/>
  <c r="M71" i="26" s="1"/>
  <c r="O71" i="52"/>
  <c r="Q71" s="1"/>
  <c r="V72" i="53"/>
  <c r="U72"/>
  <c r="N72" i="27" s="1"/>
  <c r="T72" i="53"/>
  <c r="N72" i="26" s="1"/>
  <c r="O72" i="53"/>
  <c r="S72"/>
  <c r="W72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AC72" i="28"/>
  <c r="AD72" s="1"/>
  <c r="AG72" s="1"/>
  <c r="AC72" i="29"/>
  <c r="AD72" s="1"/>
  <c r="AC72" i="27"/>
  <c r="AD72" s="1"/>
  <c r="AC71" i="26"/>
  <c r="AD71" s="1"/>
  <c r="AC72" i="24"/>
  <c r="AD72" s="1"/>
  <c r="AG72" s="1"/>
  <c r="J72" i="44"/>
  <c r="O69" i="61"/>
  <c r="T72" i="52"/>
  <c r="M72" i="26" s="1"/>
  <c r="O72" i="52"/>
  <c r="Q72" s="1"/>
  <c r="V68" i="63"/>
  <c r="Q76" i="44"/>
  <c r="T73" i="53"/>
  <c r="N73" i="26" s="1"/>
  <c r="O73" i="53"/>
  <c r="S73"/>
  <c r="W7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N73" i="24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8" l="1"/>
  <c r="AD73" s="1"/>
  <c r="AG73" s="1"/>
  <c r="AC72" i="26"/>
  <c r="AD72" s="1"/>
  <c r="AC73" i="24"/>
  <c r="AD73" s="1"/>
  <c r="AG73" s="1"/>
  <c r="AC73" i="27"/>
  <c r="AD73" s="1"/>
  <c r="AC73" i="29"/>
  <c r="AD73" s="1"/>
  <c r="Q77" i="44"/>
  <c r="V74" i="53"/>
  <c r="N74" i="28" s="1"/>
  <c r="U74" i="53"/>
  <c r="T74"/>
  <c r="N74" i="26" s="1"/>
  <c r="O74" i="53"/>
  <c r="S74"/>
  <c r="W74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AE79" i="44"/>
  <c r="Q73" i="53"/>
  <c r="C75" i="52"/>
  <c r="P79" i="44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J74" i="44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N75" i="28" s="1"/>
  <c r="U75" i="53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7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4"/>
  <c r="AD75" s="1"/>
  <c r="AG75" s="1"/>
  <c r="AC75" i="29"/>
  <c r="AD75" s="1"/>
  <c r="AC75" i="28"/>
  <c r="AD75" s="1"/>
  <c r="AG75" s="1"/>
  <c r="AC74" i="26"/>
  <c r="AD74" s="1"/>
  <c r="H76" i="44"/>
  <c r="J75"/>
  <c r="T75" i="52"/>
  <c r="M75" i="26" s="1"/>
  <c r="O75" i="52"/>
  <c r="Q75" s="1"/>
  <c r="V76" i="53"/>
  <c r="N76" i="28" s="1"/>
  <c r="U76" i="53"/>
  <c r="T76"/>
  <c r="N76" i="26" s="1"/>
  <c r="O76" i="53"/>
  <c r="S76"/>
  <c r="W76"/>
  <c r="N76" i="29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7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9" l="1"/>
  <c r="AD76" s="1"/>
  <c r="AC75" i="26"/>
  <c r="AD75" s="1"/>
  <c r="AC76" i="27"/>
  <c r="AD76" s="1"/>
  <c r="AC76" i="24"/>
  <c r="AD76" s="1"/>
  <c r="AG76" s="1"/>
  <c r="J76" i="44"/>
  <c r="AC76" i="28"/>
  <c r="AD76" s="1"/>
  <c r="AG76" s="1"/>
  <c r="V71" i="61"/>
  <c r="T76" i="52"/>
  <c r="M76" i="26" s="1"/>
  <c r="O76" i="52"/>
  <c r="Q76" s="1"/>
  <c r="Q80" i="44"/>
  <c r="T77" i="53"/>
  <c r="N77" i="26" s="1"/>
  <c r="O77" i="53"/>
  <c r="S77"/>
  <c r="W77"/>
  <c r="N77" i="29" s="1"/>
  <c r="V77" i="53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7"/>
  <c r="AD77" s="1"/>
  <c r="AC76" i="26"/>
  <c r="AD76" s="1"/>
  <c r="AC77" i="24"/>
  <c r="AD77" s="1"/>
  <c r="AG77" s="1"/>
  <c r="AC77" i="29"/>
  <c r="AD77" s="1"/>
  <c r="AC77" i="28"/>
  <c r="AD77" s="1"/>
  <c r="AG77" s="1"/>
  <c r="V78" i="53"/>
  <c r="N78" i="28" s="1"/>
  <c r="U78" i="53"/>
  <c r="T78"/>
  <c r="N78" i="26" s="1"/>
  <c r="O78" i="53"/>
  <c r="S78"/>
  <c r="N78" i="24" s="1"/>
  <c r="W78" i="53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AF81"/>
  <c r="N78" i="27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O79"/>
  <c r="S79"/>
  <c r="W79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AC79" i="29" l="1"/>
  <c r="AD79" s="1"/>
  <c r="AC79" i="27"/>
  <c r="AD79" s="1"/>
  <c r="AC79" i="24"/>
  <c r="AD79" s="1"/>
  <c r="AG79" s="1"/>
  <c r="AC78" i="26"/>
  <c r="AD78" s="1"/>
  <c r="AC79" i="28"/>
  <c r="AD79" s="1"/>
  <c r="AG79" s="1"/>
  <c r="H80" i="44"/>
  <c r="V76" i="62"/>
  <c r="G80" i="44"/>
  <c r="V80" i="53"/>
  <c r="N80" i="28" s="1"/>
  <c r="U80" i="53"/>
  <c r="T80"/>
  <c r="O80"/>
  <c r="S80"/>
  <c r="N80" i="24" s="1"/>
  <c r="W80" i="53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7"/>
  <c r="N80" i="29"/>
  <c r="N80" i="26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80" i="24"/>
  <c r="AD80" s="1"/>
  <c r="AG80" s="1"/>
  <c r="AC80" i="28"/>
  <c r="AD80" s="1"/>
  <c r="AG80" s="1"/>
  <c r="AC80" i="29"/>
  <c r="AD80" s="1"/>
  <c r="AC79" i="26"/>
  <c r="AD79" s="1"/>
  <c r="J80" i="44"/>
  <c r="G8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9" l="1"/>
  <c r="AD81" s="1"/>
  <c r="AC81" i="27"/>
  <c r="AD81" s="1"/>
  <c r="AC80" i="26"/>
  <c r="AD80" s="1"/>
  <c r="AC81" i="24"/>
  <c r="AD81" s="1"/>
  <c r="AG81" s="1"/>
  <c r="AC81" i="28"/>
  <c r="AD81" s="1"/>
  <c r="AG81" s="1"/>
  <c r="J81" i="44"/>
  <c r="T81" i="52"/>
  <c r="M81" i="26" s="1"/>
  <c r="O81" i="52"/>
  <c r="Q81" s="1"/>
  <c r="G82" i="44"/>
  <c r="Q85"/>
  <c r="V82" i="53"/>
  <c r="N82" i="28" s="1"/>
  <c r="U82" i="53"/>
  <c r="T82"/>
  <c r="N82" i="26" s="1"/>
  <c r="O82" i="53"/>
  <c r="S82"/>
  <c r="N82" i="24" s="1"/>
  <c r="W82" i="53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9"/>
  <c r="N82" i="27"/>
  <c r="K82" i="38"/>
  <c r="M82" s="1"/>
  <c r="C83" i="53"/>
  <c r="AE87" i="44"/>
  <c r="Q81" i="53"/>
  <c r="C83" i="52"/>
  <c r="P87" i="44"/>
  <c r="W79" i="14"/>
  <c r="H82" i="44"/>
  <c r="J82" s="1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AC82" i="27" l="1"/>
  <c r="AD82" s="1"/>
  <c r="AC82" i="24"/>
  <c r="AD82" s="1"/>
  <c r="AG82" s="1"/>
  <c r="AC82" i="28"/>
  <c r="AD82" s="1"/>
  <c r="AG82" s="1"/>
  <c r="O78" i="63"/>
  <c r="AC82" i="29"/>
  <c r="AD82" s="1"/>
  <c r="AC81" i="26"/>
  <c r="AD81" s="1"/>
  <c r="H83" i="44"/>
  <c r="Q86"/>
  <c r="T83" i="53"/>
  <c r="N83" i="26" s="1"/>
  <c r="O83" i="53"/>
  <c r="S83"/>
  <c r="N83" i="24" s="1"/>
  <c r="W83" i="53"/>
  <c r="V83"/>
  <c r="N83" i="28" s="1"/>
  <c r="U83" i="53"/>
  <c r="N83" i="27" s="1"/>
  <c r="T82" i="52"/>
  <c r="M82" i="26" s="1"/>
  <c r="O82" i="52"/>
  <c r="Q82" s="1"/>
  <c r="G79" i="63"/>
  <c r="O79" s="1"/>
  <c r="G83" i="44"/>
  <c r="M84"/>
  <c r="V81" i="14"/>
  <c r="R81"/>
  <c r="T81"/>
  <c r="B84" i="44"/>
  <c r="A84"/>
  <c r="H81" i="14"/>
  <c r="D83" i="44"/>
  <c r="AF86"/>
  <c r="N83" i="29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C83" i="28" l="1"/>
  <c r="AD83" s="1"/>
  <c r="AG83" s="1"/>
  <c r="V79" i="63"/>
  <c r="AC83" i="27"/>
  <c r="AD83" s="1"/>
  <c r="AC83" i="29"/>
  <c r="AD83" s="1"/>
  <c r="AC82" i="26"/>
  <c r="AD82" s="1"/>
  <c r="AC83" i="24"/>
  <c r="AD83" s="1"/>
  <c r="AG83" s="1"/>
  <c r="J83" i="44"/>
  <c r="G84"/>
  <c r="T83" i="52"/>
  <c r="M83" i="26" s="1"/>
  <c r="O83" i="52"/>
  <c r="Q83" s="1"/>
  <c r="Q87" i="44"/>
  <c r="V84" i="53"/>
  <c r="U84"/>
  <c r="N84" i="27" s="1"/>
  <c r="T84" i="53"/>
  <c r="O84"/>
  <c r="S84"/>
  <c r="N84" i="24" s="1"/>
  <c r="W84" i="53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N84" i="26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4" l="1"/>
  <c r="AD84" s="1"/>
  <c r="AG84" s="1"/>
  <c r="AC83" i="26"/>
  <c r="AD83" s="1"/>
  <c r="AC84" i="28"/>
  <c r="AD84" s="1"/>
  <c r="AG84" s="1"/>
  <c r="AC84" i="27"/>
  <c r="AD84" s="1"/>
  <c r="AC84" i="29"/>
  <c r="AD84" s="1"/>
  <c r="V81" i="61"/>
  <c r="J84" i="44"/>
  <c r="G85"/>
  <c r="W82" i="14"/>
  <c r="Q88" i="44"/>
  <c r="T85" i="53"/>
  <c r="O85"/>
  <c r="S85"/>
  <c r="N85" i="24" s="1"/>
  <c r="W85" i="53"/>
  <c r="V85"/>
  <c r="N85" i="28" s="1"/>
  <c r="U85" i="53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AC85" i="24" l="1"/>
  <c r="AD85" s="1"/>
  <c r="AG85" s="1"/>
  <c r="AC85" i="27"/>
  <c r="AD85" s="1"/>
  <c r="AC84" i="26"/>
  <c r="AD84" s="1"/>
  <c r="AC85" i="29"/>
  <c r="AD85" s="1"/>
  <c r="AC85" i="28"/>
  <c r="AD85" s="1"/>
  <c r="AG85" s="1"/>
  <c r="H86" i="44"/>
  <c r="J85"/>
  <c r="T85" i="52"/>
  <c r="M85" i="26" s="1"/>
  <c r="O85" i="52"/>
  <c r="Q85" s="1"/>
  <c r="V86" i="53"/>
  <c r="U86"/>
  <c r="N86" i="27" s="1"/>
  <c r="T86" i="53"/>
  <c r="N86" i="26" s="1"/>
  <c r="O86" i="53"/>
  <c r="S86"/>
  <c r="N86" i="24" s="1"/>
  <c r="W86" i="53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N86" i="28"/>
  <c r="N86" i="29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5" i="26" l="1"/>
  <c r="AD85" s="1"/>
  <c r="AC86" i="27"/>
  <c r="AD86" s="1"/>
  <c r="AC86" i="28"/>
  <c r="AD86" s="1"/>
  <c r="AG86" s="1"/>
  <c r="AC86" i="29"/>
  <c r="AD86" s="1"/>
  <c r="AC86" i="24"/>
  <c r="AD86" s="1"/>
  <c r="AG86" s="1"/>
  <c r="J86" i="44"/>
  <c r="G87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C87" i="27" l="1"/>
  <c r="AD87" s="1"/>
  <c r="AC87" i="24"/>
  <c r="AD87" s="1"/>
  <c r="AG87" s="1"/>
  <c r="AC87" i="28"/>
  <c r="AD87" s="1"/>
  <c r="AG87" s="1"/>
  <c r="AC87" i="29"/>
  <c r="AD87" s="1"/>
  <c r="AC86" i="26"/>
  <c r="AD86" s="1"/>
  <c r="G83" i="62"/>
  <c r="V83" s="1"/>
  <c r="J87" i="44"/>
  <c r="V88" i="53"/>
  <c r="U88"/>
  <c r="N88" i="27" s="1"/>
  <c r="T88" i="53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8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AC88" i="27" l="1"/>
  <c r="AD88" s="1"/>
  <c r="AC88" i="28"/>
  <c r="AD88" s="1"/>
  <c r="AG88" s="1"/>
  <c r="AC88" i="24"/>
  <c r="AD88" s="1"/>
  <c r="AG88" s="1"/>
  <c r="AC87" i="26"/>
  <c r="AD87" s="1"/>
  <c r="AC88" i="29"/>
  <c r="AD88" s="1"/>
  <c r="O83" i="62"/>
  <c r="V83" i="63"/>
  <c r="H89" i="44"/>
  <c r="T88" i="52"/>
  <c r="M88" i="26" s="1"/>
  <c r="O88" i="52"/>
  <c r="Q88" s="1"/>
  <c r="Q92" i="44"/>
  <c r="T89" i="53"/>
  <c r="O89"/>
  <c r="S89"/>
  <c r="N89" i="24" s="1"/>
  <c r="W89" i="53"/>
  <c r="N89" i="29" s="1"/>
  <c r="V89" i="53"/>
  <c r="N89" i="28" s="1"/>
  <c r="U89" i="53"/>
  <c r="N89" i="27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6"/>
  <c r="AG84" i="29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9" l="1"/>
  <c r="AD89" s="1"/>
  <c r="AC89" i="27"/>
  <c r="AD89" s="1"/>
  <c r="AC89" i="24"/>
  <c r="AD89" s="1"/>
  <c r="AG89" s="1"/>
  <c r="AC89" i="28"/>
  <c r="AD89" s="1"/>
  <c r="AG89" s="1"/>
  <c r="AC88" i="26"/>
  <c r="AD88" s="1"/>
  <c r="J89" i="44"/>
  <c r="G90"/>
  <c r="Q93"/>
  <c r="V90" i="53"/>
  <c r="N90" i="28" s="1"/>
  <c r="U90" i="53"/>
  <c r="N90" i="27" s="1"/>
  <c r="T90" i="53"/>
  <c r="N90" i="26" s="1"/>
  <c r="O90" i="53"/>
  <c r="S90"/>
  <c r="N90" i="24" s="1"/>
  <c r="W90" i="53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AF93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AC90" i="28" l="1"/>
  <c r="AD90" s="1"/>
  <c r="AG90" s="1"/>
  <c r="AC90" i="24"/>
  <c r="AD90" s="1"/>
  <c r="AG90" s="1"/>
  <c r="AC89" i="26"/>
  <c r="AD89" s="1"/>
  <c r="AC90" i="27"/>
  <c r="AD90" s="1"/>
  <c r="AC90" i="29"/>
  <c r="AD90" s="1"/>
  <c r="H91" i="44"/>
  <c r="J90"/>
  <c r="T90" i="52"/>
  <c r="M90" i="26" s="1"/>
  <c r="O90" i="52"/>
  <c r="Q90" s="1"/>
  <c r="T91" i="53"/>
  <c r="N91" i="26" s="1"/>
  <c r="O91" i="53"/>
  <c r="S91"/>
  <c r="N91" i="24" s="1"/>
  <c r="W91" i="53"/>
  <c r="N91" i="29" s="1"/>
  <c r="V91" i="53"/>
  <c r="N91" i="28" s="1"/>
  <c r="U91" i="53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4"/>
  <c r="AD91" s="1"/>
  <c r="AG91" s="1"/>
  <c r="AC90" i="26"/>
  <c r="AD90" s="1"/>
  <c r="AC91" i="29"/>
  <c r="AD91" s="1"/>
  <c r="AC91" i="28"/>
  <c r="AD91" s="1"/>
  <c r="AG91" s="1"/>
  <c r="J91" i="44"/>
  <c r="Q95"/>
  <c r="T91" i="52"/>
  <c r="M91" i="26" s="1"/>
  <c r="O91" i="52"/>
  <c r="Q91" s="1"/>
  <c r="V92" i="53"/>
  <c r="N92" i="28" s="1"/>
  <c r="U92" i="53"/>
  <c r="N92" i="27" s="1"/>
  <c r="T92" i="53"/>
  <c r="N92" i="26" s="1"/>
  <c r="O92" i="53"/>
  <c r="S92"/>
  <c r="N92" i="24" s="1"/>
  <c r="W92" i="53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AF95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9" l="1"/>
  <c r="AD92" s="1"/>
  <c r="AC92" i="27"/>
  <c r="AD92" s="1"/>
  <c r="AC91" i="26"/>
  <c r="AD91" s="1"/>
  <c r="AC92" i="28"/>
  <c r="AD92" s="1"/>
  <c r="AG92" s="1"/>
  <c r="AC92" i="24"/>
  <c r="AD92" s="1"/>
  <c r="AG92" s="1"/>
  <c r="H93" i="44"/>
  <c r="T92" i="52"/>
  <c r="M92" i="26" s="1"/>
  <c r="O92" i="52"/>
  <c r="Q92" s="1"/>
  <c r="Q96" i="44"/>
  <c r="T93" i="53"/>
  <c r="N93" i="26" s="1"/>
  <c r="O93" i="53"/>
  <c r="S93"/>
  <c r="W9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4"/>
  <c r="AD93" s="1"/>
  <c r="AG93" s="1"/>
  <c r="AC93" i="27"/>
  <c r="AD93" s="1"/>
  <c r="AC93" i="28"/>
  <c r="AD93" s="1"/>
  <c r="AG93" s="1"/>
  <c r="AC92" i="26"/>
  <c r="AD92" s="1"/>
  <c r="O88" i="62"/>
  <c r="J93" i="44"/>
  <c r="Q97"/>
  <c r="V94" i="53"/>
  <c r="N94" i="28" s="1"/>
  <c r="U94" i="53"/>
  <c r="N94" i="27" s="1"/>
  <c r="T94" i="53"/>
  <c r="O94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6"/>
  <c r="AG88" i="29"/>
  <c r="AG88" i="30"/>
  <c r="AG88" i="26"/>
  <c r="K94" i="38"/>
  <c r="M94" s="1"/>
  <c r="C95" i="53"/>
  <c r="AE99" i="44"/>
  <c r="Q93" i="53"/>
  <c r="C95" i="52"/>
  <c r="P99" i="44"/>
  <c r="W91" i="14"/>
  <c r="H94" i="44"/>
  <c r="J94" s="1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AC94" i="24" l="1"/>
  <c r="AD94" s="1"/>
  <c r="AG94" s="1"/>
  <c r="AC94" i="28"/>
  <c r="AD94" s="1"/>
  <c r="AG94" s="1"/>
  <c r="AC94" i="27"/>
  <c r="AD94" s="1"/>
  <c r="AC94" i="29"/>
  <c r="AD94" s="1"/>
  <c r="AC93" i="26"/>
  <c r="AD93" s="1"/>
  <c r="O90" i="61"/>
  <c r="H95" i="44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AC95" i="28" l="1"/>
  <c r="AD95" s="1"/>
  <c r="AG95" s="1"/>
  <c r="AC95" i="24"/>
  <c r="AD95" s="1"/>
  <c r="AG95" s="1"/>
  <c r="AC94" i="26"/>
  <c r="AD94" s="1"/>
  <c r="AC95" i="29"/>
  <c r="AD95" s="1"/>
  <c r="AC95" i="27"/>
  <c r="AD95" s="1"/>
  <c r="J95" i="44"/>
  <c r="G91" i="62"/>
  <c r="O91" s="1"/>
  <c r="G91" i="63"/>
  <c r="V91" s="1"/>
  <c r="G96" i="44"/>
  <c r="T95" i="52"/>
  <c r="M95" i="26" s="1"/>
  <c r="O95" i="52"/>
  <c r="Q95" s="1"/>
  <c r="Q99" i="44"/>
  <c r="V96" i="53"/>
  <c r="N96" i="28" s="1"/>
  <c r="U96" i="53"/>
  <c r="N96" i="27" s="1"/>
  <c r="T96" i="53"/>
  <c r="O96"/>
  <c r="S96"/>
  <c r="W96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C96" i="28" l="1"/>
  <c r="AD96" s="1"/>
  <c r="AG96" s="1"/>
  <c r="J96" i="44"/>
  <c r="AC96" i="24"/>
  <c r="AD96" s="1"/>
  <c r="AG96" s="1"/>
  <c r="AC96" i="29"/>
  <c r="AD96" s="1"/>
  <c r="AC96" i="27"/>
  <c r="AD96" s="1"/>
  <c r="AC95" i="26"/>
  <c r="AD95" s="1"/>
  <c r="G97" i="44"/>
  <c r="O91" i="63"/>
  <c r="V91" i="62"/>
  <c r="Q100" i="44"/>
  <c r="T97" i="53"/>
  <c r="N97" i="26" s="1"/>
  <c r="O97" i="53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AG92" i="26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J97" s="1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7" l="1"/>
  <c r="AD97" s="1"/>
  <c r="AC97" i="24"/>
  <c r="AD97" s="1"/>
  <c r="AG97" s="1"/>
  <c r="AC96" i="26"/>
  <c r="AD96" s="1"/>
  <c r="AC97" i="29"/>
  <c r="AD97" s="1"/>
  <c r="AC97" i="28"/>
  <c r="AD97" s="1"/>
  <c r="AG97" s="1"/>
  <c r="V92" i="63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9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C98" i="27" l="1"/>
  <c r="AD98" s="1"/>
  <c r="AC98" i="29"/>
  <c r="AD98" s="1"/>
  <c r="N98" i="26"/>
  <c r="AC98" i="24"/>
  <c r="AD98" s="1"/>
  <c r="AG98" s="1"/>
  <c r="AC97" i="26"/>
  <c r="AD97" s="1"/>
  <c r="J98" i="44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H100" i="44"/>
  <c r="J99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G10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H101" i="44"/>
  <c r="H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J102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<sst xmlns="http://schemas.openxmlformats.org/spreadsheetml/2006/main" count="7855" uniqueCount="494">
  <si>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</si>
  <si>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</si>
  <si>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</si>
  <si>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</si>
  <si>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</si>
  <si>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</si>
  <si>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</si>
  <si>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</si>
  <si>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</si>
  <si>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</si>
  <si>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</si>
  <si>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</si>
  <si>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</si>
  <si>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</si>
  <si>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</si>
  <si>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</si>
  <si>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</si>
  <si>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</si>
  <si>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</si>
  <si>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</si>
  <si>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</si>
  <si>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</si>
  <si>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</si>
  <si>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</si>
  <si>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</si>
  <si>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</si>
  <si>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</si>
  <si>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</si>
  <si>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</si>
  <si>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</si>
  <si>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</si>
  <si>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</si>
  <si>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</si>
  <si>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</si>
  <si>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</si>
  <si>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</si>
  <si>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</si>
  <si>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</si>
  <si>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</si>
  <si>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</si>
  <si>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</si>
  <si>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</si>
  <si>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</si>
  <si>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</si>
  <si>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</si>
  <si>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</si>
  <si>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</si>
  <si>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</si>
  <si>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</si>
  <si>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</si>
  <si>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</si>
  <si>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</si>
  <si>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</si>
  <si>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</si>
  <si>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</si>
  <si>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</si>
  <si>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</si>
  <si>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</si>
  <si>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</si>
  <si>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</si>
  <si>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</si>
  <si>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</si>
  <si>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</si>
  <si>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</si>
  <si>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</si>
  <si>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</si>
  <si>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</si>
  <si>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</si>
  <si>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</si>
  <si>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</si>
  <si>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</si>
  <si>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</si>
  <si>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</si>
  <si>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</si>
  <si>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</si>
  <si>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</si>
  <si>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</si>
  <si>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</si>
  <si>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</si>
  <si>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</si>
  <si>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</si>
  <si>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</si>
  <si>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</si>
  <si>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</si>
  <si>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</si>
  <si>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</si>
  <si>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</si>
  <si>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</si>
  <si>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</si>
  <si>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</si>
  <si>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</si>
  <si>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</si>
  <si>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</si>
  <si>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</si>
  <si>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</si>
  <si>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</si>
  <si>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</si>
  <si>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</si>
  <si>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</si>
  <si>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</si>
  <si>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</si>
  <si>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</si>
  <si>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</si>
  <si>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</si>
  <si>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</si>
  <si>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</si>
  <si>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</si>
  <si>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</si>
  <si>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</si>
  <si>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</si>
  <si>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</si>
  <si>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</si>
  <si>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</si>
  <si>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</si>
  <si>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</si>
  <si>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</si>
  <si>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</si>
  <si>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</si>
  <si>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</si>
  <si>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</si>
  <si>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</si>
  <si>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</si>
  <si>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</si>
  <si>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</si>
  <si>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</si>
  <si>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</si>
  <si>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</si>
  <si>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</si>
  <si>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</si>
  <si>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</si>
  <si>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</si>
  <si>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</si>
  <si>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</si>
  <si>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</si>
  <si>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</si>
  <si>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</si>
  <si>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</si>
  <si>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</si>
  <si>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</si>
  <si>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</si>
  <si>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</si>
  <si>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</si>
  <si>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</si>
  <si>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</si>
  <si>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</si>
  <si>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</si>
  <si>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</si>
  <si>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</si>
  <si>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</si>
  <si>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</si>
  <si>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</si>
  <si>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</si>
  <si>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</si>
  <si>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</si>
  <si>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</si>
  <si>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</si>
  <si>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</si>
  <si>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</si>
  <si>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</si>
  <si>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</si>
  <si>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</si>
  <si>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</si>
  <si>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</si>
  <si>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</si>
  <si>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</si>
  <si>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</si>
  <si>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</si>
  <si>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</si>
  <si>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</si>
  <si>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</si>
  <si>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</si>
  <si>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</si>
  <si>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</si>
  <si>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</si>
  <si>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</si>
  <si>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</si>
  <si>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</si>
  <si>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</si>
  <si>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</si>
  <si>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</si>
  <si>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</si>
  <si>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</si>
  <si>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</si>
  <si>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</si>
  <si>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</si>
  <si>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</si>
  <si>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</si>
  <si>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</si>
  <si>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</si>
  <si>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</si>
  <si>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</si>
  <si>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</si>
  <si>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</si>
  <si>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</si>
  <si>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</si>
  <si>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</si>
  <si>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</si>
  <si>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</si>
  <si>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</si>
  <si>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</si>
  <si>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</si>
  <si>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</si>
  <si>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</si>
  <si>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</si>
  <si>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</si>
  <si>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</si>
  <si>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</si>
  <si>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</si>
  <si>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</si>
  <si>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</si>
  <si>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</si>
  <si>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</si>
  <si>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</si>
  <si>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</si>
  <si>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</si>
  <si>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</si>
  <si>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</si>
  <si>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</si>
  <si>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</si>
  <si>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</si>
  <si>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</si>
  <si>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</si>
  <si>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</si>
  <si>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</si>
  <si>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</si>
  <si>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</si>
  <si>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</si>
  <si>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</si>
  <si>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</si>
  <si>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</si>
  <si>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</si>
  <si>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</si>
  <si>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</si>
  <si>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</si>
  <si>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</si>
  <si>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</si>
  <si>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</si>
  <si>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</si>
  <si>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</si>
  <si>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</si>
  <si>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</si>
  <si>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</si>
  <si>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</si>
  <si>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</si>
  <si>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</si>
  <si>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</si>
  <si>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</si>
  <si>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</si>
  <si>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</si>
  <si>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</si>
  <si>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</si>
  <si>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</si>
  <si>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</si>
  <si>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</si>
  <si>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</si>
  <si>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</si>
  <si>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</si>
  <si>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</si>
  <si>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</si>
  <si>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</si>
  <si>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</si>
  <si>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</si>
  <si>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</si>
  <si>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</si>
  <si>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</si>
  <si>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</si>
  <si>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</si>
  <si>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</si>
  <si>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</si>
  <si>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</si>
  <si>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</si>
  <si>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</si>
  <si>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</si>
  <si>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</si>
  <si>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</si>
  <si>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</si>
  <si>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</si>
  <si>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</si>
  <si>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</si>
  <si>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</si>
  <si>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</si>
  <si>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</si>
  <si>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</si>
  <si>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</si>
  <si>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</si>
  <si>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</si>
  <si>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</si>
  <si>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</si>
  <si>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</si>
  <si>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</si>
  <si>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</si>
  <si>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</si>
  <si>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</si>
  <si>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</si>
  <si>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</si>
  <si>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</si>
  <si>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</si>
  <si>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</si>
  <si>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</si>
  <si>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</si>
  <si>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</si>
  <si>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</si>
  <si>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</si>
  <si>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</si>
  <si>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</si>
  <si>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</si>
  <si>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</si>
  <si>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</si>
  <si>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</si>
  <si>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</si>
  <si>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</si>
  <si>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</si>
  <si>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</si>
  <si>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</si>
  <si>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</si>
  <si>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</si>
  <si>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</si>
  <si>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</si>
  <si>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</si>
  <si>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</si>
  <si>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</si>
  <si>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</si>
  <si>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</si>
  <si>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</si>
  <si>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</si>
  <si>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</si>
  <si>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</si>
  <si>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</si>
  <si>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</si>
  <si>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</si>
  <si>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</si>
  <si>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</si>
  <si>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</si>
  <si>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</si>
  <si>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</si>
  <si>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</si>
  <si>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</si>
  <si>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</si>
  <si>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</si>
  <si>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</si>
  <si>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</si>
  <si>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</si>
  <si>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</si>
  <si>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</si>
  <si>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</si>
  <si>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</si>
  <si>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</si>
  <si>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</si>
  <si>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</si>
  <si>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</si>
  <si>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</si>
  <si>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</si>
  <si>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</si>
  <si>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</si>
  <si>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</si>
  <si>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</si>
  <si>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</si>
  <si>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</si>
  <si>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</si>
  <si>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</si>
  <si>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</si>
  <si>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</si>
  <si>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</si>
  <si>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</si>
  <si>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</si>
  <si>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</si>
  <si>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</si>
  <si>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</si>
  <si>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</si>
  <si>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</si>
  <si>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</si>
  <si>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</si>
  <si>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</si>
  <si>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</si>
  <si>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</si>
  <si>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</si>
  <si>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</si>
  <si>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</si>
  <si>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</si>
  <si>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</si>
  <si>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</si>
  <si>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</si>
  <si>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</si>
  <si>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</si>
  <si>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</si>
  <si>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</si>
  <si>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</si>
  <si>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</si>
  <si>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</si>
  <si>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</si>
  <si>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</si>
  <si>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</si>
  <si>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</si>
  <si>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</si>
  <si>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</si>
  <si>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</si>
  <si>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</si>
  <si>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</si>
  <si>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</si>
  <si>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</si>
  <si>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</si>
  <si>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</si>
  <si>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</si>
  <si>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</si>
  <si>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</si>
  <si>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</si>
  <si>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</si>
  <si>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</si>
  <si>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</si>
  <si>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</si>
  <si>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</si>
  <si>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</si>
  <si>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</si>
  <si>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</si>
  <si>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</si>
  <si>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</si>
  <si>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</si>
  <si>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</si>
  <si>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</si>
  <si>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</si>
  <si>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</si>
  <si>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</si>
  <si>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</si>
  <si>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</si>
  <si>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ANTA_CRF(NR-85)</t>
  </si>
  <si>
    <t>ANTA_GF(NR-85)</t>
  </si>
  <si>
    <t>ANTA_LF(NR-85)</t>
  </si>
  <si>
    <t>ANTA_RF(NR-85)</t>
  </si>
  <si>
    <t>AURY_CRF(NR-85)</t>
  </si>
  <si>
    <t>AURY_GF(NR-85)</t>
  </si>
  <si>
    <t>AURY_LF(NR-85)</t>
  </si>
  <si>
    <t>AURY_RF(NR-85)</t>
  </si>
  <si>
    <t>BRBCL(ER-55)</t>
  </si>
  <si>
    <t>BSIUL(NR-85)</t>
  </si>
  <si>
    <t>CHAMERA1(NR-85)</t>
  </si>
  <si>
    <t>CHAMERA2(NR-85)</t>
  </si>
  <si>
    <t>CHAMERA3(NR-85)</t>
  </si>
  <si>
    <t>DADRI_CRF(NR-85)</t>
  </si>
  <si>
    <t>DADRI_GF(NR-85)</t>
  </si>
  <si>
    <t>DADRI_LF(NR-85)</t>
  </si>
  <si>
    <t>DADRI_RF(NR-85)</t>
  </si>
  <si>
    <t>DADRT2(NR-85)</t>
  </si>
  <si>
    <t>DHAULIGNGA(NR-85)</t>
  </si>
  <si>
    <t>DULHASTI(NR-85)</t>
  </si>
  <si>
    <t>FSTPP I &amp; II(ER-55)</t>
  </si>
  <si>
    <t>JHAJJAR(NR-85)</t>
  </si>
  <si>
    <t>KHSTPP-II(ER-55)</t>
  </si>
  <si>
    <t>KOTESHWR(NR-85)</t>
  </si>
  <si>
    <t>NAPP(NR-85)</t>
  </si>
  <si>
    <t>NJPC(NR-85)</t>
  </si>
  <si>
    <t>PARBATI3(NR-85)</t>
  </si>
  <si>
    <t>RAPPB(NR-85)</t>
  </si>
  <si>
    <t>RAPPC(NR-85)</t>
  </si>
  <si>
    <t>RIHAND1(NR-85)</t>
  </si>
  <si>
    <t>RIHAND2(NR-85)</t>
  </si>
  <si>
    <t>RIHAND3(NR-85)</t>
  </si>
  <si>
    <t>SALAL(NR-85)</t>
  </si>
  <si>
    <t>SASAN(WR-18)</t>
  </si>
  <si>
    <t>SEWA2(NR-85)</t>
  </si>
  <si>
    <t>SINGRAULI(NR-85)</t>
  </si>
  <si>
    <t>SINGRAULI_HYDRO(NR-85)</t>
  </si>
  <si>
    <t>TALA(ER-55)</t>
  </si>
  <si>
    <t>TANAKPUR(NR-85)</t>
  </si>
  <si>
    <t>TEHRI(NR-85)</t>
  </si>
  <si>
    <t>UNCHAHAR1(NR-85)</t>
  </si>
  <si>
    <t>UNCHAHAR2(NR-85)</t>
  </si>
  <si>
    <t>UNCHAHAR3(NR-85)</t>
  </si>
  <si>
    <t>UNCHAHAR4(NR-85)</t>
  </si>
  <si>
    <t>URI2(NR-85)</t>
  </si>
  <si>
    <t>SHPPBPL</t>
  </si>
  <si>
    <t>JPL</t>
  </si>
  <si>
    <t>ADHPL</t>
  </si>
  <si>
    <t>DIKCHU</t>
  </si>
  <si>
    <t>KSK_MAHANADI</t>
  </si>
  <si>
    <t>JPL-2</t>
  </si>
  <si>
    <t>Teesta_III</t>
  </si>
  <si>
    <t>SEILP2</t>
  </si>
  <si>
    <t>JHABUA_IPP</t>
  </si>
  <si>
    <t>Manipur_Ben</t>
  </si>
  <si>
    <t>Meghalaya_Ben</t>
  </si>
  <si>
    <t>MALANA</t>
  </si>
  <si>
    <t>GMRKEL</t>
  </si>
  <si>
    <t>ITCWIND</t>
  </si>
  <si>
    <t>HP-GOVT</t>
  </si>
  <si>
    <t>SINGOLI</t>
  </si>
  <si>
    <t>GEE_HP</t>
  </si>
  <si>
    <t>RPREL</t>
  </si>
  <si>
    <t>CHANJUII</t>
  </si>
  <si>
    <t>DBPL</t>
  </si>
  <si>
    <t>GMRKEL (STU)</t>
  </si>
  <si>
    <t>TS1PL_BKN</t>
  </si>
  <si>
    <t>AHEJ3L_SOLAR</t>
  </si>
  <si>
    <t>RSRPL_BKN</t>
  </si>
  <si>
    <t>59IS2022/05/07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</si>
</sst>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0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14" borderId="0" xfId="0" applyFill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11" fillId="0" borderId="0" xfId="0" applyFon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62</v>
          </cell>
          <cell r="C5">
            <v>0</v>
          </cell>
          <cell r="D5">
            <v>238</v>
          </cell>
          <cell r="E5">
            <v>0</v>
          </cell>
          <cell r="H5">
            <v>62</v>
          </cell>
          <cell r="I5">
            <v>0</v>
          </cell>
          <cell r="J5">
            <v>93</v>
          </cell>
          <cell r="K5">
            <v>0</v>
          </cell>
        </row>
        <row r="6">
          <cell r="B6">
            <v>62</v>
          </cell>
          <cell r="C6">
            <v>0</v>
          </cell>
          <cell r="D6">
            <v>238</v>
          </cell>
          <cell r="E6">
            <v>0</v>
          </cell>
          <cell r="H6">
            <v>62</v>
          </cell>
          <cell r="I6">
            <v>0</v>
          </cell>
          <cell r="J6">
            <v>93</v>
          </cell>
          <cell r="K6">
            <v>0</v>
          </cell>
        </row>
        <row r="7">
          <cell r="B7">
            <v>62</v>
          </cell>
          <cell r="C7">
            <v>0</v>
          </cell>
          <cell r="D7">
            <v>238</v>
          </cell>
          <cell r="E7">
            <v>0</v>
          </cell>
          <cell r="H7">
            <v>62</v>
          </cell>
          <cell r="I7">
            <v>0</v>
          </cell>
          <cell r="J7">
            <v>93</v>
          </cell>
          <cell r="K7">
            <v>0</v>
          </cell>
        </row>
        <row r="8">
          <cell r="B8">
            <v>62</v>
          </cell>
          <cell r="C8">
            <v>0</v>
          </cell>
          <cell r="D8">
            <v>238</v>
          </cell>
          <cell r="E8">
            <v>0</v>
          </cell>
          <cell r="H8">
            <v>62</v>
          </cell>
          <cell r="I8">
            <v>0</v>
          </cell>
          <cell r="J8">
            <v>93</v>
          </cell>
          <cell r="K8">
            <v>0</v>
          </cell>
        </row>
        <row r="9">
          <cell r="B9">
            <v>62</v>
          </cell>
          <cell r="C9">
            <v>0</v>
          </cell>
          <cell r="D9">
            <v>238</v>
          </cell>
          <cell r="E9">
            <v>0</v>
          </cell>
          <cell r="H9">
            <v>62</v>
          </cell>
          <cell r="I9">
            <v>0</v>
          </cell>
          <cell r="J9">
            <v>91</v>
          </cell>
          <cell r="K9">
            <v>0</v>
          </cell>
        </row>
        <row r="10">
          <cell r="B10">
            <v>62</v>
          </cell>
          <cell r="C10">
            <v>0</v>
          </cell>
          <cell r="D10">
            <v>238</v>
          </cell>
          <cell r="E10">
            <v>0</v>
          </cell>
          <cell r="H10">
            <v>62</v>
          </cell>
          <cell r="I10">
            <v>0</v>
          </cell>
          <cell r="J10">
            <v>93</v>
          </cell>
          <cell r="K10">
            <v>0</v>
          </cell>
        </row>
        <row r="11">
          <cell r="B11">
            <v>62</v>
          </cell>
          <cell r="C11">
            <v>0</v>
          </cell>
          <cell r="D11">
            <v>238</v>
          </cell>
          <cell r="E11">
            <v>0</v>
          </cell>
          <cell r="H11">
            <v>62</v>
          </cell>
          <cell r="I11">
            <v>0</v>
          </cell>
          <cell r="J11">
            <v>93</v>
          </cell>
          <cell r="K11">
            <v>0</v>
          </cell>
        </row>
        <row r="12">
          <cell r="B12">
            <v>62</v>
          </cell>
          <cell r="C12">
            <v>0</v>
          </cell>
          <cell r="D12">
            <v>238</v>
          </cell>
          <cell r="E12">
            <v>0</v>
          </cell>
          <cell r="H12">
            <v>62</v>
          </cell>
          <cell r="I12">
            <v>0</v>
          </cell>
          <cell r="J12">
            <v>93</v>
          </cell>
          <cell r="K12">
            <v>0</v>
          </cell>
        </row>
        <row r="13">
          <cell r="B13">
            <v>62</v>
          </cell>
          <cell r="C13">
            <v>0</v>
          </cell>
          <cell r="D13">
            <v>238</v>
          </cell>
          <cell r="E13">
            <v>0</v>
          </cell>
          <cell r="H13">
            <v>62</v>
          </cell>
          <cell r="I13">
            <v>0</v>
          </cell>
          <cell r="J13">
            <v>93</v>
          </cell>
          <cell r="K13">
            <v>0</v>
          </cell>
        </row>
        <row r="14">
          <cell r="B14">
            <v>62</v>
          </cell>
          <cell r="C14">
            <v>0</v>
          </cell>
          <cell r="D14">
            <v>238</v>
          </cell>
          <cell r="E14">
            <v>0</v>
          </cell>
          <cell r="H14">
            <v>62</v>
          </cell>
          <cell r="I14">
            <v>0</v>
          </cell>
          <cell r="J14">
            <v>93</v>
          </cell>
          <cell r="K14">
            <v>0</v>
          </cell>
        </row>
        <row r="15">
          <cell r="B15">
            <v>62</v>
          </cell>
          <cell r="C15">
            <v>0</v>
          </cell>
          <cell r="D15">
            <v>238</v>
          </cell>
          <cell r="E15">
            <v>0</v>
          </cell>
          <cell r="H15">
            <v>62</v>
          </cell>
          <cell r="I15">
            <v>0</v>
          </cell>
          <cell r="J15">
            <v>95</v>
          </cell>
          <cell r="K15">
            <v>0</v>
          </cell>
        </row>
        <row r="16">
          <cell r="B16">
            <v>62</v>
          </cell>
          <cell r="C16">
            <v>0</v>
          </cell>
          <cell r="D16">
            <v>238</v>
          </cell>
          <cell r="E16">
            <v>0</v>
          </cell>
          <cell r="H16">
            <v>62</v>
          </cell>
          <cell r="I16">
            <v>0</v>
          </cell>
          <cell r="J16">
            <v>92</v>
          </cell>
          <cell r="K16">
            <v>0</v>
          </cell>
        </row>
        <row r="17">
          <cell r="B17">
            <v>62</v>
          </cell>
          <cell r="C17">
            <v>0</v>
          </cell>
          <cell r="D17">
            <v>238</v>
          </cell>
          <cell r="E17">
            <v>0</v>
          </cell>
          <cell r="H17">
            <v>62</v>
          </cell>
          <cell r="I17">
            <v>0</v>
          </cell>
          <cell r="J17">
            <v>96</v>
          </cell>
          <cell r="K17">
            <v>0</v>
          </cell>
        </row>
        <row r="18">
          <cell r="B18">
            <v>62</v>
          </cell>
          <cell r="C18">
            <v>0</v>
          </cell>
          <cell r="D18">
            <v>238</v>
          </cell>
          <cell r="E18">
            <v>0</v>
          </cell>
          <cell r="H18">
            <v>62</v>
          </cell>
          <cell r="I18">
            <v>0</v>
          </cell>
          <cell r="J18">
            <v>96</v>
          </cell>
          <cell r="K18">
            <v>0</v>
          </cell>
        </row>
        <row r="19">
          <cell r="B19">
            <v>62</v>
          </cell>
          <cell r="C19">
            <v>0</v>
          </cell>
          <cell r="D19">
            <v>238</v>
          </cell>
          <cell r="E19">
            <v>0</v>
          </cell>
          <cell r="H19">
            <v>62</v>
          </cell>
          <cell r="I19">
            <v>0</v>
          </cell>
          <cell r="J19">
            <v>96</v>
          </cell>
          <cell r="K19">
            <v>0</v>
          </cell>
        </row>
        <row r="20">
          <cell r="B20">
            <v>62</v>
          </cell>
          <cell r="C20">
            <v>0</v>
          </cell>
          <cell r="D20">
            <v>238</v>
          </cell>
          <cell r="E20">
            <v>0</v>
          </cell>
          <cell r="H20">
            <v>62</v>
          </cell>
          <cell r="I20">
            <v>0</v>
          </cell>
          <cell r="J20">
            <v>96</v>
          </cell>
          <cell r="K20">
            <v>0</v>
          </cell>
        </row>
        <row r="21">
          <cell r="B21">
            <v>62</v>
          </cell>
          <cell r="C21">
            <v>0</v>
          </cell>
          <cell r="D21">
            <v>238</v>
          </cell>
          <cell r="E21">
            <v>0</v>
          </cell>
          <cell r="H21">
            <v>62</v>
          </cell>
          <cell r="I21">
            <v>0</v>
          </cell>
          <cell r="J21">
            <v>96</v>
          </cell>
          <cell r="K21">
            <v>0</v>
          </cell>
        </row>
        <row r="22">
          <cell r="B22">
            <v>62</v>
          </cell>
          <cell r="C22">
            <v>0</v>
          </cell>
          <cell r="D22">
            <v>238</v>
          </cell>
          <cell r="E22">
            <v>0</v>
          </cell>
          <cell r="H22">
            <v>62</v>
          </cell>
          <cell r="I22">
            <v>0</v>
          </cell>
          <cell r="J22">
            <v>96</v>
          </cell>
          <cell r="K22">
            <v>0</v>
          </cell>
        </row>
        <row r="23">
          <cell r="B23">
            <v>62</v>
          </cell>
          <cell r="C23">
            <v>0</v>
          </cell>
          <cell r="D23">
            <v>238</v>
          </cell>
          <cell r="E23">
            <v>0</v>
          </cell>
          <cell r="H23">
            <v>62</v>
          </cell>
          <cell r="I23">
            <v>0</v>
          </cell>
          <cell r="J23">
            <v>96</v>
          </cell>
          <cell r="K23">
            <v>0</v>
          </cell>
        </row>
        <row r="24">
          <cell r="B24">
            <v>62</v>
          </cell>
          <cell r="C24">
            <v>0</v>
          </cell>
          <cell r="D24">
            <v>238</v>
          </cell>
          <cell r="E24">
            <v>0</v>
          </cell>
          <cell r="H24">
            <v>62</v>
          </cell>
          <cell r="I24">
            <v>0</v>
          </cell>
          <cell r="J24">
            <v>96</v>
          </cell>
          <cell r="K24">
            <v>0</v>
          </cell>
        </row>
        <row r="25">
          <cell r="B25">
            <v>62</v>
          </cell>
          <cell r="C25">
            <v>0</v>
          </cell>
          <cell r="D25">
            <v>238</v>
          </cell>
          <cell r="E25">
            <v>0</v>
          </cell>
          <cell r="H25">
            <v>62</v>
          </cell>
          <cell r="I25">
            <v>0</v>
          </cell>
          <cell r="J25">
            <v>96</v>
          </cell>
          <cell r="K25">
            <v>0</v>
          </cell>
        </row>
        <row r="26">
          <cell r="B26">
            <v>62</v>
          </cell>
          <cell r="C26">
            <v>0</v>
          </cell>
          <cell r="D26">
            <v>238</v>
          </cell>
          <cell r="E26">
            <v>0</v>
          </cell>
          <cell r="H26">
            <v>62</v>
          </cell>
          <cell r="I26">
            <v>0</v>
          </cell>
          <cell r="J26">
            <v>96</v>
          </cell>
          <cell r="K26">
            <v>0</v>
          </cell>
        </row>
        <row r="27">
          <cell r="B27">
            <v>62</v>
          </cell>
          <cell r="C27">
            <v>0</v>
          </cell>
          <cell r="D27">
            <v>238</v>
          </cell>
          <cell r="E27">
            <v>0</v>
          </cell>
          <cell r="H27">
            <v>62</v>
          </cell>
          <cell r="I27">
            <v>0</v>
          </cell>
          <cell r="J27">
            <v>96</v>
          </cell>
          <cell r="K27">
            <v>0</v>
          </cell>
        </row>
        <row r="28">
          <cell r="B28">
            <v>62</v>
          </cell>
          <cell r="C28">
            <v>0</v>
          </cell>
          <cell r="D28">
            <v>238</v>
          </cell>
          <cell r="E28">
            <v>0</v>
          </cell>
          <cell r="H28">
            <v>62</v>
          </cell>
          <cell r="I28">
            <v>0</v>
          </cell>
          <cell r="J28">
            <v>96</v>
          </cell>
          <cell r="K28">
            <v>0</v>
          </cell>
        </row>
        <row r="29">
          <cell r="B29">
            <v>62</v>
          </cell>
          <cell r="C29">
            <v>0</v>
          </cell>
          <cell r="D29">
            <v>238</v>
          </cell>
          <cell r="E29">
            <v>0</v>
          </cell>
          <cell r="H29">
            <v>62</v>
          </cell>
          <cell r="I29">
            <v>0</v>
          </cell>
          <cell r="J29">
            <v>96</v>
          </cell>
          <cell r="K29">
            <v>0</v>
          </cell>
        </row>
        <row r="30">
          <cell r="B30">
            <v>62</v>
          </cell>
          <cell r="C30">
            <v>0</v>
          </cell>
          <cell r="D30">
            <v>238</v>
          </cell>
          <cell r="E30">
            <v>0</v>
          </cell>
          <cell r="H30">
            <v>62</v>
          </cell>
          <cell r="I30">
            <v>0</v>
          </cell>
          <cell r="J30">
            <v>96</v>
          </cell>
          <cell r="K30">
            <v>0</v>
          </cell>
        </row>
        <row r="31">
          <cell r="B31">
            <v>62</v>
          </cell>
          <cell r="C31">
            <v>0</v>
          </cell>
          <cell r="D31">
            <v>238</v>
          </cell>
          <cell r="E31">
            <v>0</v>
          </cell>
          <cell r="H31">
            <v>62</v>
          </cell>
          <cell r="I31">
            <v>0</v>
          </cell>
          <cell r="J31">
            <v>96</v>
          </cell>
          <cell r="K31">
            <v>0</v>
          </cell>
        </row>
        <row r="32">
          <cell r="B32">
            <v>62</v>
          </cell>
          <cell r="C32">
            <v>0</v>
          </cell>
          <cell r="D32">
            <v>238</v>
          </cell>
          <cell r="E32">
            <v>0</v>
          </cell>
          <cell r="H32">
            <v>62</v>
          </cell>
          <cell r="I32">
            <v>0</v>
          </cell>
          <cell r="J32">
            <v>96</v>
          </cell>
          <cell r="K32">
            <v>0</v>
          </cell>
        </row>
        <row r="33">
          <cell r="B33">
            <v>62</v>
          </cell>
          <cell r="C33">
            <v>0</v>
          </cell>
          <cell r="D33">
            <v>238</v>
          </cell>
          <cell r="E33">
            <v>0</v>
          </cell>
          <cell r="H33">
            <v>62</v>
          </cell>
          <cell r="I33">
            <v>0</v>
          </cell>
          <cell r="J33">
            <v>95</v>
          </cell>
          <cell r="K33">
            <v>0</v>
          </cell>
        </row>
        <row r="34">
          <cell r="B34">
            <v>62</v>
          </cell>
          <cell r="C34">
            <v>0</v>
          </cell>
          <cell r="D34">
            <v>238</v>
          </cell>
          <cell r="E34">
            <v>0</v>
          </cell>
          <cell r="H34">
            <v>62</v>
          </cell>
          <cell r="I34">
            <v>0</v>
          </cell>
          <cell r="J34">
            <v>95</v>
          </cell>
          <cell r="K34">
            <v>0</v>
          </cell>
        </row>
        <row r="35">
          <cell r="B35">
            <v>62</v>
          </cell>
          <cell r="C35">
            <v>0</v>
          </cell>
          <cell r="D35">
            <v>238</v>
          </cell>
          <cell r="E35">
            <v>0</v>
          </cell>
          <cell r="H35">
            <v>62</v>
          </cell>
          <cell r="I35">
            <v>0</v>
          </cell>
          <cell r="J35">
            <v>95</v>
          </cell>
          <cell r="K35">
            <v>0</v>
          </cell>
        </row>
        <row r="36">
          <cell r="B36">
            <v>62</v>
          </cell>
          <cell r="C36">
            <v>0</v>
          </cell>
          <cell r="D36">
            <v>238</v>
          </cell>
          <cell r="E36">
            <v>0</v>
          </cell>
          <cell r="H36">
            <v>62</v>
          </cell>
          <cell r="I36">
            <v>0</v>
          </cell>
          <cell r="J36">
            <v>95</v>
          </cell>
          <cell r="K36">
            <v>0</v>
          </cell>
        </row>
        <row r="37">
          <cell r="B37">
            <v>62</v>
          </cell>
          <cell r="C37">
            <v>0</v>
          </cell>
          <cell r="D37">
            <v>238</v>
          </cell>
          <cell r="E37">
            <v>0</v>
          </cell>
          <cell r="H37">
            <v>62</v>
          </cell>
          <cell r="I37">
            <v>0</v>
          </cell>
          <cell r="J37">
            <v>92</v>
          </cell>
          <cell r="K37">
            <v>0</v>
          </cell>
        </row>
        <row r="38">
          <cell r="B38">
            <v>62</v>
          </cell>
          <cell r="C38">
            <v>0</v>
          </cell>
          <cell r="D38">
            <v>238</v>
          </cell>
          <cell r="E38">
            <v>0</v>
          </cell>
          <cell r="H38">
            <v>62</v>
          </cell>
          <cell r="I38">
            <v>0</v>
          </cell>
          <cell r="J38">
            <v>92</v>
          </cell>
          <cell r="K38">
            <v>0</v>
          </cell>
        </row>
        <row r="39">
          <cell r="B39">
            <v>62</v>
          </cell>
          <cell r="C39">
            <v>0</v>
          </cell>
          <cell r="D39">
            <v>238</v>
          </cell>
          <cell r="E39">
            <v>0</v>
          </cell>
          <cell r="H39">
            <v>62</v>
          </cell>
          <cell r="I39">
            <v>0</v>
          </cell>
          <cell r="J39">
            <v>92</v>
          </cell>
          <cell r="K39">
            <v>0</v>
          </cell>
        </row>
        <row r="40">
          <cell r="B40">
            <v>62</v>
          </cell>
          <cell r="C40">
            <v>0</v>
          </cell>
          <cell r="D40">
            <v>238</v>
          </cell>
          <cell r="E40">
            <v>0</v>
          </cell>
          <cell r="H40">
            <v>62</v>
          </cell>
          <cell r="I40">
            <v>0</v>
          </cell>
          <cell r="J40">
            <v>92</v>
          </cell>
          <cell r="K40">
            <v>0</v>
          </cell>
        </row>
        <row r="41">
          <cell r="B41">
            <v>62</v>
          </cell>
          <cell r="C41">
            <v>0</v>
          </cell>
          <cell r="D41">
            <v>233</v>
          </cell>
          <cell r="E41">
            <v>0</v>
          </cell>
          <cell r="H41">
            <v>62</v>
          </cell>
          <cell r="I41">
            <v>0</v>
          </cell>
          <cell r="J41">
            <v>92</v>
          </cell>
          <cell r="K41">
            <v>0</v>
          </cell>
        </row>
        <row r="42">
          <cell r="B42">
            <v>62</v>
          </cell>
          <cell r="C42">
            <v>0</v>
          </cell>
          <cell r="D42">
            <v>233</v>
          </cell>
          <cell r="E42">
            <v>0</v>
          </cell>
          <cell r="H42">
            <v>62</v>
          </cell>
          <cell r="I42">
            <v>0</v>
          </cell>
          <cell r="J42">
            <v>92</v>
          </cell>
          <cell r="K42">
            <v>0</v>
          </cell>
        </row>
        <row r="43">
          <cell r="B43">
            <v>62</v>
          </cell>
          <cell r="C43">
            <v>0</v>
          </cell>
          <cell r="D43">
            <v>233</v>
          </cell>
          <cell r="E43">
            <v>0</v>
          </cell>
          <cell r="H43">
            <v>62</v>
          </cell>
          <cell r="I43">
            <v>0</v>
          </cell>
          <cell r="J43">
            <v>92</v>
          </cell>
          <cell r="K43">
            <v>0</v>
          </cell>
        </row>
        <row r="44">
          <cell r="B44">
            <v>62</v>
          </cell>
          <cell r="C44">
            <v>0</v>
          </cell>
          <cell r="D44">
            <v>233</v>
          </cell>
          <cell r="E44">
            <v>0</v>
          </cell>
          <cell r="H44">
            <v>62</v>
          </cell>
          <cell r="I44">
            <v>0</v>
          </cell>
          <cell r="J44">
            <v>92</v>
          </cell>
          <cell r="K44">
            <v>0</v>
          </cell>
        </row>
        <row r="45">
          <cell r="B45">
            <v>62</v>
          </cell>
          <cell r="C45">
            <v>0</v>
          </cell>
          <cell r="D45">
            <v>233</v>
          </cell>
          <cell r="E45">
            <v>0</v>
          </cell>
          <cell r="H45">
            <v>62</v>
          </cell>
          <cell r="I45">
            <v>0</v>
          </cell>
          <cell r="J45">
            <v>90</v>
          </cell>
          <cell r="K45">
            <v>0</v>
          </cell>
        </row>
        <row r="46">
          <cell r="B46">
            <v>62</v>
          </cell>
          <cell r="C46">
            <v>0</v>
          </cell>
          <cell r="D46">
            <v>233</v>
          </cell>
          <cell r="E46">
            <v>0</v>
          </cell>
          <cell r="H46">
            <v>62</v>
          </cell>
          <cell r="I46">
            <v>0</v>
          </cell>
          <cell r="J46">
            <v>90</v>
          </cell>
          <cell r="K46">
            <v>0</v>
          </cell>
        </row>
        <row r="47">
          <cell r="B47">
            <v>62</v>
          </cell>
          <cell r="C47">
            <v>0</v>
          </cell>
          <cell r="D47">
            <v>233</v>
          </cell>
          <cell r="E47">
            <v>0</v>
          </cell>
          <cell r="H47">
            <v>62</v>
          </cell>
          <cell r="I47">
            <v>0</v>
          </cell>
          <cell r="J47">
            <v>90</v>
          </cell>
          <cell r="K47">
            <v>0</v>
          </cell>
        </row>
        <row r="48">
          <cell r="B48">
            <v>62</v>
          </cell>
          <cell r="C48">
            <v>0</v>
          </cell>
          <cell r="D48">
            <v>233</v>
          </cell>
          <cell r="E48">
            <v>0</v>
          </cell>
          <cell r="H48">
            <v>62</v>
          </cell>
          <cell r="I48">
            <v>0</v>
          </cell>
          <cell r="J48">
            <v>90</v>
          </cell>
          <cell r="K48">
            <v>0</v>
          </cell>
        </row>
        <row r="49">
          <cell r="B49">
            <v>62</v>
          </cell>
          <cell r="C49">
            <v>0</v>
          </cell>
          <cell r="D49">
            <v>233</v>
          </cell>
          <cell r="E49">
            <v>0</v>
          </cell>
          <cell r="H49">
            <v>62</v>
          </cell>
          <cell r="I49">
            <v>0</v>
          </cell>
          <cell r="J49">
            <v>90</v>
          </cell>
          <cell r="K49">
            <v>0</v>
          </cell>
        </row>
        <row r="50">
          <cell r="B50">
            <v>62</v>
          </cell>
          <cell r="C50">
            <v>0</v>
          </cell>
          <cell r="D50">
            <v>233</v>
          </cell>
          <cell r="E50">
            <v>0</v>
          </cell>
          <cell r="H50">
            <v>62</v>
          </cell>
          <cell r="I50">
            <v>0</v>
          </cell>
          <cell r="J50">
            <v>90</v>
          </cell>
          <cell r="K50">
            <v>0</v>
          </cell>
        </row>
        <row r="51">
          <cell r="B51">
            <v>62</v>
          </cell>
          <cell r="C51">
            <v>0</v>
          </cell>
          <cell r="D51">
            <v>233</v>
          </cell>
          <cell r="E51">
            <v>0</v>
          </cell>
          <cell r="H51">
            <v>62</v>
          </cell>
          <cell r="I51">
            <v>0</v>
          </cell>
          <cell r="J51">
            <v>90</v>
          </cell>
          <cell r="K51">
            <v>0</v>
          </cell>
        </row>
        <row r="52">
          <cell r="B52">
            <v>62</v>
          </cell>
          <cell r="C52">
            <v>0</v>
          </cell>
          <cell r="D52">
            <v>233</v>
          </cell>
          <cell r="E52">
            <v>0</v>
          </cell>
          <cell r="H52">
            <v>62</v>
          </cell>
          <cell r="I52">
            <v>0</v>
          </cell>
          <cell r="J52">
            <v>90</v>
          </cell>
          <cell r="K52">
            <v>0</v>
          </cell>
        </row>
        <row r="53">
          <cell r="B53">
            <v>62</v>
          </cell>
          <cell r="C53">
            <v>0</v>
          </cell>
          <cell r="D53">
            <v>228</v>
          </cell>
          <cell r="E53">
            <v>0</v>
          </cell>
          <cell r="H53">
            <v>62</v>
          </cell>
          <cell r="I53">
            <v>0</v>
          </cell>
          <cell r="J53">
            <v>88</v>
          </cell>
          <cell r="K53">
            <v>0</v>
          </cell>
        </row>
        <row r="54">
          <cell r="B54">
            <v>62</v>
          </cell>
          <cell r="C54">
            <v>0</v>
          </cell>
          <cell r="D54">
            <v>228</v>
          </cell>
          <cell r="E54">
            <v>0</v>
          </cell>
          <cell r="H54">
            <v>62</v>
          </cell>
          <cell r="I54">
            <v>0</v>
          </cell>
          <cell r="J54">
            <v>88</v>
          </cell>
          <cell r="K54">
            <v>0</v>
          </cell>
        </row>
        <row r="55">
          <cell r="B55">
            <v>62</v>
          </cell>
          <cell r="C55">
            <v>0</v>
          </cell>
          <cell r="D55">
            <v>228</v>
          </cell>
          <cell r="E55">
            <v>0</v>
          </cell>
          <cell r="H55">
            <v>62</v>
          </cell>
          <cell r="I55">
            <v>0</v>
          </cell>
          <cell r="J55">
            <v>88</v>
          </cell>
          <cell r="K55">
            <v>0</v>
          </cell>
        </row>
        <row r="56">
          <cell r="B56">
            <v>62</v>
          </cell>
          <cell r="C56">
            <v>0</v>
          </cell>
          <cell r="D56">
            <v>228</v>
          </cell>
          <cell r="E56">
            <v>0</v>
          </cell>
          <cell r="H56">
            <v>62</v>
          </cell>
          <cell r="I56">
            <v>0</v>
          </cell>
          <cell r="J56">
            <v>86</v>
          </cell>
          <cell r="K56">
            <v>0</v>
          </cell>
        </row>
        <row r="57">
          <cell r="B57">
            <v>62</v>
          </cell>
          <cell r="C57">
            <v>0</v>
          </cell>
          <cell r="D57">
            <v>228</v>
          </cell>
          <cell r="E57">
            <v>0</v>
          </cell>
          <cell r="H57">
            <v>62</v>
          </cell>
          <cell r="I57">
            <v>0</v>
          </cell>
          <cell r="J57">
            <v>86</v>
          </cell>
          <cell r="K57">
            <v>0</v>
          </cell>
        </row>
        <row r="58">
          <cell r="B58">
            <v>62</v>
          </cell>
          <cell r="C58">
            <v>0</v>
          </cell>
          <cell r="D58">
            <v>228</v>
          </cell>
          <cell r="E58">
            <v>0</v>
          </cell>
          <cell r="H58">
            <v>62</v>
          </cell>
          <cell r="I58">
            <v>0</v>
          </cell>
          <cell r="J58">
            <v>86</v>
          </cell>
          <cell r="K58">
            <v>0</v>
          </cell>
        </row>
        <row r="59">
          <cell r="B59">
            <v>62</v>
          </cell>
          <cell r="C59">
            <v>0</v>
          </cell>
          <cell r="D59">
            <v>228</v>
          </cell>
          <cell r="E59">
            <v>0</v>
          </cell>
          <cell r="H59">
            <v>62</v>
          </cell>
          <cell r="I59">
            <v>0</v>
          </cell>
          <cell r="J59">
            <v>86</v>
          </cell>
          <cell r="K59">
            <v>0</v>
          </cell>
        </row>
        <row r="60">
          <cell r="B60">
            <v>62</v>
          </cell>
          <cell r="C60">
            <v>0</v>
          </cell>
          <cell r="D60">
            <v>228</v>
          </cell>
          <cell r="E60">
            <v>0</v>
          </cell>
          <cell r="H60">
            <v>62</v>
          </cell>
          <cell r="I60">
            <v>0</v>
          </cell>
          <cell r="J60">
            <v>86</v>
          </cell>
          <cell r="K60">
            <v>0</v>
          </cell>
        </row>
        <row r="61">
          <cell r="B61">
            <v>62</v>
          </cell>
          <cell r="C61">
            <v>0</v>
          </cell>
          <cell r="D61">
            <v>228</v>
          </cell>
          <cell r="E61">
            <v>0</v>
          </cell>
          <cell r="H61">
            <v>62</v>
          </cell>
          <cell r="I61">
            <v>0</v>
          </cell>
          <cell r="J61">
            <v>84</v>
          </cell>
          <cell r="K61">
            <v>0</v>
          </cell>
        </row>
        <row r="62">
          <cell r="B62">
            <v>62</v>
          </cell>
          <cell r="C62">
            <v>0</v>
          </cell>
          <cell r="D62">
            <v>228</v>
          </cell>
          <cell r="E62">
            <v>0</v>
          </cell>
          <cell r="H62">
            <v>62</v>
          </cell>
          <cell r="I62">
            <v>0</v>
          </cell>
          <cell r="J62">
            <v>84</v>
          </cell>
          <cell r="K62">
            <v>0</v>
          </cell>
        </row>
        <row r="63">
          <cell r="B63">
            <v>62</v>
          </cell>
          <cell r="C63">
            <v>0</v>
          </cell>
          <cell r="D63">
            <v>228</v>
          </cell>
          <cell r="E63">
            <v>0</v>
          </cell>
          <cell r="H63">
            <v>62</v>
          </cell>
          <cell r="I63">
            <v>0</v>
          </cell>
          <cell r="J63">
            <v>84</v>
          </cell>
          <cell r="K63">
            <v>0</v>
          </cell>
        </row>
        <row r="64">
          <cell r="B64">
            <v>62</v>
          </cell>
          <cell r="C64">
            <v>0</v>
          </cell>
          <cell r="D64">
            <v>228</v>
          </cell>
          <cell r="E64">
            <v>0</v>
          </cell>
          <cell r="H64">
            <v>62</v>
          </cell>
          <cell r="I64">
            <v>0</v>
          </cell>
          <cell r="J64">
            <v>84</v>
          </cell>
          <cell r="K64">
            <v>0</v>
          </cell>
        </row>
        <row r="65">
          <cell r="B65">
            <v>62</v>
          </cell>
          <cell r="C65">
            <v>0</v>
          </cell>
          <cell r="D65">
            <v>228</v>
          </cell>
          <cell r="E65">
            <v>0</v>
          </cell>
          <cell r="H65">
            <v>62</v>
          </cell>
          <cell r="I65">
            <v>0</v>
          </cell>
          <cell r="J65">
            <v>84</v>
          </cell>
          <cell r="K65">
            <v>0</v>
          </cell>
        </row>
        <row r="66">
          <cell r="B66">
            <v>62</v>
          </cell>
          <cell r="C66">
            <v>0</v>
          </cell>
          <cell r="D66">
            <v>228</v>
          </cell>
          <cell r="E66">
            <v>0</v>
          </cell>
          <cell r="H66">
            <v>62</v>
          </cell>
          <cell r="I66">
            <v>0</v>
          </cell>
          <cell r="J66">
            <v>84</v>
          </cell>
          <cell r="K66">
            <v>0</v>
          </cell>
        </row>
        <row r="67">
          <cell r="B67">
            <v>62</v>
          </cell>
          <cell r="C67">
            <v>0</v>
          </cell>
          <cell r="D67">
            <v>228</v>
          </cell>
          <cell r="E67">
            <v>0</v>
          </cell>
          <cell r="H67">
            <v>62</v>
          </cell>
          <cell r="I67">
            <v>0</v>
          </cell>
          <cell r="J67">
            <v>84</v>
          </cell>
          <cell r="K67">
            <v>0</v>
          </cell>
        </row>
        <row r="68">
          <cell r="B68">
            <v>62</v>
          </cell>
          <cell r="C68">
            <v>0</v>
          </cell>
          <cell r="D68">
            <v>228</v>
          </cell>
          <cell r="E68">
            <v>0</v>
          </cell>
          <cell r="H68">
            <v>62</v>
          </cell>
          <cell r="I68">
            <v>0</v>
          </cell>
          <cell r="J68">
            <v>84</v>
          </cell>
          <cell r="K68">
            <v>0</v>
          </cell>
        </row>
        <row r="69">
          <cell r="B69">
            <v>62</v>
          </cell>
          <cell r="C69">
            <v>0</v>
          </cell>
          <cell r="D69">
            <v>228</v>
          </cell>
          <cell r="E69">
            <v>0</v>
          </cell>
          <cell r="H69">
            <v>62</v>
          </cell>
          <cell r="I69">
            <v>0</v>
          </cell>
          <cell r="J69">
            <v>84</v>
          </cell>
          <cell r="K69">
            <v>0</v>
          </cell>
        </row>
        <row r="70">
          <cell r="B70">
            <v>62</v>
          </cell>
          <cell r="C70">
            <v>0</v>
          </cell>
          <cell r="D70">
            <v>228</v>
          </cell>
          <cell r="E70">
            <v>0</v>
          </cell>
          <cell r="H70">
            <v>62</v>
          </cell>
          <cell r="I70">
            <v>0</v>
          </cell>
          <cell r="J70">
            <v>84</v>
          </cell>
          <cell r="K70">
            <v>0</v>
          </cell>
        </row>
        <row r="71">
          <cell r="B71">
            <v>62</v>
          </cell>
          <cell r="C71">
            <v>0</v>
          </cell>
          <cell r="D71">
            <v>228</v>
          </cell>
          <cell r="E71">
            <v>0</v>
          </cell>
          <cell r="H71">
            <v>62</v>
          </cell>
          <cell r="I71">
            <v>0</v>
          </cell>
          <cell r="J71">
            <v>84</v>
          </cell>
          <cell r="K71">
            <v>0</v>
          </cell>
        </row>
        <row r="72">
          <cell r="B72">
            <v>62</v>
          </cell>
          <cell r="C72">
            <v>0</v>
          </cell>
          <cell r="D72">
            <v>228</v>
          </cell>
          <cell r="E72">
            <v>0</v>
          </cell>
          <cell r="H72">
            <v>62</v>
          </cell>
          <cell r="I72">
            <v>0</v>
          </cell>
          <cell r="J72">
            <v>84</v>
          </cell>
          <cell r="K72">
            <v>0</v>
          </cell>
        </row>
        <row r="73">
          <cell r="B73">
            <v>62</v>
          </cell>
          <cell r="C73">
            <v>0</v>
          </cell>
          <cell r="D73">
            <v>228</v>
          </cell>
          <cell r="E73">
            <v>0</v>
          </cell>
          <cell r="H73">
            <v>62</v>
          </cell>
          <cell r="I73">
            <v>0</v>
          </cell>
          <cell r="J73">
            <v>84</v>
          </cell>
          <cell r="K73">
            <v>0</v>
          </cell>
        </row>
        <row r="74">
          <cell r="B74">
            <v>62</v>
          </cell>
          <cell r="C74">
            <v>0</v>
          </cell>
          <cell r="D74">
            <v>228</v>
          </cell>
          <cell r="E74">
            <v>0</v>
          </cell>
          <cell r="H74">
            <v>62</v>
          </cell>
          <cell r="I74">
            <v>0</v>
          </cell>
          <cell r="J74">
            <v>84</v>
          </cell>
          <cell r="K74">
            <v>0</v>
          </cell>
        </row>
        <row r="75">
          <cell r="B75">
            <v>62</v>
          </cell>
          <cell r="C75">
            <v>0</v>
          </cell>
          <cell r="D75">
            <v>228</v>
          </cell>
          <cell r="E75">
            <v>0</v>
          </cell>
          <cell r="H75">
            <v>62</v>
          </cell>
          <cell r="I75">
            <v>0</v>
          </cell>
          <cell r="J75">
            <v>88</v>
          </cell>
          <cell r="K75">
            <v>0</v>
          </cell>
        </row>
        <row r="76">
          <cell r="B76">
            <v>62</v>
          </cell>
          <cell r="C76">
            <v>0</v>
          </cell>
          <cell r="D76">
            <v>228</v>
          </cell>
          <cell r="E76">
            <v>0</v>
          </cell>
          <cell r="H76">
            <v>62</v>
          </cell>
          <cell r="I76">
            <v>0</v>
          </cell>
          <cell r="J76">
            <v>88</v>
          </cell>
          <cell r="K76">
            <v>0</v>
          </cell>
        </row>
        <row r="77">
          <cell r="B77">
            <v>62</v>
          </cell>
          <cell r="C77">
            <v>0</v>
          </cell>
          <cell r="D77">
            <v>228</v>
          </cell>
          <cell r="E77">
            <v>0</v>
          </cell>
          <cell r="H77">
            <v>62</v>
          </cell>
          <cell r="I77">
            <v>0</v>
          </cell>
          <cell r="J77">
            <v>88</v>
          </cell>
          <cell r="K77">
            <v>0</v>
          </cell>
        </row>
        <row r="78">
          <cell r="B78">
            <v>62</v>
          </cell>
          <cell r="C78">
            <v>0</v>
          </cell>
          <cell r="D78">
            <v>228</v>
          </cell>
          <cell r="E78">
            <v>0</v>
          </cell>
          <cell r="H78">
            <v>62</v>
          </cell>
          <cell r="I78">
            <v>0</v>
          </cell>
          <cell r="J78">
            <v>88</v>
          </cell>
          <cell r="K78">
            <v>0</v>
          </cell>
        </row>
        <row r="79">
          <cell r="B79">
            <v>62</v>
          </cell>
          <cell r="C79">
            <v>0</v>
          </cell>
          <cell r="D79">
            <v>228</v>
          </cell>
          <cell r="E79">
            <v>0</v>
          </cell>
          <cell r="H79">
            <v>62</v>
          </cell>
          <cell r="I79">
            <v>0</v>
          </cell>
          <cell r="J79">
            <v>88</v>
          </cell>
          <cell r="K79">
            <v>0</v>
          </cell>
        </row>
        <row r="80">
          <cell r="B80">
            <v>62</v>
          </cell>
          <cell r="C80">
            <v>0</v>
          </cell>
          <cell r="D80">
            <v>228</v>
          </cell>
          <cell r="E80">
            <v>0</v>
          </cell>
          <cell r="H80">
            <v>62</v>
          </cell>
          <cell r="I80">
            <v>0</v>
          </cell>
          <cell r="J80">
            <v>88</v>
          </cell>
          <cell r="K80">
            <v>0</v>
          </cell>
        </row>
        <row r="81">
          <cell r="B81">
            <v>62</v>
          </cell>
          <cell r="C81">
            <v>0</v>
          </cell>
          <cell r="D81">
            <v>228</v>
          </cell>
          <cell r="E81">
            <v>0</v>
          </cell>
          <cell r="H81">
            <v>62</v>
          </cell>
          <cell r="I81">
            <v>0</v>
          </cell>
          <cell r="J81">
            <v>90</v>
          </cell>
          <cell r="K81">
            <v>0</v>
          </cell>
        </row>
        <row r="82">
          <cell r="B82">
            <v>62</v>
          </cell>
          <cell r="C82">
            <v>0</v>
          </cell>
          <cell r="D82">
            <v>228</v>
          </cell>
          <cell r="E82">
            <v>0</v>
          </cell>
          <cell r="H82">
            <v>62</v>
          </cell>
          <cell r="I82">
            <v>0</v>
          </cell>
          <cell r="J82">
            <v>90</v>
          </cell>
          <cell r="K82">
            <v>0</v>
          </cell>
        </row>
        <row r="83">
          <cell r="B83">
            <v>62</v>
          </cell>
          <cell r="C83">
            <v>0</v>
          </cell>
          <cell r="D83">
            <v>228</v>
          </cell>
          <cell r="E83">
            <v>0</v>
          </cell>
          <cell r="H83">
            <v>62</v>
          </cell>
          <cell r="I83">
            <v>0</v>
          </cell>
          <cell r="J83">
            <v>90</v>
          </cell>
          <cell r="K83">
            <v>0</v>
          </cell>
        </row>
        <row r="84">
          <cell r="B84">
            <v>62</v>
          </cell>
          <cell r="C84">
            <v>0</v>
          </cell>
          <cell r="D84">
            <v>228</v>
          </cell>
          <cell r="E84">
            <v>0</v>
          </cell>
          <cell r="H84">
            <v>62</v>
          </cell>
          <cell r="I84">
            <v>0</v>
          </cell>
          <cell r="J84">
            <v>90</v>
          </cell>
          <cell r="K84">
            <v>0</v>
          </cell>
        </row>
        <row r="85">
          <cell r="B85">
            <v>62</v>
          </cell>
          <cell r="C85">
            <v>0</v>
          </cell>
          <cell r="D85">
            <v>228</v>
          </cell>
          <cell r="E85">
            <v>0</v>
          </cell>
          <cell r="H85">
            <v>62</v>
          </cell>
          <cell r="I85">
            <v>0</v>
          </cell>
          <cell r="J85">
            <v>91</v>
          </cell>
          <cell r="K85">
            <v>0</v>
          </cell>
        </row>
        <row r="86">
          <cell r="B86">
            <v>62</v>
          </cell>
          <cell r="C86">
            <v>0</v>
          </cell>
          <cell r="D86">
            <v>228</v>
          </cell>
          <cell r="E86">
            <v>0</v>
          </cell>
          <cell r="H86">
            <v>62</v>
          </cell>
          <cell r="I86">
            <v>0</v>
          </cell>
          <cell r="J86">
            <v>91</v>
          </cell>
          <cell r="K86">
            <v>0</v>
          </cell>
        </row>
        <row r="87">
          <cell r="B87">
            <v>62</v>
          </cell>
          <cell r="C87">
            <v>0</v>
          </cell>
          <cell r="D87">
            <v>228</v>
          </cell>
          <cell r="E87">
            <v>0</v>
          </cell>
          <cell r="H87">
            <v>62</v>
          </cell>
          <cell r="I87">
            <v>0</v>
          </cell>
          <cell r="J87">
            <v>91</v>
          </cell>
          <cell r="K87">
            <v>0</v>
          </cell>
        </row>
        <row r="88">
          <cell r="B88">
            <v>62</v>
          </cell>
          <cell r="C88">
            <v>0</v>
          </cell>
          <cell r="D88">
            <v>228</v>
          </cell>
          <cell r="E88">
            <v>0</v>
          </cell>
          <cell r="H88">
            <v>62</v>
          </cell>
          <cell r="I88">
            <v>0</v>
          </cell>
          <cell r="J88">
            <v>91</v>
          </cell>
          <cell r="K88">
            <v>0</v>
          </cell>
        </row>
        <row r="89">
          <cell r="B89">
            <v>62</v>
          </cell>
          <cell r="C89">
            <v>0</v>
          </cell>
          <cell r="D89">
            <v>228</v>
          </cell>
          <cell r="E89">
            <v>0</v>
          </cell>
          <cell r="H89">
            <v>62</v>
          </cell>
          <cell r="I89">
            <v>0</v>
          </cell>
          <cell r="J89">
            <v>92</v>
          </cell>
          <cell r="K89">
            <v>0</v>
          </cell>
        </row>
        <row r="90">
          <cell r="B90">
            <v>62</v>
          </cell>
          <cell r="C90">
            <v>0</v>
          </cell>
          <cell r="D90">
            <v>228</v>
          </cell>
          <cell r="E90">
            <v>0</v>
          </cell>
          <cell r="H90">
            <v>62</v>
          </cell>
          <cell r="I90">
            <v>0</v>
          </cell>
          <cell r="J90">
            <v>92</v>
          </cell>
          <cell r="K90">
            <v>0</v>
          </cell>
        </row>
        <row r="91">
          <cell r="B91">
            <v>62</v>
          </cell>
          <cell r="C91">
            <v>0</v>
          </cell>
          <cell r="D91">
            <v>228</v>
          </cell>
          <cell r="E91">
            <v>0</v>
          </cell>
          <cell r="H91">
            <v>62</v>
          </cell>
          <cell r="I91">
            <v>0</v>
          </cell>
          <cell r="J91">
            <v>92</v>
          </cell>
          <cell r="K91">
            <v>0</v>
          </cell>
        </row>
        <row r="92">
          <cell r="B92">
            <v>62</v>
          </cell>
          <cell r="C92">
            <v>0</v>
          </cell>
          <cell r="D92">
            <v>228</v>
          </cell>
          <cell r="E92">
            <v>0</v>
          </cell>
          <cell r="H92">
            <v>62</v>
          </cell>
          <cell r="I92">
            <v>0</v>
          </cell>
          <cell r="J92">
            <v>92</v>
          </cell>
          <cell r="K92">
            <v>0</v>
          </cell>
        </row>
        <row r="93">
          <cell r="B93">
            <v>62</v>
          </cell>
          <cell r="C93">
            <v>0</v>
          </cell>
          <cell r="D93">
            <v>238</v>
          </cell>
          <cell r="E93">
            <v>0</v>
          </cell>
          <cell r="H93">
            <v>62</v>
          </cell>
          <cell r="I93">
            <v>0</v>
          </cell>
          <cell r="J93">
            <v>92</v>
          </cell>
          <cell r="K93">
            <v>0</v>
          </cell>
        </row>
        <row r="94">
          <cell r="B94">
            <v>62</v>
          </cell>
          <cell r="C94">
            <v>0</v>
          </cell>
          <cell r="D94">
            <v>238</v>
          </cell>
          <cell r="E94">
            <v>0</v>
          </cell>
          <cell r="H94">
            <v>62</v>
          </cell>
          <cell r="I94">
            <v>0</v>
          </cell>
          <cell r="J94">
            <v>92</v>
          </cell>
          <cell r="K94">
            <v>0</v>
          </cell>
        </row>
        <row r="95">
          <cell r="B95">
            <v>62</v>
          </cell>
          <cell r="C95">
            <v>0</v>
          </cell>
          <cell r="D95">
            <v>238</v>
          </cell>
          <cell r="E95">
            <v>0</v>
          </cell>
          <cell r="H95">
            <v>62</v>
          </cell>
          <cell r="I95">
            <v>0</v>
          </cell>
          <cell r="J95">
            <v>92</v>
          </cell>
          <cell r="K95">
            <v>0</v>
          </cell>
        </row>
        <row r="96">
          <cell r="B96">
            <v>62</v>
          </cell>
          <cell r="C96">
            <v>0</v>
          </cell>
          <cell r="D96">
            <v>238</v>
          </cell>
          <cell r="E96">
            <v>0</v>
          </cell>
          <cell r="H96">
            <v>62</v>
          </cell>
          <cell r="I96">
            <v>0</v>
          </cell>
          <cell r="J96">
            <v>92</v>
          </cell>
          <cell r="K96">
            <v>0</v>
          </cell>
        </row>
        <row r="97">
          <cell r="B97">
            <v>62</v>
          </cell>
          <cell r="C97">
            <v>0</v>
          </cell>
          <cell r="D97">
            <v>238</v>
          </cell>
          <cell r="E97">
            <v>0</v>
          </cell>
          <cell r="H97">
            <v>62</v>
          </cell>
          <cell r="I97">
            <v>0</v>
          </cell>
          <cell r="J97">
            <v>94</v>
          </cell>
          <cell r="K97">
            <v>0</v>
          </cell>
        </row>
        <row r="98">
          <cell r="B98">
            <v>62</v>
          </cell>
          <cell r="C98">
            <v>0</v>
          </cell>
          <cell r="D98">
            <v>238</v>
          </cell>
          <cell r="E98">
            <v>0</v>
          </cell>
          <cell r="H98">
            <v>62</v>
          </cell>
          <cell r="I98">
            <v>0</v>
          </cell>
          <cell r="J98">
            <v>94</v>
          </cell>
          <cell r="K98">
            <v>0</v>
          </cell>
        </row>
        <row r="99">
          <cell r="B99">
            <v>62</v>
          </cell>
          <cell r="C99">
            <v>0</v>
          </cell>
          <cell r="D99">
            <v>238</v>
          </cell>
          <cell r="E99">
            <v>0</v>
          </cell>
          <cell r="H99">
            <v>62</v>
          </cell>
          <cell r="I99">
            <v>0</v>
          </cell>
          <cell r="J99">
            <v>94</v>
          </cell>
          <cell r="K99">
            <v>0</v>
          </cell>
        </row>
        <row r="100">
          <cell r="B100">
            <v>62</v>
          </cell>
          <cell r="C100">
            <v>0</v>
          </cell>
          <cell r="D100">
            <v>238</v>
          </cell>
          <cell r="E100">
            <v>0</v>
          </cell>
          <cell r="H100">
            <v>62</v>
          </cell>
          <cell r="I100">
            <v>0</v>
          </cell>
          <cell r="J100">
            <v>94</v>
          </cell>
          <cell r="K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152.55000000000001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152.55000000000001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152.55000000000001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152.55000000000001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166.55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152.55000000000001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152.55000000000001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152.55000000000001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152.55000000000001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152.55000000000001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165.55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152.55000000000001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152.55000000000001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152.55000000000001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152.55000000000001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152.55000000000001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165.55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152.55000000000001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152.55000000000001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152.55000000000001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152.55000000000001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152.55000000000001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164.55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152.55000000000001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152.55000000000001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152.55000000000001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152.55000000000001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152.55000000000001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152.55000000000001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152.55000000000001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152.55000000000001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152.55000000000001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152.55000000000001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152.55000000000001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152.55000000000001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152.55000000000001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152.55000000000001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152.55000000000001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152.55000000000001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152.55000000000001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152.55000000000001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152.55000000000001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152.55000000000001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152.55000000000001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152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152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152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152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152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152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152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152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152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152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152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152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152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152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152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170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152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152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152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152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168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152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152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152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152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150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152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152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152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152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150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152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152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152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152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150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152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152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152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152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150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152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152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152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152</v>
          </cell>
          <cell r="O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2">
        <v>800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44688</v>
      </c>
      <c r="Z3" s="37">
        <f>S3</f>
        <v>44688</v>
      </c>
      <c r="AE3" s="36"/>
      <c r="AH3" s="38">
        <f>AV4</f>
        <v>44688</v>
      </c>
    </row>
    <row r="4" spans="1:48" ht="15.75" thickBot="1">
      <c r="A4" s="37">
        <f>frq!A1</f>
        <v>44688</v>
      </c>
      <c r="L4" s="37">
        <f>frq!A1</f>
        <v>44688</v>
      </c>
      <c r="P4" s="37">
        <f>frq!A1</f>
        <v>44688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44688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0.08</v>
      </c>
      <c r="H6" s="54">
        <f>(BAWANA!U3+BAWANA!V3)/4000</f>
        <v>3.8137500000000005E-2</v>
      </c>
      <c r="I6" s="54"/>
      <c r="J6" s="54">
        <f>G6+H6+I6</f>
        <v>0.11813750000000001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8.14</v>
      </c>
      <c r="AF6" s="56">
        <f>'MSW BWN'!C3</f>
        <v>8.14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0.08</v>
      </c>
      <c r="H7" s="54">
        <f>(BAWANA!U4+BAWANA!V4)/4000</f>
        <v>3.8137500000000005E-2</v>
      </c>
      <c r="I7" s="54"/>
      <c r="J7" s="54">
        <f t="shared" ref="J7:J70" si="3">G7+H7+I7</f>
        <v>0.11813750000000001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7.7560000000000002</v>
      </c>
      <c r="AF7" s="56">
        <f>'MSW BWN'!C4</f>
        <v>7.7560000000000002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0.08</v>
      </c>
      <c r="H8" s="54">
        <f>(BAWANA!U5+BAWANA!V5)/4000</f>
        <v>3.8137500000000005E-2</v>
      </c>
      <c r="I8" s="54"/>
      <c r="J8" s="54">
        <f t="shared" si="3"/>
        <v>0.11813750000000001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7.5279999999999996</v>
      </c>
      <c r="AF8" s="56">
        <f>'MSW BWN'!C5</f>
        <v>7.5279999999999996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0.08</v>
      </c>
      <c r="H9" s="54">
        <f>(BAWANA!U6+BAWANA!V6)/4000</f>
        <v>3.8137500000000005E-2</v>
      </c>
      <c r="I9" s="54"/>
      <c r="J9" s="54">
        <f t="shared" si="3"/>
        <v>0.11813750000000001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7.9119999999999999</v>
      </c>
      <c r="AF9" s="56">
        <f>'MSW BWN'!C6</f>
        <v>7.9119999999999999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0.08</v>
      </c>
      <c r="H10" s="54">
        <f>(BAWANA!U7+BAWANA!V7)/4000</f>
        <v>4.1637500000000001E-2</v>
      </c>
      <c r="I10" s="54"/>
      <c r="J10" s="54">
        <f t="shared" si="3"/>
        <v>0.12163750000000001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7.24</v>
      </c>
      <c r="AF10" s="56">
        <f>'MSW BWN'!C7</f>
        <v>7.24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0.08</v>
      </c>
      <c r="H11" s="54">
        <f>(BAWANA!U8+BAWANA!V8)/4000</f>
        <v>3.8137500000000005E-2</v>
      </c>
      <c r="I11" s="54"/>
      <c r="J11" s="54">
        <f t="shared" si="3"/>
        <v>0.11813750000000001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7.2560000000000002</v>
      </c>
      <c r="AF11" s="56">
        <f>'MSW BWN'!C8</f>
        <v>7.2560000000000002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0.08</v>
      </c>
      <c r="H12" s="54">
        <f>(BAWANA!U9+BAWANA!V9)/4000</f>
        <v>3.8137500000000005E-2</v>
      </c>
      <c r="I12" s="54"/>
      <c r="J12" s="54">
        <f t="shared" si="3"/>
        <v>0.11813750000000001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7.4880000000000004</v>
      </c>
      <c r="AF12" s="56">
        <f>'MSW BWN'!C9</f>
        <v>7.4880000000000004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0.08</v>
      </c>
      <c r="H13" s="54">
        <f>(BAWANA!U10+BAWANA!V10)/4000</f>
        <v>3.8137500000000005E-2</v>
      </c>
      <c r="I13" s="54"/>
      <c r="J13" s="54">
        <f t="shared" si="3"/>
        <v>0.11813750000000001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7.968</v>
      </c>
      <c r="AF13" s="56">
        <f>'MSW BWN'!C10</f>
        <v>7.968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0.08</v>
      </c>
      <c r="H14" s="54">
        <f>(BAWANA!U11+BAWANA!V11)/4000</f>
        <v>3.8137500000000005E-2</v>
      </c>
      <c r="I14" s="54"/>
      <c r="J14" s="54">
        <f t="shared" si="3"/>
        <v>0.11813750000000001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7.8920000000000003</v>
      </c>
      <c r="AF14" s="56">
        <f>'MSW BWN'!C11</f>
        <v>7.8920000000000003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0.08</v>
      </c>
      <c r="H15" s="54">
        <f>(BAWANA!U12+BAWANA!V12)/4000</f>
        <v>3.8137500000000005E-2</v>
      </c>
      <c r="I15" s="54"/>
      <c r="J15" s="54">
        <f t="shared" si="3"/>
        <v>0.11813750000000001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7.4119999999999999</v>
      </c>
      <c r="AF15" s="56">
        <f>'MSW BWN'!C12</f>
        <v>7.4119999999999999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0.08</v>
      </c>
      <c r="H16" s="54">
        <f>(BAWANA!U13+BAWANA!V13)/4000</f>
        <v>4.1387500000000001E-2</v>
      </c>
      <c r="I16" s="54"/>
      <c r="J16" s="54">
        <f t="shared" si="3"/>
        <v>0.12138750000000001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7.5839999999999996</v>
      </c>
      <c r="AF16" s="56">
        <f>'MSW BWN'!C13</f>
        <v>7.5839999999999996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0.08</v>
      </c>
      <c r="H17" s="54">
        <f>(BAWANA!U14+BAWANA!V14)/4000</f>
        <v>3.8137500000000005E-2</v>
      </c>
      <c r="I17" s="54"/>
      <c r="J17" s="54">
        <f t="shared" si="3"/>
        <v>0.11813750000000001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11.864000000000001</v>
      </c>
      <c r="AF17" s="56">
        <f>'MSW BWN'!C14</f>
        <v>11.864000000000001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0.08</v>
      </c>
      <c r="H18" s="54">
        <f>(BAWANA!U15+BAWANA!V15)/4000</f>
        <v>3.8137500000000005E-2</v>
      </c>
      <c r="I18" s="54"/>
      <c r="J18" s="54">
        <f t="shared" si="3"/>
        <v>0.11813750000000001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15.976000000000001</v>
      </c>
      <c r="AF18" s="56">
        <f>'MSW BWN'!C15</f>
        <v>15.976000000000001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0.08</v>
      </c>
      <c r="H19" s="54">
        <f>(BAWANA!U16+BAWANA!V16)/4000</f>
        <v>3.8137500000000005E-2</v>
      </c>
      <c r="I19" s="54"/>
      <c r="J19" s="54">
        <f t="shared" si="3"/>
        <v>0.11813750000000001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16.32</v>
      </c>
      <c r="AF19" s="56">
        <f>'MSW BWN'!C16</f>
        <v>16.32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0.08</v>
      </c>
      <c r="H20" s="54">
        <f>(BAWANA!U17+BAWANA!V17)/4000</f>
        <v>3.8137500000000005E-2</v>
      </c>
      <c r="I20" s="54"/>
      <c r="J20" s="54">
        <f t="shared" si="3"/>
        <v>0.11813750000000001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16.492000000000001</v>
      </c>
      <c r="AF20" s="56">
        <f>'MSW BWN'!C17</f>
        <v>16.492000000000001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0.08</v>
      </c>
      <c r="H21" s="54">
        <f>(BAWANA!U18+BAWANA!V18)/4000</f>
        <v>3.8137500000000005E-2</v>
      </c>
      <c r="I21" s="54"/>
      <c r="J21" s="54">
        <f t="shared" si="3"/>
        <v>0.11813750000000001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16.992000000000001</v>
      </c>
      <c r="AF21" s="56">
        <f>'MSW BWN'!C18</f>
        <v>16.992000000000001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0.08</v>
      </c>
      <c r="H22" s="54">
        <f>(BAWANA!U19+BAWANA!V19)/4000</f>
        <v>4.1387500000000001E-2</v>
      </c>
      <c r="I22" s="54"/>
      <c r="J22" s="54">
        <f t="shared" si="3"/>
        <v>0.12138750000000001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15.512</v>
      </c>
      <c r="AF22" s="56">
        <f>'MSW BWN'!C19</f>
        <v>15.512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0.08</v>
      </c>
      <c r="H23" s="54">
        <f>(BAWANA!U20+BAWANA!V20)/4000</f>
        <v>3.8137500000000005E-2</v>
      </c>
      <c r="I23" s="54"/>
      <c r="J23" s="54">
        <f t="shared" si="3"/>
        <v>0.11813750000000001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16.684000000000001</v>
      </c>
      <c r="AF23" s="56">
        <f>'MSW BWN'!C20</f>
        <v>16.684000000000001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0.08</v>
      </c>
      <c r="H24" s="54">
        <f>(BAWANA!U21+BAWANA!V21)/4000</f>
        <v>3.8137500000000005E-2</v>
      </c>
      <c r="I24" s="54"/>
      <c r="J24" s="54">
        <f t="shared" si="3"/>
        <v>0.11813750000000001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17.032</v>
      </c>
      <c r="AF24" s="56">
        <f>'MSW BWN'!C21</f>
        <v>17.032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0.08</v>
      </c>
      <c r="H25" s="54">
        <f>(BAWANA!U22+BAWANA!V22)/4000</f>
        <v>3.8137500000000005E-2</v>
      </c>
      <c r="I25" s="54"/>
      <c r="J25" s="54">
        <f t="shared" si="3"/>
        <v>0.11813750000000001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18.315999999999999</v>
      </c>
      <c r="AF25" s="56">
        <f>'MSW BWN'!C22</f>
        <v>18.315999999999999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0.08</v>
      </c>
      <c r="H26" s="54">
        <f>(BAWANA!U23+BAWANA!V23)/4000</f>
        <v>3.8137500000000005E-2</v>
      </c>
      <c r="I26" s="54"/>
      <c r="J26" s="54">
        <f t="shared" si="3"/>
        <v>0.11813750000000001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17.3</v>
      </c>
      <c r="AF26" s="56">
        <f>'MSW BWN'!C23</f>
        <v>17.3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0.08</v>
      </c>
      <c r="H27" s="54">
        <f>(BAWANA!U24+BAWANA!V24)/4000</f>
        <v>3.8137500000000005E-2</v>
      </c>
      <c r="I27" s="54"/>
      <c r="J27" s="54">
        <f t="shared" si="3"/>
        <v>0.11813750000000001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16.8</v>
      </c>
      <c r="AF27" s="56">
        <f>'MSW BWN'!C24</f>
        <v>16.8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0.08</v>
      </c>
      <c r="H28" s="54">
        <f>(BAWANA!U25+BAWANA!V25)/4000</f>
        <v>4.11375E-2</v>
      </c>
      <c r="I28" s="54"/>
      <c r="J28" s="54">
        <f t="shared" si="3"/>
        <v>0.12113750000000001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17.204000000000001</v>
      </c>
      <c r="AF28" s="56">
        <f>'MSW BWN'!C25</f>
        <v>17.204000000000001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0.08</v>
      </c>
      <c r="H29" s="54">
        <f>(BAWANA!U26+BAWANA!V26)/4000</f>
        <v>3.8137500000000005E-2</v>
      </c>
      <c r="I29" s="54"/>
      <c r="J29" s="54">
        <f t="shared" si="3"/>
        <v>0.11813750000000001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18.856000000000002</v>
      </c>
      <c r="AF29" s="56">
        <f>'MSW BWN'!C26</f>
        <v>18.856000000000002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0.08</v>
      </c>
      <c r="H30" s="54">
        <f>(BAWANA!U27+BAWANA!V27)/4000</f>
        <v>3.8137500000000005E-2</v>
      </c>
      <c r="I30" s="54"/>
      <c r="J30" s="54">
        <f t="shared" si="3"/>
        <v>0.11813750000000001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17.588000000000001</v>
      </c>
      <c r="AF30" s="56">
        <f>'MSW BWN'!C27</f>
        <v>17.588000000000001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0.08</v>
      </c>
      <c r="H31" s="54">
        <f>(BAWANA!U28+BAWANA!V28)/4000</f>
        <v>3.8137500000000005E-2</v>
      </c>
      <c r="I31" s="54"/>
      <c r="J31" s="54">
        <f t="shared" si="3"/>
        <v>0.11813750000000001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17.184000000000001</v>
      </c>
      <c r="AF31" s="56">
        <f>'MSW BWN'!C28</f>
        <v>17.184000000000001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0.08</v>
      </c>
      <c r="H32" s="54">
        <f>(BAWANA!U29+BAWANA!V29)/4000</f>
        <v>3.8137500000000005E-2</v>
      </c>
      <c r="I32" s="54"/>
      <c r="J32" s="54">
        <f t="shared" si="3"/>
        <v>0.11813750000000001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16.588000000000001</v>
      </c>
      <c r="AF32" s="56">
        <f>'MSW BWN'!C29</f>
        <v>16.588000000000001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0.08</v>
      </c>
      <c r="H33" s="54">
        <f>(BAWANA!U30+BAWANA!V30)/4000</f>
        <v>3.8137500000000005E-2</v>
      </c>
      <c r="I33" s="54"/>
      <c r="J33" s="54">
        <f t="shared" si="3"/>
        <v>0.11813750000000001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17.568000000000001</v>
      </c>
      <c r="AF33" s="56">
        <f>'MSW BWN'!C30</f>
        <v>17.568000000000001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0.08</v>
      </c>
      <c r="H34" s="54">
        <f>(BAWANA!U31+BAWANA!V31)/4000</f>
        <v>3.8137500000000005E-2</v>
      </c>
      <c r="I34" s="54"/>
      <c r="J34" s="54">
        <f t="shared" si="3"/>
        <v>0.11813750000000001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16.8</v>
      </c>
      <c r="AF34" s="56">
        <f>'MSW BWN'!C31</f>
        <v>16.8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0.08</v>
      </c>
      <c r="H35" s="54">
        <f>(BAWANA!U32+BAWANA!V32)/4000</f>
        <v>3.8137500000000005E-2</v>
      </c>
      <c r="I35" s="54"/>
      <c r="J35" s="54">
        <f t="shared" si="3"/>
        <v>0.11813750000000001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16.36</v>
      </c>
      <c r="AF35" s="56">
        <f>'MSW BWN'!C32</f>
        <v>16.36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0.08</v>
      </c>
      <c r="H36" s="54">
        <f>(BAWANA!U33+BAWANA!V33)/4000</f>
        <v>3.8137500000000005E-2</v>
      </c>
      <c r="I36" s="54"/>
      <c r="J36" s="54">
        <f t="shared" si="3"/>
        <v>0.11813750000000001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17.164000000000001</v>
      </c>
      <c r="AF36" s="56">
        <f>'MSW BWN'!C33</f>
        <v>17.164000000000001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0.08</v>
      </c>
      <c r="H37" s="54">
        <f>(BAWANA!U34+BAWANA!V34)/4000</f>
        <v>3.8137500000000005E-2</v>
      </c>
      <c r="I37" s="54"/>
      <c r="J37" s="54">
        <f t="shared" si="3"/>
        <v>0.11813750000000001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17.012</v>
      </c>
      <c r="AF37" s="56">
        <f>'MSW BWN'!C34</f>
        <v>17.012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0.08</v>
      </c>
      <c r="H38" s="54">
        <f>(BAWANA!U35+BAWANA!V35)/4000</f>
        <v>3.8137500000000005E-2</v>
      </c>
      <c r="I38" s="54"/>
      <c r="J38" s="54">
        <f t="shared" si="3"/>
        <v>0.11813750000000001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16.760000000000002</v>
      </c>
      <c r="AF38" s="56">
        <f>'MSW BWN'!C35</f>
        <v>16.760000000000002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0.08</v>
      </c>
      <c r="H39" s="54">
        <f>(BAWANA!U36+BAWANA!V36)/4000</f>
        <v>3.8137500000000005E-2</v>
      </c>
      <c r="I39" s="54"/>
      <c r="J39" s="54">
        <f t="shared" si="3"/>
        <v>0.11813750000000001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15.628</v>
      </c>
      <c r="AF39" s="56">
        <f>'MSW BWN'!C36</f>
        <v>15.628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0.08</v>
      </c>
      <c r="H40" s="54">
        <f>(BAWANA!U37+BAWANA!V37)/4000</f>
        <v>3.8137500000000005E-2</v>
      </c>
      <c r="I40" s="54"/>
      <c r="J40" s="54">
        <f t="shared" si="3"/>
        <v>0.11813750000000001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17.623999999999999</v>
      </c>
      <c r="AF40" s="56">
        <f>'MSW BWN'!C37</f>
        <v>17.623999999999999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0.08</v>
      </c>
      <c r="H41" s="54">
        <f>(BAWANA!U38+BAWANA!V38)/4000</f>
        <v>3.8137500000000005E-2</v>
      </c>
      <c r="I41" s="54"/>
      <c r="J41" s="54">
        <f t="shared" si="3"/>
        <v>0.11813750000000001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17.3</v>
      </c>
      <c r="AF41" s="56">
        <f>'MSW BWN'!C38</f>
        <v>17.3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0.08</v>
      </c>
      <c r="H42" s="54">
        <f>(BAWANA!U39+BAWANA!V39)/4000</f>
        <v>3.8137500000000005E-2</v>
      </c>
      <c r="I42" s="54"/>
      <c r="J42" s="54">
        <f t="shared" si="3"/>
        <v>0.11813750000000001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16.224</v>
      </c>
      <c r="AF42" s="56">
        <f>'MSW BWN'!C39</f>
        <v>16.224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0.08</v>
      </c>
      <c r="H43" s="54">
        <f>(BAWANA!U40+BAWANA!V40)/4000</f>
        <v>3.8137500000000005E-2</v>
      </c>
      <c r="I43" s="54"/>
      <c r="J43" s="54">
        <f t="shared" si="3"/>
        <v>0.11813750000000001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15.86</v>
      </c>
      <c r="AF43" s="56">
        <f>'MSW BWN'!C40</f>
        <v>15.86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0.08</v>
      </c>
      <c r="H44" s="54">
        <f>(BAWANA!U41+BAWANA!V41)/4000</f>
        <v>3.8137500000000005E-2</v>
      </c>
      <c r="I44" s="54"/>
      <c r="J44" s="54">
        <f t="shared" si="3"/>
        <v>0.11813750000000001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18.123999999999999</v>
      </c>
      <c r="AF44" s="56">
        <f>'MSW BWN'!C41</f>
        <v>18.123999999999999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0.08</v>
      </c>
      <c r="H45" s="54">
        <f>(BAWANA!U42+BAWANA!V42)/4000</f>
        <v>3.8137500000000005E-2</v>
      </c>
      <c r="I45" s="54"/>
      <c r="J45" s="54">
        <f t="shared" si="3"/>
        <v>0.11813750000000001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16.856000000000002</v>
      </c>
      <c r="AF45" s="56">
        <f>'MSW BWN'!C42</f>
        <v>16.856000000000002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0.08</v>
      </c>
      <c r="H46" s="54">
        <f>(BAWANA!U43+BAWANA!V43)/4000</f>
        <v>3.8137500000000005E-2</v>
      </c>
      <c r="I46" s="54"/>
      <c r="J46" s="54">
        <f t="shared" si="3"/>
        <v>0.11813750000000001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17.643999999999998</v>
      </c>
      <c r="AF46" s="56">
        <f>'MSW BWN'!C43</f>
        <v>17.643999999999998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0.08</v>
      </c>
      <c r="H47" s="54">
        <f>(BAWANA!U44+BAWANA!V44)/4000</f>
        <v>3.8137500000000005E-2</v>
      </c>
      <c r="I47" s="54"/>
      <c r="J47" s="54">
        <f t="shared" si="3"/>
        <v>0.11813750000000001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17.260000000000002</v>
      </c>
      <c r="AF47" s="56">
        <f>'MSW BWN'!C44</f>
        <v>17.260000000000002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0.08</v>
      </c>
      <c r="H48" s="54">
        <f>(BAWANA!U45+BAWANA!V45)/4000</f>
        <v>3.8137500000000005E-2</v>
      </c>
      <c r="I48" s="54"/>
      <c r="J48" s="54">
        <f t="shared" si="3"/>
        <v>0.11813750000000001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17.78</v>
      </c>
      <c r="AF48" s="56">
        <f>'MSW BWN'!C45</f>
        <v>17.78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0.08</v>
      </c>
      <c r="H49" s="54">
        <f>(BAWANA!U46+BAWANA!V46)/4000</f>
        <v>3.8137500000000005E-2</v>
      </c>
      <c r="I49" s="54"/>
      <c r="J49" s="54">
        <f t="shared" si="3"/>
        <v>0.11813750000000001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17.416</v>
      </c>
      <c r="AF49" s="56">
        <f>'MSW BWN'!C46</f>
        <v>17.416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0.08</v>
      </c>
      <c r="H50" s="54">
        <f>(BAWANA!U47+BAWANA!V47)/4000</f>
        <v>3.7499999999999999E-2</v>
      </c>
      <c r="I50" s="54"/>
      <c r="J50" s="54">
        <f t="shared" si="3"/>
        <v>0.11749999999999999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17.547999999999998</v>
      </c>
      <c r="AF50" s="56">
        <f>'MSW BWN'!C47</f>
        <v>17.547999999999998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0.08</v>
      </c>
      <c r="H51" s="54">
        <f>(BAWANA!U48+BAWANA!V48)/4000</f>
        <v>3.7999999999999999E-2</v>
      </c>
      <c r="I51" s="54"/>
      <c r="J51" s="54">
        <f t="shared" si="3"/>
        <v>0.11799999999999999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16.936</v>
      </c>
      <c r="AF51" s="56">
        <f>'MSW BWN'!C48</f>
        <v>16.936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0.08</v>
      </c>
      <c r="H52" s="54">
        <f>(BAWANA!U49+BAWANA!V49)/4000</f>
        <v>3.7999999999999999E-2</v>
      </c>
      <c r="I52" s="54"/>
      <c r="J52" s="54">
        <f t="shared" si="3"/>
        <v>0.11799999999999999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16.916</v>
      </c>
      <c r="AF52" s="56">
        <f>'MSW BWN'!C49</f>
        <v>16.916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0.08</v>
      </c>
      <c r="H53" s="54">
        <f>(BAWANA!U50+BAWANA!V50)/4000</f>
        <v>3.7999999999999999E-2</v>
      </c>
      <c r="I53" s="54"/>
      <c r="J53" s="54">
        <f t="shared" si="3"/>
        <v>0.11799999999999999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17.8</v>
      </c>
      <c r="AF53" s="56">
        <f>'MSW BWN'!C50</f>
        <v>17.8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0.08</v>
      </c>
      <c r="H54" s="54">
        <f>(BAWANA!U51+BAWANA!V51)/4000</f>
        <v>3.7499999999999999E-2</v>
      </c>
      <c r="I54" s="54"/>
      <c r="J54" s="54">
        <f t="shared" si="3"/>
        <v>0.11749999999999999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17.012</v>
      </c>
      <c r="AF54" s="56">
        <f>'MSW BWN'!C51</f>
        <v>17.012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0.08</v>
      </c>
      <c r="H55" s="54">
        <f>(BAWANA!U52+BAWANA!V52)/4000</f>
        <v>3.7999999999999999E-2</v>
      </c>
      <c r="I55" s="54"/>
      <c r="J55" s="54">
        <f t="shared" si="3"/>
        <v>0.11799999999999999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16.28</v>
      </c>
      <c r="AF55" s="56">
        <f>'MSW BWN'!C52</f>
        <v>16.28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0.08</v>
      </c>
      <c r="H56" s="54">
        <f>(BAWANA!U53+BAWANA!V53)/4000</f>
        <v>3.7999999999999999E-2</v>
      </c>
      <c r="I56" s="54"/>
      <c r="J56" s="54">
        <f t="shared" si="3"/>
        <v>0.11799999999999999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16.396000000000001</v>
      </c>
      <c r="AF56" s="56">
        <f>'MSW BWN'!C53</f>
        <v>16.396000000000001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0.08</v>
      </c>
      <c r="H57" s="54">
        <f>(BAWANA!U54+BAWANA!V54)/4000</f>
        <v>3.7999999999999999E-2</v>
      </c>
      <c r="I57" s="54"/>
      <c r="J57" s="54">
        <f t="shared" si="3"/>
        <v>0.11799999999999999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17.527999999999999</v>
      </c>
      <c r="AF57" s="56">
        <f>'MSW BWN'!C54</f>
        <v>17.527999999999999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0.08</v>
      </c>
      <c r="H58" s="54">
        <f>(BAWANA!U55+BAWANA!V55)/4000</f>
        <v>3.7499999999999999E-2</v>
      </c>
      <c r="I58" s="54"/>
      <c r="J58" s="54">
        <f t="shared" si="3"/>
        <v>0.11749999999999999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17.704000000000001</v>
      </c>
      <c r="AF58" s="56">
        <f>'MSW BWN'!C55</f>
        <v>17.704000000000001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0.08</v>
      </c>
      <c r="H59" s="54">
        <f>(BAWANA!U56+BAWANA!V56)/4000</f>
        <v>3.7999999999999999E-2</v>
      </c>
      <c r="I59" s="54"/>
      <c r="J59" s="54">
        <f t="shared" si="3"/>
        <v>0.11799999999999999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16.588000000000001</v>
      </c>
      <c r="AF59" s="56">
        <f>'MSW BWN'!C56</f>
        <v>16.588000000000001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0.08</v>
      </c>
      <c r="H60" s="54">
        <f>(BAWANA!U57+BAWANA!V57)/4000</f>
        <v>3.7999999999999999E-2</v>
      </c>
      <c r="I60" s="54"/>
      <c r="J60" s="54">
        <f t="shared" si="3"/>
        <v>0.11799999999999999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17.72</v>
      </c>
      <c r="AF60" s="56">
        <f>'MSW BWN'!C57</f>
        <v>17.72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0.08</v>
      </c>
      <c r="H61" s="54">
        <f>(BAWANA!U58+BAWANA!V58)/4000</f>
        <v>3.7999999999999999E-2</v>
      </c>
      <c r="I61" s="54"/>
      <c r="J61" s="54">
        <f t="shared" si="3"/>
        <v>0.11799999999999999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16.244</v>
      </c>
      <c r="AF61" s="56">
        <f>'MSW BWN'!C58</f>
        <v>16.244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0.08</v>
      </c>
      <c r="H62" s="54">
        <f>(BAWANA!U59+BAWANA!V59)/4000</f>
        <v>3.7999999999999999E-2</v>
      </c>
      <c r="I62" s="54"/>
      <c r="J62" s="54">
        <f t="shared" si="3"/>
        <v>0.11799999999999999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16.724</v>
      </c>
      <c r="AF62" s="56">
        <f>'MSW BWN'!C59</f>
        <v>16.724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0.08</v>
      </c>
      <c r="H63" s="54">
        <f>(BAWANA!U60+BAWANA!V60)/4000</f>
        <v>3.7499999999999999E-2</v>
      </c>
      <c r="I63" s="54"/>
      <c r="J63" s="54">
        <f t="shared" si="3"/>
        <v>0.11749999999999999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16.876000000000001</v>
      </c>
      <c r="AF63" s="56">
        <f>'MSW BWN'!C60</f>
        <v>16.876000000000001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0.08</v>
      </c>
      <c r="H64" s="54">
        <f>(BAWANA!U61+BAWANA!V61)/4000</f>
        <v>3.7999999999999999E-2</v>
      </c>
      <c r="I64" s="54"/>
      <c r="J64" s="54">
        <f t="shared" si="3"/>
        <v>0.11799999999999999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17.32</v>
      </c>
      <c r="AF64" s="56">
        <f>'MSW BWN'!C61</f>
        <v>17.32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0.08</v>
      </c>
      <c r="H65" s="54">
        <f>(BAWANA!U62+BAWANA!V62)/4000</f>
        <v>3.7999999999999999E-2</v>
      </c>
      <c r="I65" s="54"/>
      <c r="J65" s="54">
        <f t="shared" si="3"/>
        <v>0.11799999999999999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17.512</v>
      </c>
      <c r="AF65" s="56">
        <f>'MSW BWN'!C62</f>
        <v>17.512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0.08</v>
      </c>
      <c r="H66" s="54">
        <f>(BAWANA!U63+BAWANA!V63)/4000</f>
        <v>3.7999999999999999E-2</v>
      </c>
      <c r="I66" s="54"/>
      <c r="J66" s="54">
        <f t="shared" si="3"/>
        <v>0.11799999999999999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16.376000000000001</v>
      </c>
      <c r="AF66" s="56">
        <f>'MSW BWN'!C63</f>
        <v>16.376000000000001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0.08</v>
      </c>
      <c r="H67" s="54">
        <f>(BAWANA!U64+BAWANA!V64)/4000</f>
        <v>3.7999999999999999E-2</v>
      </c>
      <c r="I67" s="54"/>
      <c r="J67" s="54">
        <f t="shared" si="3"/>
        <v>0.11799999999999999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16.34</v>
      </c>
      <c r="AF67" s="56">
        <f>'MSW BWN'!C64</f>
        <v>16.34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0.08</v>
      </c>
      <c r="H68" s="54">
        <f>(BAWANA!U65+BAWANA!V65)/4000</f>
        <v>3.7499999999999999E-2</v>
      </c>
      <c r="I68" s="54"/>
      <c r="J68" s="54">
        <f t="shared" si="3"/>
        <v>0.11749999999999999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17.527999999999999</v>
      </c>
      <c r="AF68" s="56">
        <f>'MSW BWN'!C65</f>
        <v>17.527999999999999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0.08</v>
      </c>
      <c r="H69" s="54">
        <f>(BAWANA!U66+BAWANA!V66)/4000</f>
        <v>3.7999999999999999E-2</v>
      </c>
      <c r="I69" s="54"/>
      <c r="J69" s="54">
        <f t="shared" si="3"/>
        <v>0.11799999999999999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18.2</v>
      </c>
      <c r="AF69" s="56">
        <f>'MSW BWN'!C66</f>
        <v>18.2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0.08</v>
      </c>
      <c r="H70" s="54">
        <f>(BAWANA!U67+BAWANA!V67)/4000</f>
        <v>4.2500000000000003E-2</v>
      </c>
      <c r="I70" s="54"/>
      <c r="J70" s="54">
        <f t="shared" si="3"/>
        <v>0.1225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17.164000000000001</v>
      </c>
      <c r="AF70" s="56">
        <f>'MSW BWN'!C67</f>
        <v>17.164000000000001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0.08</v>
      </c>
      <c r="H71" s="54">
        <f>(BAWANA!U68+BAWANA!V68)/4000</f>
        <v>3.7999999999999999E-2</v>
      </c>
      <c r="I71" s="54"/>
      <c r="J71" s="54">
        <f t="shared" ref="J71:J101" si="9">G71+H71+I71</f>
        <v>0.11799999999999999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15.936</v>
      </c>
      <c r="AF71" s="56">
        <f>'MSW BWN'!C68</f>
        <v>15.936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0.08</v>
      </c>
      <c r="H72" s="54">
        <f>(BAWANA!U69+BAWANA!V69)/4000</f>
        <v>3.7999999999999999E-2</v>
      </c>
      <c r="I72" s="54"/>
      <c r="J72" s="54">
        <f t="shared" si="9"/>
        <v>0.11799999999999999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5.3760000000000003</v>
      </c>
      <c r="AF72" s="56">
        <f>'MSW BWN'!C69</f>
        <v>5.3760000000000003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0.08</v>
      </c>
      <c r="H73" s="54">
        <f>(BAWANA!U70+BAWANA!V70)/4000</f>
        <v>3.7499999999999999E-2</v>
      </c>
      <c r="I73" s="54"/>
      <c r="J73" s="54">
        <f t="shared" si="9"/>
        <v>0.11749999999999999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-1.768</v>
      </c>
      <c r="AF73" s="56">
        <f>'MSW BWN'!C70</f>
        <v>-1.768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0.08</v>
      </c>
      <c r="H74" s="54">
        <f>(BAWANA!U71+BAWANA!V71)/4000</f>
        <v>3.7999999999999999E-2</v>
      </c>
      <c r="I74" s="54"/>
      <c r="J74" s="54">
        <f t="shared" si="9"/>
        <v>0.11799999999999999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-2.6320000000000001</v>
      </c>
      <c r="AF74" s="56">
        <f>'MSW BWN'!C71</f>
        <v>-2.6320000000000001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0.08</v>
      </c>
      <c r="H75" s="54">
        <f>(BAWANA!U72+BAWANA!V72)/4000</f>
        <v>3.7999999999999999E-2</v>
      </c>
      <c r="I75" s="54"/>
      <c r="J75" s="54">
        <f t="shared" si="9"/>
        <v>0.11799999999999999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-2.92</v>
      </c>
      <c r="AF75" s="56">
        <f>'MSW BWN'!C72</f>
        <v>-2.92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0.08</v>
      </c>
      <c r="H76" s="54">
        <f>(BAWANA!U73+BAWANA!V73)/4000</f>
        <v>4.2000000000000003E-2</v>
      </c>
      <c r="I76" s="54"/>
      <c r="J76" s="54">
        <f t="shared" si="9"/>
        <v>0.122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-2.9359999999999999</v>
      </c>
      <c r="AF76" s="56">
        <f>'MSW BWN'!C73</f>
        <v>-2.9359999999999999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0.08</v>
      </c>
      <c r="H77" s="54">
        <f>(BAWANA!U74+BAWANA!V74)/4000</f>
        <v>3.7499999999999999E-2</v>
      </c>
      <c r="I77" s="54"/>
      <c r="J77" s="54">
        <f t="shared" si="9"/>
        <v>0.11749999999999999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-2.976</v>
      </c>
      <c r="AF77" s="56">
        <f>'MSW BWN'!C74</f>
        <v>-2.976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0.08</v>
      </c>
      <c r="H78" s="54">
        <f>(BAWANA!U75+BAWANA!V75)/4000</f>
        <v>3.7999999999999999E-2</v>
      </c>
      <c r="I78" s="54"/>
      <c r="J78" s="54">
        <f t="shared" si="9"/>
        <v>0.11799999999999999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-3.0720000000000001</v>
      </c>
      <c r="AF78" s="56">
        <f>'MSW BWN'!C75</f>
        <v>-3.0720000000000001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0.08</v>
      </c>
      <c r="H79" s="54">
        <f>(BAWANA!U76+BAWANA!V76)/4000</f>
        <v>3.7999999999999999E-2</v>
      </c>
      <c r="I79" s="54"/>
      <c r="J79" s="54">
        <f t="shared" si="9"/>
        <v>0.11799999999999999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-3.1280000000000001</v>
      </c>
      <c r="AF79" s="56">
        <f>'MSW BWN'!C76</f>
        <v>-3.1280000000000001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0.08</v>
      </c>
      <c r="H80" s="54">
        <f>(BAWANA!U77+BAWANA!V77)/4000</f>
        <v>3.7999999999999999E-2</v>
      </c>
      <c r="I80" s="54"/>
      <c r="J80" s="54">
        <f t="shared" si="9"/>
        <v>0.11799999999999999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-3.1280000000000001</v>
      </c>
      <c r="AF80" s="56">
        <f>'MSW BWN'!C77</f>
        <v>-3.1280000000000001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0.08</v>
      </c>
      <c r="H81" s="54">
        <f>(BAWANA!U78+BAWANA!V78)/4000</f>
        <v>3.7999999999999999E-2</v>
      </c>
      <c r="I81" s="54"/>
      <c r="J81" s="54">
        <f t="shared" si="9"/>
        <v>0.11799999999999999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-3.0920000000000001</v>
      </c>
      <c r="AF81" s="56">
        <f>'MSW BWN'!C78</f>
        <v>-3.0920000000000001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0.08</v>
      </c>
      <c r="H82" s="54">
        <f>(BAWANA!U79+BAWANA!V79)/4000</f>
        <v>3.7499999999999999E-2</v>
      </c>
      <c r="I82" s="54"/>
      <c r="J82" s="54">
        <f t="shared" si="9"/>
        <v>0.11749999999999999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-3.1280000000000001</v>
      </c>
      <c r="AF82" s="56">
        <f>'MSW BWN'!C79</f>
        <v>-3.1280000000000001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0.08</v>
      </c>
      <c r="H83" s="54">
        <f>(BAWANA!U80+BAWANA!V80)/4000</f>
        <v>3.7999999999999999E-2</v>
      </c>
      <c r="I83" s="54"/>
      <c r="J83" s="54">
        <f t="shared" si="9"/>
        <v>0.11799999999999999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-3.1120000000000001</v>
      </c>
      <c r="AF83" s="56">
        <f>'MSW BWN'!C80</f>
        <v>-3.1120000000000001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0.08</v>
      </c>
      <c r="H84" s="54">
        <f>(BAWANA!U81+BAWANA!V81)/4000</f>
        <v>3.7999999999999999E-2</v>
      </c>
      <c r="I84" s="54"/>
      <c r="J84" s="54">
        <f t="shared" si="9"/>
        <v>0.11799999999999999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-2.9</v>
      </c>
      <c r="AF84" s="56">
        <f>'MSW BWN'!C81</f>
        <v>-2.9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0.08</v>
      </c>
      <c r="H85" s="54">
        <f>(BAWANA!U82+BAWANA!V82)/4000</f>
        <v>3.7999999999999999E-2</v>
      </c>
      <c r="I85" s="54"/>
      <c r="J85" s="54">
        <f t="shared" si="9"/>
        <v>0.11799999999999999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-2.6120000000000001</v>
      </c>
      <c r="AF85" s="56">
        <f>'MSW BWN'!C82</f>
        <v>-2.6120000000000001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0.08</v>
      </c>
      <c r="H86" s="54">
        <f>(BAWANA!U83+BAWANA!V83)/4000</f>
        <v>3.7999999999999999E-2</v>
      </c>
      <c r="I86" s="54"/>
      <c r="J86" s="54">
        <f t="shared" si="9"/>
        <v>0.11799999999999999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-1.996</v>
      </c>
      <c r="AF86" s="56">
        <f>'MSW BWN'!C83</f>
        <v>-1.996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0.08</v>
      </c>
      <c r="H87" s="54">
        <f>(BAWANA!U84+BAWANA!V84)/4000</f>
        <v>3.7499999999999999E-2</v>
      </c>
      <c r="I87" s="54"/>
      <c r="J87" s="54">
        <f t="shared" si="9"/>
        <v>0.11749999999999999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-1.784</v>
      </c>
      <c r="AF87" s="56">
        <f>'MSW BWN'!C84</f>
        <v>-1.784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0.08</v>
      </c>
      <c r="H88" s="54">
        <f>(BAWANA!U85+BAWANA!V85)/4000</f>
        <v>3.7999999999999999E-2</v>
      </c>
      <c r="I88" s="54"/>
      <c r="J88" s="54">
        <f t="shared" si="9"/>
        <v>0.11799999999999999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-1.8240000000000001</v>
      </c>
      <c r="AF88" s="56">
        <f>'MSW BWN'!C85</f>
        <v>-1.8240000000000001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0.08</v>
      </c>
      <c r="H89" s="54">
        <f>(BAWANA!U86+BAWANA!V86)/4000</f>
        <v>3.7999999999999999E-2</v>
      </c>
      <c r="I89" s="54"/>
      <c r="J89" s="54">
        <f t="shared" si="9"/>
        <v>0.11799999999999999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-1.728</v>
      </c>
      <c r="AF89" s="56">
        <f>'MSW BWN'!C86</f>
        <v>-1.728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0.08</v>
      </c>
      <c r="H90" s="54">
        <f>(BAWANA!U87+BAWANA!V87)/4000</f>
        <v>3.7999999999999999E-2</v>
      </c>
      <c r="I90" s="54"/>
      <c r="J90" s="54">
        <f t="shared" si="9"/>
        <v>0.11799999999999999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-1.6319999999999999</v>
      </c>
      <c r="AF90" s="56">
        <f>'MSW BWN'!C87</f>
        <v>-1.6319999999999999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0.08</v>
      </c>
      <c r="H91" s="54">
        <f>(BAWANA!U88+BAWANA!V88)/4000</f>
        <v>3.7999999999999999E-2</v>
      </c>
      <c r="I91" s="54"/>
      <c r="J91" s="54">
        <f t="shared" si="9"/>
        <v>0.11799999999999999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-1.6519999999999999</v>
      </c>
      <c r="AF91" s="56">
        <f>'MSW BWN'!C88</f>
        <v>-1.6519999999999999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0.08</v>
      </c>
      <c r="H92" s="54">
        <f>(BAWANA!U89+BAWANA!V89)/4000</f>
        <v>3.7499999999999999E-2</v>
      </c>
      <c r="I92" s="54"/>
      <c r="J92" s="54">
        <f t="shared" si="9"/>
        <v>0.11749999999999999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-1.6319999999999999</v>
      </c>
      <c r="AF92" s="56">
        <f>'MSW BWN'!C89</f>
        <v>-1.6319999999999999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0.08</v>
      </c>
      <c r="H93" s="54">
        <f>(BAWANA!U90+BAWANA!V90)/4000</f>
        <v>3.7999999999999999E-2</v>
      </c>
      <c r="I93" s="54"/>
      <c r="J93" s="54">
        <f t="shared" si="9"/>
        <v>0.11799999999999999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-1.496</v>
      </c>
      <c r="AF93" s="56">
        <f>'MSW BWN'!C90</f>
        <v>-1.496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0.08</v>
      </c>
      <c r="H94" s="54">
        <f>(BAWANA!U91+BAWANA!V91)/4000</f>
        <v>3.7999999999999999E-2</v>
      </c>
      <c r="I94" s="54"/>
      <c r="J94" s="54">
        <f t="shared" si="9"/>
        <v>0.11799999999999999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-1.42</v>
      </c>
      <c r="AF94" s="56">
        <f>'MSW BWN'!C91</f>
        <v>-1.42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0.08</v>
      </c>
      <c r="H95" s="54">
        <f>(BAWANA!U92+BAWANA!V92)/4000</f>
        <v>3.7999999999999999E-2</v>
      </c>
      <c r="I95" s="54"/>
      <c r="J95" s="54">
        <f t="shared" si="9"/>
        <v>0.11799999999999999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-1.48</v>
      </c>
      <c r="AF95" s="56">
        <f>'MSW BWN'!C92</f>
        <v>-1.48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0.08</v>
      </c>
      <c r="H96" s="54">
        <f>(BAWANA!U93+BAWANA!V93)/4000</f>
        <v>3.7999999999999999E-2</v>
      </c>
      <c r="I96" s="54"/>
      <c r="J96" s="54">
        <f t="shared" si="9"/>
        <v>0.11799999999999999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-1.44</v>
      </c>
      <c r="AF96" s="56">
        <f>'MSW BWN'!C93</f>
        <v>-1.44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0.08</v>
      </c>
      <c r="H97" s="54">
        <f>(BAWANA!U94+BAWANA!V94)/4000</f>
        <v>3.7499999999999999E-2</v>
      </c>
      <c r="I97" s="54"/>
      <c r="J97" s="54">
        <f t="shared" si="9"/>
        <v>0.11749999999999999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-1.304</v>
      </c>
      <c r="AF97" s="56">
        <f>'MSW BWN'!C94</f>
        <v>-1.304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0.08</v>
      </c>
      <c r="H98" s="54">
        <f>(BAWANA!U95+BAWANA!V95)/4000</f>
        <v>3.7999999999999999E-2</v>
      </c>
      <c r="I98" s="54"/>
      <c r="J98" s="54">
        <f t="shared" si="9"/>
        <v>0.11799999999999999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-1.3440000000000001</v>
      </c>
      <c r="AF98" s="56">
        <f>'MSW BWN'!C95</f>
        <v>-1.3440000000000001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0.08</v>
      </c>
      <c r="H99" s="54">
        <f>(BAWANA!U96+BAWANA!V96)/4000</f>
        <v>3.7999999999999999E-2</v>
      </c>
      <c r="I99" s="54"/>
      <c r="J99" s="54">
        <f t="shared" si="9"/>
        <v>0.11799999999999999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-1.3440000000000001</v>
      </c>
      <c r="AF99" s="56">
        <f>'MSW BWN'!C96</f>
        <v>-1.3440000000000001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0.08</v>
      </c>
      <c r="H100" s="54">
        <f>(BAWANA!U97+BAWANA!V97)/4000</f>
        <v>3.7999999999999999E-2</v>
      </c>
      <c r="I100" s="54"/>
      <c r="J100" s="54">
        <f t="shared" si="9"/>
        <v>0.11799999999999999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-1.3640000000000001</v>
      </c>
      <c r="AF100" s="56">
        <f>'MSW BWN'!C97</f>
        <v>-1.3640000000000001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0.08</v>
      </c>
      <c r="H101" s="54">
        <f>(BAWANA!U98+BAWANA!V98)/4000</f>
        <v>3.7999999999999999E-2</v>
      </c>
      <c r="I101" s="54"/>
      <c r="J101" s="54">
        <f t="shared" si="9"/>
        <v>0.11799999999999999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-1.46</v>
      </c>
      <c r="AF101" s="56">
        <f>'MSW BWN'!C98</f>
        <v>-1.46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7.680000000000005</v>
      </c>
      <c r="H102" s="54">
        <f t="shared" si="14"/>
        <v>3.670049999999994</v>
      </c>
      <c r="I102" s="54"/>
      <c r="J102" s="54">
        <f t="shared" si="14"/>
        <v>11.350050000000007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957.98400000000026</v>
      </c>
      <c r="AF102" s="71">
        <f t="shared" si="16"/>
        <v>957.98400000000026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3" t="s">
        <v>229</v>
      </c>
      <c r="B1" s="213"/>
      <c r="C1" s="213"/>
      <c r="D1" s="213"/>
      <c r="E1" s="183"/>
      <c r="F1" s="183"/>
      <c r="G1" s="213" t="s">
        <v>44</v>
      </c>
      <c r="H1" s="214" t="s">
        <v>230</v>
      </c>
      <c r="I1" s="215"/>
      <c r="J1" s="215"/>
      <c r="K1" s="215"/>
      <c r="L1" s="215"/>
      <c r="M1" s="216"/>
      <c r="N1" s="214" t="s">
        <v>231</v>
      </c>
      <c r="O1" s="215"/>
      <c r="P1" s="215"/>
      <c r="Q1" s="215"/>
      <c r="R1" s="215"/>
      <c r="S1" s="216"/>
      <c r="T1">
        <v>3</v>
      </c>
      <c r="U1" s="217" t="s">
        <v>342</v>
      </c>
      <c r="V1" s="218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3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3" t="s">
        <v>229</v>
      </c>
      <c r="B1" s="213"/>
      <c r="C1" s="213"/>
      <c r="D1" s="213"/>
      <c r="E1" s="183"/>
      <c r="F1" s="183"/>
      <c r="G1" s="213" t="s">
        <v>44</v>
      </c>
      <c r="H1" s="214" t="s">
        <v>230</v>
      </c>
      <c r="I1" s="215"/>
      <c r="J1" s="215"/>
      <c r="K1" s="215"/>
      <c r="L1" s="215"/>
      <c r="M1" s="216"/>
      <c r="N1" s="214" t="s">
        <v>231</v>
      </c>
      <c r="O1" s="215"/>
      <c r="P1" s="215"/>
      <c r="Q1" s="215"/>
      <c r="R1" s="215"/>
      <c r="S1" s="216"/>
      <c r="T1">
        <v>3</v>
      </c>
      <c r="U1" s="217" t="s">
        <v>342</v>
      </c>
      <c r="V1" s="218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3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44688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359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1.77</v>
      </c>
      <c r="L3" s="95">
        <v>0</v>
      </c>
      <c r="M3" s="114">
        <v>0.96</v>
      </c>
      <c r="N3" s="113">
        <v>-50</v>
      </c>
      <c r="O3" s="95">
        <v>-100</v>
      </c>
      <c r="P3" s="95">
        <v>-200</v>
      </c>
      <c r="Q3" s="95">
        <v>0</v>
      </c>
      <c r="R3" s="95">
        <v>0</v>
      </c>
      <c r="S3" s="114">
        <v>0</v>
      </c>
      <c r="U3" s="115">
        <v>-350</v>
      </c>
      <c r="V3" s="116">
        <v>2.73</v>
      </c>
      <c r="W3">
        <v>-50</v>
      </c>
      <c r="X3">
        <v>-100</v>
      </c>
      <c r="Y3">
        <v>0</v>
      </c>
      <c r="Z3">
        <v>1.77</v>
      </c>
      <c r="AA3">
        <v>0.96</v>
      </c>
      <c r="AB3">
        <v>-200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17.71</v>
      </c>
      <c r="L4" s="88">
        <v>0</v>
      </c>
      <c r="M4" s="116">
        <v>1.1000000000000001</v>
      </c>
      <c r="N4" s="115">
        <v>-50</v>
      </c>
      <c r="O4" s="88">
        <v>-100</v>
      </c>
      <c r="P4" s="88">
        <v>-200</v>
      </c>
      <c r="Q4" s="88">
        <v>0</v>
      </c>
      <c r="R4" s="88">
        <v>0</v>
      </c>
      <c r="S4" s="116">
        <v>0</v>
      </c>
      <c r="U4" s="115">
        <v>-350</v>
      </c>
      <c r="V4" s="116">
        <v>18.809999999999999</v>
      </c>
      <c r="W4">
        <v>-50</v>
      </c>
      <c r="X4">
        <v>-100</v>
      </c>
      <c r="Y4">
        <v>0</v>
      </c>
      <c r="Z4">
        <v>17.71</v>
      </c>
      <c r="AA4">
        <v>1.1000000000000001</v>
      </c>
      <c r="AB4">
        <v>-200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1.63</v>
      </c>
      <c r="L5" s="88">
        <v>0</v>
      </c>
      <c r="M5" s="116">
        <v>1.03</v>
      </c>
      <c r="N5" s="115">
        <v>-70</v>
      </c>
      <c r="O5" s="88">
        <v>-150</v>
      </c>
      <c r="P5" s="88">
        <v>-200</v>
      </c>
      <c r="Q5" s="88">
        <v>0</v>
      </c>
      <c r="R5" s="88">
        <v>0</v>
      </c>
      <c r="S5" s="116">
        <v>0</v>
      </c>
      <c r="U5" s="115">
        <v>-420</v>
      </c>
      <c r="V5" s="116">
        <v>2.66</v>
      </c>
      <c r="W5">
        <v>-70</v>
      </c>
      <c r="X5">
        <v>-150</v>
      </c>
      <c r="Y5">
        <v>0</v>
      </c>
      <c r="Z5">
        <v>1.63</v>
      </c>
      <c r="AA5">
        <v>1.03</v>
      </c>
      <c r="AB5">
        <v>-200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13.18</v>
      </c>
      <c r="L6" s="88">
        <v>0</v>
      </c>
      <c r="M6" s="116">
        <v>0.79</v>
      </c>
      <c r="N6" s="115">
        <v>-80</v>
      </c>
      <c r="O6" s="88">
        <v>-170</v>
      </c>
      <c r="P6" s="88">
        <v>-200</v>
      </c>
      <c r="Q6" s="88">
        <v>0</v>
      </c>
      <c r="R6" s="88">
        <v>0</v>
      </c>
      <c r="S6" s="116">
        <v>0</v>
      </c>
      <c r="U6" s="115">
        <v>-450</v>
      </c>
      <c r="V6" s="116">
        <v>13.97</v>
      </c>
      <c r="W6">
        <v>-80</v>
      </c>
      <c r="X6">
        <v>-170</v>
      </c>
      <c r="Y6">
        <v>0</v>
      </c>
      <c r="Z6">
        <v>13.18</v>
      </c>
      <c r="AA6">
        <v>0.79</v>
      </c>
      <c r="AB6">
        <v>-200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1.89</v>
      </c>
      <c r="L7" s="88">
        <v>0</v>
      </c>
      <c r="M7" s="116">
        <v>0</v>
      </c>
      <c r="N7" s="115">
        <v>-100</v>
      </c>
      <c r="O7" s="88">
        <v>-145</v>
      </c>
      <c r="P7" s="88">
        <v>-150</v>
      </c>
      <c r="Q7" s="88">
        <v>0</v>
      </c>
      <c r="R7" s="88">
        <v>0</v>
      </c>
      <c r="S7" s="116">
        <v>0</v>
      </c>
      <c r="U7" s="115">
        <v>-395</v>
      </c>
      <c r="V7" s="116">
        <v>1.89</v>
      </c>
      <c r="W7">
        <v>-100</v>
      </c>
      <c r="X7">
        <v>-145</v>
      </c>
      <c r="Y7">
        <v>0</v>
      </c>
      <c r="Z7">
        <v>1.89</v>
      </c>
      <c r="AA7">
        <v>0</v>
      </c>
      <c r="AB7">
        <v>-150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15.29</v>
      </c>
      <c r="L8" s="88">
        <v>0</v>
      </c>
      <c r="M8" s="116">
        <v>0</v>
      </c>
      <c r="N8" s="115">
        <v>-100</v>
      </c>
      <c r="O8" s="88">
        <v>-95</v>
      </c>
      <c r="P8" s="88">
        <v>-150</v>
      </c>
      <c r="Q8" s="88">
        <v>0</v>
      </c>
      <c r="R8" s="88">
        <v>0</v>
      </c>
      <c r="S8" s="116">
        <v>0</v>
      </c>
      <c r="U8" s="115">
        <v>-345</v>
      </c>
      <c r="V8" s="116">
        <v>15.29</v>
      </c>
      <c r="W8">
        <v>-100</v>
      </c>
      <c r="X8">
        <v>-95</v>
      </c>
      <c r="Y8">
        <v>0</v>
      </c>
      <c r="Z8">
        <v>15.29</v>
      </c>
      <c r="AA8">
        <v>0</v>
      </c>
      <c r="AB8">
        <v>-150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3.07</v>
      </c>
      <c r="L9" s="88">
        <v>0</v>
      </c>
      <c r="M9" s="116">
        <v>0</v>
      </c>
      <c r="N9" s="115">
        <v>-110</v>
      </c>
      <c r="O9" s="88">
        <v>-150</v>
      </c>
      <c r="P9" s="88">
        <v>-245</v>
      </c>
      <c r="Q9" s="88">
        <v>0</v>
      </c>
      <c r="R9" s="88">
        <v>0</v>
      </c>
      <c r="S9" s="116">
        <v>0</v>
      </c>
      <c r="U9" s="115">
        <v>-505</v>
      </c>
      <c r="V9" s="116">
        <v>3.07</v>
      </c>
      <c r="W9">
        <v>-110</v>
      </c>
      <c r="X9">
        <v>-150</v>
      </c>
      <c r="Y9">
        <v>0</v>
      </c>
      <c r="Z9">
        <v>3.07</v>
      </c>
      <c r="AA9">
        <v>0</v>
      </c>
      <c r="AB9">
        <v>-245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25.39</v>
      </c>
      <c r="L10" s="88">
        <v>0</v>
      </c>
      <c r="M10" s="116">
        <v>0</v>
      </c>
      <c r="N10" s="115">
        <v>-140</v>
      </c>
      <c r="O10" s="88">
        <v>-100</v>
      </c>
      <c r="P10" s="88">
        <v>-200</v>
      </c>
      <c r="Q10" s="88">
        <v>0</v>
      </c>
      <c r="R10" s="88">
        <v>0</v>
      </c>
      <c r="S10" s="116">
        <v>0</v>
      </c>
      <c r="U10" s="115">
        <v>-440</v>
      </c>
      <c r="V10" s="116">
        <v>25.39</v>
      </c>
      <c r="W10">
        <v>-140</v>
      </c>
      <c r="X10">
        <v>-100</v>
      </c>
      <c r="Y10">
        <v>0</v>
      </c>
      <c r="Z10">
        <v>25.39</v>
      </c>
      <c r="AA10">
        <v>0</v>
      </c>
      <c r="AB10">
        <v>-200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-50</v>
      </c>
      <c r="O11" s="88">
        <v>-70</v>
      </c>
      <c r="P11" s="88">
        <v>-200</v>
      </c>
      <c r="Q11" s="88">
        <v>0</v>
      </c>
      <c r="R11" s="88">
        <v>0</v>
      </c>
      <c r="S11" s="116">
        <v>0</v>
      </c>
      <c r="U11" s="115">
        <v>-320</v>
      </c>
      <c r="V11" s="116">
        <v>0</v>
      </c>
      <c r="W11">
        <v>-50</v>
      </c>
      <c r="X11">
        <v>-70</v>
      </c>
      <c r="Y11">
        <v>0</v>
      </c>
      <c r="Z11">
        <v>0</v>
      </c>
      <c r="AA11">
        <v>0</v>
      </c>
      <c r="AB11">
        <v>-200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-90</v>
      </c>
      <c r="O12" s="88">
        <v>-45</v>
      </c>
      <c r="P12" s="88">
        <v>-200</v>
      </c>
      <c r="Q12" s="88">
        <v>0</v>
      </c>
      <c r="R12" s="88">
        <v>0</v>
      </c>
      <c r="S12" s="116">
        <v>0</v>
      </c>
      <c r="U12" s="115">
        <v>-335</v>
      </c>
      <c r="V12" s="116">
        <v>0</v>
      </c>
      <c r="W12">
        <v>-90</v>
      </c>
      <c r="X12">
        <v>-45</v>
      </c>
      <c r="Y12">
        <v>0</v>
      </c>
      <c r="Z12">
        <v>0</v>
      </c>
      <c r="AA12">
        <v>0</v>
      </c>
      <c r="AB12">
        <v>-200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0.77</v>
      </c>
      <c r="N13" s="115">
        <v>-179.13</v>
      </c>
      <c r="O13" s="88">
        <v>-50</v>
      </c>
      <c r="P13" s="88">
        <v>-200</v>
      </c>
      <c r="Q13" s="88">
        <v>0</v>
      </c>
      <c r="R13" s="88">
        <v>0</v>
      </c>
      <c r="S13" s="116">
        <v>0</v>
      </c>
      <c r="U13" s="115">
        <v>-429.13</v>
      </c>
      <c r="V13" s="116">
        <v>0.77</v>
      </c>
      <c r="W13">
        <v>-179.13</v>
      </c>
      <c r="X13">
        <v>-50</v>
      </c>
      <c r="Y13">
        <v>0</v>
      </c>
      <c r="Z13">
        <v>0</v>
      </c>
      <c r="AA13">
        <v>0.77</v>
      </c>
      <c r="AB13">
        <v>-200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29</v>
      </c>
      <c r="L14" s="88">
        <v>0</v>
      </c>
      <c r="M14" s="116">
        <v>2.2200000000000002</v>
      </c>
      <c r="N14" s="115">
        <v>-195.67</v>
      </c>
      <c r="O14" s="88">
        <v>-50</v>
      </c>
      <c r="P14" s="88">
        <v>-200</v>
      </c>
      <c r="Q14" s="88">
        <v>0</v>
      </c>
      <c r="R14" s="88">
        <v>0</v>
      </c>
      <c r="S14" s="116">
        <v>0</v>
      </c>
      <c r="U14" s="115">
        <v>-445.67</v>
      </c>
      <c r="V14" s="116">
        <v>31.22</v>
      </c>
      <c r="W14">
        <v>-195.67</v>
      </c>
      <c r="X14">
        <v>-50</v>
      </c>
      <c r="Y14">
        <v>0</v>
      </c>
      <c r="Z14">
        <v>29</v>
      </c>
      <c r="AA14">
        <v>2.2200000000000002</v>
      </c>
      <c r="AB14">
        <v>-200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-79.290000000000006</v>
      </c>
      <c r="O15" s="88">
        <v>-60</v>
      </c>
      <c r="P15" s="88">
        <v>-260</v>
      </c>
      <c r="Q15" s="88">
        <v>0</v>
      </c>
      <c r="R15" s="88">
        <v>0</v>
      </c>
      <c r="S15" s="116">
        <v>0</v>
      </c>
      <c r="U15" s="115">
        <v>-399.29</v>
      </c>
      <c r="V15" s="116">
        <v>0</v>
      </c>
      <c r="W15">
        <v>-79.290000000000006</v>
      </c>
      <c r="X15">
        <v>-60</v>
      </c>
      <c r="Y15">
        <v>0</v>
      </c>
      <c r="Z15">
        <v>0</v>
      </c>
      <c r="AA15">
        <v>0</v>
      </c>
      <c r="AB15">
        <v>-260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1.93</v>
      </c>
      <c r="N16" s="115">
        <v>-114.8</v>
      </c>
      <c r="O16" s="88">
        <v>-115</v>
      </c>
      <c r="P16" s="88">
        <v>-220</v>
      </c>
      <c r="Q16" s="88">
        <v>0</v>
      </c>
      <c r="R16" s="88">
        <v>0</v>
      </c>
      <c r="S16" s="116">
        <v>0</v>
      </c>
      <c r="U16" s="115">
        <v>-449.8</v>
      </c>
      <c r="V16" s="116">
        <v>1.93</v>
      </c>
      <c r="W16">
        <v>-114.8</v>
      </c>
      <c r="X16">
        <v>-115</v>
      </c>
      <c r="Y16">
        <v>0</v>
      </c>
      <c r="Z16">
        <v>0</v>
      </c>
      <c r="AA16">
        <v>1.93</v>
      </c>
      <c r="AB16">
        <v>-220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19.329999999999998</v>
      </c>
      <c r="L17" s="88">
        <v>0</v>
      </c>
      <c r="M17" s="116">
        <v>1.84</v>
      </c>
      <c r="N17" s="115">
        <v>-196.53</v>
      </c>
      <c r="O17" s="88">
        <v>-70</v>
      </c>
      <c r="P17" s="88">
        <v>-200</v>
      </c>
      <c r="Q17" s="88">
        <v>0</v>
      </c>
      <c r="R17" s="88">
        <v>0</v>
      </c>
      <c r="S17" s="116">
        <v>0</v>
      </c>
      <c r="U17" s="115">
        <v>-466.53</v>
      </c>
      <c r="V17" s="116">
        <v>21.17</v>
      </c>
      <c r="W17">
        <v>-196.53</v>
      </c>
      <c r="X17">
        <v>-70</v>
      </c>
      <c r="Y17">
        <v>0</v>
      </c>
      <c r="Z17">
        <v>19.329999999999998</v>
      </c>
      <c r="AA17">
        <v>1.84</v>
      </c>
      <c r="AB17">
        <v>-200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2.8</v>
      </c>
      <c r="N18" s="115">
        <v>-168.27</v>
      </c>
      <c r="O18" s="88">
        <v>-70</v>
      </c>
      <c r="P18" s="88">
        <v>-200</v>
      </c>
      <c r="Q18" s="88">
        <v>0</v>
      </c>
      <c r="R18" s="88">
        <v>0</v>
      </c>
      <c r="S18" s="116">
        <v>0</v>
      </c>
      <c r="U18" s="115">
        <v>-438.27</v>
      </c>
      <c r="V18" s="116">
        <v>2.8</v>
      </c>
      <c r="W18">
        <v>-168.27</v>
      </c>
      <c r="X18">
        <v>-70</v>
      </c>
      <c r="Y18">
        <v>0</v>
      </c>
      <c r="Z18">
        <v>0</v>
      </c>
      <c r="AA18">
        <v>2.8</v>
      </c>
      <c r="AB18">
        <v>-200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1.64</v>
      </c>
      <c r="N19" s="115">
        <v>-128</v>
      </c>
      <c r="O19" s="88">
        <v>-70</v>
      </c>
      <c r="P19" s="88">
        <v>-260</v>
      </c>
      <c r="Q19" s="88">
        <v>0</v>
      </c>
      <c r="R19" s="88">
        <v>0</v>
      </c>
      <c r="S19" s="116">
        <v>0</v>
      </c>
      <c r="U19" s="115">
        <v>-458</v>
      </c>
      <c r="V19" s="116">
        <v>1.64</v>
      </c>
      <c r="W19">
        <v>-128</v>
      </c>
      <c r="X19">
        <v>-70</v>
      </c>
      <c r="Y19">
        <v>0</v>
      </c>
      <c r="Z19">
        <v>0</v>
      </c>
      <c r="AA19">
        <v>1.64</v>
      </c>
      <c r="AB19">
        <v>-260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5.8</v>
      </c>
      <c r="M20" s="116">
        <v>1.74</v>
      </c>
      <c r="N20" s="115">
        <v>-191</v>
      </c>
      <c r="O20" s="88">
        <v>-70</v>
      </c>
      <c r="P20" s="88">
        <v>-200</v>
      </c>
      <c r="Q20" s="88">
        <v>0</v>
      </c>
      <c r="R20" s="88">
        <v>0</v>
      </c>
      <c r="S20" s="116">
        <v>0</v>
      </c>
      <c r="U20" s="115">
        <v>-461</v>
      </c>
      <c r="V20" s="116">
        <v>7.54</v>
      </c>
      <c r="W20">
        <v>-191</v>
      </c>
      <c r="X20">
        <v>-70</v>
      </c>
      <c r="Y20">
        <v>5.8</v>
      </c>
      <c r="Z20">
        <v>0</v>
      </c>
      <c r="AA20">
        <v>1.74</v>
      </c>
      <c r="AB20">
        <v>-200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8.6999999999999993</v>
      </c>
      <c r="M21" s="116">
        <v>3.87</v>
      </c>
      <c r="N21" s="115">
        <v>-131</v>
      </c>
      <c r="O21" s="88">
        <v>-65</v>
      </c>
      <c r="P21" s="88">
        <v>-280</v>
      </c>
      <c r="Q21" s="88">
        <v>0</v>
      </c>
      <c r="R21" s="88">
        <v>0</v>
      </c>
      <c r="S21" s="116">
        <v>0</v>
      </c>
      <c r="U21" s="115">
        <v>-476</v>
      </c>
      <c r="V21" s="116">
        <v>12.57</v>
      </c>
      <c r="W21">
        <v>-131</v>
      </c>
      <c r="X21">
        <v>-65</v>
      </c>
      <c r="Y21">
        <v>8.6999999999999993</v>
      </c>
      <c r="Z21">
        <v>0</v>
      </c>
      <c r="AA21">
        <v>3.87</v>
      </c>
      <c r="AB21">
        <v>-280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19.329999999999998</v>
      </c>
      <c r="L22" s="88">
        <v>8.6999999999999993</v>
      </c>
      <c r="M22" s="116">
        <v>2.9</v>
      </c>
      <c r="N22" s="115">
        <v>-136</v>
      </c>
      <c r="O22" s="88">
        <v>-99</v>
      </c>
      <c r="P22" s="88">
        <v>-230</v>
      </c>
      <c r="Q22" s="88">
        <v>0</v>
      </c>
      <c r="R22" s="88">
        <v>0</v>
      </c>
      <c r="S22" s="116">
        <v>0</v>
      </c>
      <c r="U22" s="115">
        <v>-465</v>
      </c>
      <c r="V22" s="116">
        <v>30.93</v>
      </c>
      <c r="W22">
        <v>-136</v>
      </c>
      <c r="X22">
        <v>-99</v>
      </c>
      <c r="Y22">
        <v>8.6999999999999993</v>
      </c>
      <c r="Z22">
        <v>19.329999999999998</v>
      </c>
      <c r="AA22">
        <v>2.9</v>
      </c>
      <c r="AB22">
        <v>-230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8.6999999999999993</v>
      </c>
      <c r="M23" s="116">
        <v>3.96</v>
      </c>
      <c r="N23" s="115">
        <v>-122</v>
      </c>
      <c r="O23" s="88">
        <v>-60</v>
      </c>
      <c r="P23" s="88">
        <v>-280</v>
      </c>
      <c r="Q23" s="88">
        <v>0</v>
      </c>
      <c r="R23" s="88">
        <v>0</v>
      </c>
      <c r="S23" s="116">
        <v>0</v>
      </c>
      <c r="U23" s="115">
        <v>-462</v>
      </c>
      <c r="V23" s="116">
        <v>12.66</v>
      </c>
      <c r="W23">
        <v>-122</v>
      </c>
      <c r="X23">
        <v>-60</v>
      </c>
      <c r="Y23">
        <v>8.6999999999999993</v>
      </c>
      <c r="Z23">
        <v>0</v>
      </c>
      <c r="AA23">
        <v>3.96</v>
      </c>
      <c r="AB23">
        <v>-280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8.6999999999999993</v>
      </c>
      <c r="M24" s="116">
        <v>4.25</v>
      </c>
      <c r="N24" s="115">
        <v>-164</v>
      </c>
      <c r="O24" s="88">
        <v>-60</v>
      </c>
      <c r="P24" s="88">
        <v>-220</v>
      </c>
      <c r="Q24" s="88">
        <v>0</v>
      </c>
      <c r="R24" s="88">
        <v>0</v>
      </c>
      <c r="S24" s="116">
        <v>0</v>
      </c>
      <c r="U24" s="115">
        <v>-444</v>
      </c>
      <c r="V24" s="116">
        <v>12.95</v>
      </c>
      <c r="W24">
        <v>-164</v>
      </c>
      <c r="X24">
        <v>-60</v>
      </c>
      <c r="Y24">
        <v>8.6999999999999993</v>
      </c>
      <c r="Z24">
        <v>0</v>
      </c>
      <c r="AA24">
        <v>4.25</v>
      </c>
      <c r="AB24">
        <v>-220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13.53</v>
      </c>
      <c r="M25" s="116">
        <v>4.6399999999999997</v>
      </c>
      <c r="N25" s="115">
        <v>-143.07</v>
      </c>
      <c r="O25" s="88">
        <v>-50</v>
      </c>
      <c r="P25" s="88">
        <v>-220</v>
      </c>
      <c r="Q25" s="88">
        <v>0</v>
      </c>
      <c r="R25" s="88">
        <v>0</v>
      </c>
      <c r="S25" s="116">
        <v>0</v>
      </c>
      <c r="U25" s="115">
        <v>-413.07</v>
      </c>
      <c r="V25" s="116">
        <v>18.170000000000002</v>
      </c>
      <c r="W25">
        <v>-143.07</v>
      </c>
      <c r="X25">
        <v>-50</v>
      </c>
      <c r="Y25">
        <v>13.53</v>
      </c>
      <c r="Z25">
        <v>0</v>
      </c>
      <c r="AA25">
        <v>4.6399999999999997</v>
      </c>
      <c r="AB25">
        <v>-220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4.16</v>
      </c>
      <c r="N26" s="115">
        <v>-114.8</v>
      </c>
      <c r="O26" s="88">
        <v>-40</v>
      </c>
      <c r="P26" s="88">
        <v>-210</v>
      </c>
      <c r="Q26" s="88">
        <v>0</v>
      </c>
      <c r="R26" s="88">
        <v>0</v>
      </c>
      <c r="S26" s="116">
        <v>0</v>
      </c>
      <c r="U26" s="115">
        <v>-364.8</v>
      </c>
      <c r="V26" s="116">
        <v>4.16</v>
      </c>
      <c r="W26">
        <v>-114.8</v>
      </c>
      <c r="X26">
        <v>-40</v>
      </c>
      <c r="Y26">
        <v>0</v>
      </c>
      <c r="Z26">
        <v>0</v>
      </c>
      <c r="AA26">
        <v>4.16</v>
      </c>
      <c r="AB26">
        <v>-210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19.329999999999998</v>
      </c>
      <c r="L27" s="88">
        <v>7.73</v>
      </c>
      <c r="M27" s="116">
        <v>3.87</v>
      </c>
      <c r="N27" s="115">
        <v>-70</v>
      </c>
      <c r="O27" s="88">
        <v>-30</v>
      </c>
      <c r="P27" s="88">
        <v>-270</v>
      </c>
      <c r="Q27" s="88">
        <v>0</v>
      </c>
      <c r="R27" s="88">
        <v>0</v>
      </c>
      <c r="S27" s="116">
        <v>0</v>
      </c>
      <c r="U27" s="115">
        <v>-370</v>
      </c>
      <c r="V27" s="116">
        <v>30.93</v>
      </c>
      <c r="W27">
        <v>-70</v>
      </c>
      <c r="X27">
        <v>-30</v>
      </c>
      <c r="Y27">
        <v>7.73</v>
      </c>
      <c r="Z27">
        <v>19.329999999999998</v>
      </c>
      <c r="AA27">
        <v>3.87</v>
      </c>
      <c r="AB27">
        <v>-270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6.77</v>
      </c>
      <c r="M28" s="116">
        <v>4.54</v>
      </c>
      <c r="N28" s="115">
        <v>-102</v>
      </c>
      <c r="O28" s="88">
        <v>-20</v>
      </c>
      <c r="P28" s="88">
        <v>-200</v>
      </c>
      <c r="Q28" s="88">
        <v>0</v>
      </c>
      <c r="R28" s="88">
        <v>0</v>
      </c>
      <c r="S28" s="116">
        <v>0</v>
      </c>
      <c r="U28" s="115">
        <v>-322</v>
      </c>
      <c r="V28" s="116">
        <v>11.31</v>
      </c>
      <c r="W28">
        <v>-102</v>
      </c>
      <c r="X28">
        <v>-20</v>
      </c>
      <c r="Y28">
        <v>6.77</v>
      </c>
      <c r="Z28">
        <v>0</v>
      </c>
      <c r="AA28">
        <v>4.54</v>
      </c>
      <c r="AB28">
        <v>-200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6.77</v>
      </c>
      <c r="M29" s="116">
        <v>4.0599999999999996</v>
      </c>
      <c r="N29" s="115">
        <v>-105</v>
      </c>
      <c r="O29" s="88">
        <v>-60</v>
      </c>
      <c r="P29" s="88">
        <v>-200</v>
      </c>
      <c r="Q29" s="88">
        <v>0</v>
      </c>
      <c r="R29" s="88">
        <v>0</v>
      </c>
      <c r="S29" s="116">
        <v>0</v>
      </c>
      <c r="U29" s="115">
        <v>-365</v>
      </c>
      <c r="V29" s="116">
        <v>10.83</v>
      </c>
      <c r="W29">
        <v>-105</v>
      </c>
      <c r="X29">
        <v>-60</v>
      </c>
      <c r="Y29">
        <v>6.77</v>
      </c>
      <c r="Z29">
        <v>0</v>
      </c>
      <c r="AA29">
        <v>4.0599999999999996</v>
      </c>
      <c r="AB29">
        <v>-200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5.8</v>
      </c>
      <c r="M30" s="116">
        <v>3.87</v>
      </c>
      <c r="N30" s="115">
        <v>-122</v>
      </c>
      <c r="O30" s="88">
        <v>-15</v>
      </c>
      <c r="P30" s="88">
        <v>-200</v>
      </c>
      <c r="Q30" s="88">
        <v>0</v>
      </c>
      <c r="R30" s="88">
        <v>0</v>
      </c>
      <c r="S30" s="116">
        <v>0</v>
      </c>
      <c r="U30" s="115">
        <v>-337</v>
      </c>
      <c r="V30" s="116">
        <v>9.67</v>
      </c>
      <c r="W30">
        <v>-122</v>
      </c>
      <c r="X30">
        <v>-15</v>
      </c>
      <c r="Y30">
        <v>5.8</v>
      </c>
      <c r="Z30">
        <v>0</v>
      </c>
      <c r="AA30">
        <v>3.87</v>
      </c>
      <c r="AB30">
        <v>-200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8.6999999999999993</v>
      </c>
      <c r="M31" s="116">
        <v>3.87</v>
      </c>
      <c r="N31" s="115">
        <v>-113</v>
      </c>
      <c r="O31" s="88">
        <v>-15</v>
      </c>
      <c r="P31" s="88">
        <v>-270</v>
      </c>
      <c r="Q31" s="88">
        <v>0</v>
      </c>
      <c r="R31" s="88">
        <v>0</v>
      </c>
      <c r="S31" s="116">
        <v>0</v>
      </c>
      <c r="U31" s="115">
        <v>-398</v>
      </c>
      <c r="V31" s="116">
        <v>12.57</v>
      </c>
      <c r="W31">
        <v>-113</v>
      </c>
      <c r="X31">
        <v>-15</v>
      </c>
      <c r="Y31">
        <v>8.6999999999999993</v>
      </c>
      <c r="Z31">
        <v>0</v>
      </c>
      <c r="AA31">
        <v>3.87</v>
      </c>
      <c r="AB31">
        <v>-270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2.9</v>
      </c>
      <c r="M32" s="116">
        <v>3.87</v>
      </c>
      <c r="N32" s="115">
        <v>-113</v>
      </c>
      <c r="O32" s="88">
        <v>-10</v>
      </c>
      <c r="P32" s="88">
        <v>-230</v>
      </c>
      <c r="Q32" s="88">
        <v>0</v>
      </c>
      <c r="R32" s="88">
        <v>0</v>
      </c>
      <c r="S32" s="116">
        <v>0</v>
      </c>
      <c r="U32" s="115">
        <v>-353</v>
      </c>
      <c r="V32" s="116">
        <v>6.77</v>
      </c>
      <c r="W32">
        <v>-113</v>
      </c>
      <c r="X32">
        <v>-10</v>
      </c>
      <c r="Y32">
        <v>2.9</v>
      </c>
      <c r="Z32">
        <v>0</v>
      </c>
      <c r="AA32">
        <v>3.87</v>
      </c>
      <c r="AB32">
        <v>-230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5.0199999999999996</v>
      </c>
      <c r="M33" s="116">
        <v>3.87</v>
      </c>
      <c r="N33" s="115">
        <v>-25.4</v>
      </c>
      <c r="O33" s="88">
        <v>-10</v>
      </c>
      <c r="P33" s="88">
        <v>-220</v>
      </c>
      <c r="Q33" s="88">
        <v>0</v>
      </c>
      <c r="R33" s="88">
        <v>0</v>
      </c>
      <c r="S33" s="116">
        <v>0</v>
      </c>
      <c r="U33" s="115">
        <v>-255.4</v>
      </c>
      <c r="V33" s="116">
        <v>8.89</v>
      </c>
      <c r="W33">
        <v>-25.4</v>
      </c>
      <c r="X33">
        <v>-10</v>
      </c>
      <c r="Y33">
        <v>5.0199999999999996</v>
      </c>
      <c r="Z33">
        <v>0</v>
      </c>
      <c r="AA33">
        <v>3.87</v>
      </c>
      <c r="AB33">
        <v>-220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5.03</v>
      </c>
      <c r="M34" s="116">
        <v>3.96</v>
      </c>
      <c r="N34" s="115">
        <v>0</v>
      </c>
      <c r="O34" s="88">
        <v>-19</v>
      </c>
      <c r="P34" s="88">
        <v>-220</v>
      </c>
      <c r="Q34" s="88">
        <v>0</v>
      </c>
      <c r="R34" s="88">
        <v>0</v>
      </c>
      <c r="S34" s="116">
        <v>0</v>
      </c>
      <c r="U34" s="115">
        <v>-239</v>
      </c>
      <c r="V34" s="116">
        <v>8.99</v>
      </c>
      <c r="W34">
        <v>0</v>
      </c>
      <c r="X34">
        <v>-19</v>
      </c>
      <c r="Y34">
        <v>5.03</v>
      </c>
      <c r="Z34">
        <v>0</v>
      </c>
      <c r="AA34">
        <v>3.96</v>
      </c>
      <c r="AB34">
        <v>-220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9.66</v>
      </c>
      <c r="L35" s="88">
        <v>5.32</v>
      </c>
      <c r="M35" s="116">
        <v>3.87</v>
      </c>
      <c r="N35" s="115">
        <v>-135</v>
      </c>
      <c r="O35" s="88">
        <v>-90</v>
      </c>
      <c r="P35" s="88">
        <v>-280</v>
      </c>
      <c r="Q35" s="88">
        <v>0</v>
      </c>
      <c r="R35" s="88">
        <v>0</v>
      </c>
      <c r="S35" s="116">
        <v>0</v>
      </c>
      <c r="U35" s="115">
        <v>-505</v>
      </c>
      <c r="V35" s="116">
        <v>18.850000000000001</v>
      </c>
      <c r="W35">
        <v>-135</v>
      </c>
      <c r="X35">
        <v>-90</v>
      </c>
      <c r="Y35">
        <v>5.32</v>
      </c>
      <c r="Z35">
        <v>9.66</v>
      </c>
      <c r="AA35">
        <v>3.87</v>
      </c>
      <c r="AB35">
        <v>-280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5.31</v>
      </c>
      <c r="M36" s="116">
        <v>3.87</v>
      </c>
      <c r="N36" s="115">
        <v>-115</v>
      </c>
      <c r="O36" s="88">
        <v>-99</v>
      </c>
      <c r="P36" s="88">
        <v>-220</v>
      </c>
      <c r="Q36" s="88">
        <v>0</v>
      </c>
      <c r="R36" s="88">
        <v>0</v>
      </c>
      <c r="S36" s="116">
        <v>0</v>
      </c>
      <c r="U36" s="115">
        <v>-434</v>
      </c>
      <c r="V36" s="116">
        <v>9.18</v>
      </c>
      <c r="W36">
        <v>-115</v>
      </c>
      <c r="X36">
        <v>-99</v>
      </c>
      <c r="Y36">
        <v>5.31</v>
      </c>
      <c r="Z36">
        <v>0</v>
      </c>
      <c r="AA36">
        <v>3.87</v>
      </c>
      <c r="AB36">
        <v>-220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10.15</v>
      </c>
      <c r="M37" s="116">
        <v>3.87</v>
      </c>
      <c r="N37" s="115">
        <v>-68</v>
      </c>
      <c r="O37" s="88">
        <v>-60</v>
      </c>
      <c r="P37" s="88">
        <v>-220</v>
      </c>
      <c r="Q37" s="88">
        <v>0</v>
      </c>
      <c r="R37" s="88">
        <v>0</v>
      </c>
      <c r="S37" s="116">
        <v>0</v>
      </c>
      <c r="U37" s="115">
        <v>-348</v>
      </c>
      <c r="V37" s="116">
        <v>14.02</v>
      </c>
      <c r="W37">
        <v>-68</v>
      </c>
      <c r="X37">
        <v>-60</v>
      </c>
      <c r="Y37">
        <v>10.15</v>
      </c>
      <c r="Z37">
        <v>0</v>
      </c>
      <c r="AA37">
        <v>3.87</v>
      </c>
      <c r="AB37">
        <v>-220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4.83</v>
      </c>
      <c r="M38" s="116">
        <v>3.87</v>
      </c>
      <c r="N38" s="115">
        <v>-73</v>
      </c>
      <c r="O38" s="88">
        <v>-60</v>
      </c>
      <c r="P38" s="88">
        <v>-220</v>
      </c>
      <c r="Q38" s="88">
        <v>0</v>
      </c>
      <c r="R38" s="88">
        <v>0</v>
      </c>
      <c r="S38" s="116">
        <v>0</v>
      </c>
      <c r="U38" s="115">
        <v>-353</v>
      </c>
      <c r="V38" s="116">
        <v>8.6999999999999993</v>
      </c>
      <c r="W38">
        <v>-73</v>
      </c>
      <c r="X38">
        <v>-60</v>
      </c>
      <c r="Y38">
        <v>4.83</v>
      </c>
      <c r="Z38">
        <v>0</v>
      </c>
      <c r="AA38">
        <v>3.87</v>
      </c>
      <c r="AB38">
        <v>-220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8.6999999999999993</v>
      </c>
      <c r="M39" s="116">
        <v>0</v>
      </c>
      <c r="N39" s="115">
        <v>-48</v>
      </c>
      <c r="O39" s="88">
        <v>-30</v>
      </c>
      <c r="P39" s="88">
        <v>-250</v>
      </c>
      <c r="Q39" s="88">
        <v>0</v>
      </c>
      <c r="R39" s="88">
        <v>0</v>
      </c>
      <c r="S39" s="116">
        <v>0</v>
      </c>
      <c r="U39" s="115">
        <v>-328</v>
      </c>
      <c r="V39" s="116">
        <v>8.6999999999999993</v>
      </c>
      <c r="W39">
        <v>-48</v>
      </c>
      <c r="X39">
        <v>-30</v>
      </c>
      <c r="Y39">
        <v>8.6999999999999993</v>
      </c>
      <c r="Z39">
        <v>0</v>
      </c>
      <c r="AA39">
        <v>0</v>
      </c>
      <c r="AB39">
        <v>-250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9.67</v>
      </c>
      <c r="L40" s="88">
        <v>8.6999999999999993</v>
      </c>
      <c r="M40" s="116">
        <v>0</v>
      </c>
      <c r="N40" s="115">
        <v>-62</v>
      </c>
      <c r="O40" s="88">
        <v>-40</v>
      </c>
      <c r="P40" s="88">
        <v>-230</v>
      </c>
      <c r="Q40" s="88">
        <v>0</v>
      </c>
      <c r="R40" s="88">
        <v>0</v>
      </c>
      <c r="S40" s="116">
        <v>0</v>
      </c>
      <c r="U40" s="115">
        <v>-332</v>
      </c>
      <c r="V40" s="116">
        <v>18.37</v>
      </c>
      <c r="W40">
        <v>-62</v>
      </c>
      <c r="X40">
        <v>-40</v>
      </c>
      <c r="Y40">
        <v>8.6999999999999993</v>
      </c>
      <c r="Z40">
        <v>9.67</v>
      </c>
      <c r="AA40">
        <v>0</v>
      </c>
      <c r="AB40">
        <v>-230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8.6999999999999993</v>
      </c>
      <c r="M41" s="116">
        <v>0</v>
      </c>
      <c r="N41" s="115">
        <v>-46</v>
      </c>
      <c r="O41" s="88">
        <v>-45</v>
      </c>
      <c r="P41" s="88">
        <v>-130</v>
      </c>
      <c r="Q41" s="88">
        <v>0</v>
      </c>
      <c r="R41" s="88">
        <v>0</v>
      </c>
      <c r="S41" s="116">
        <v>0</v>
      </c>
      <c r="U41" s="115">
        <v>-221</v>
      </c>
      <c r="V41" s="116">
        <v>8.6999999999999993</v>
      </c>
      <c r="W41">
        <v>-46</v>
      </c>
      <c r="X41">
        <v>-45</v>
      </c>
      <c r="Y41">
        <v>8.6999999999999993</v>
      </c>
      <c r="Z41">
        <v>0</v>
      </c>
      <c r="AA41">
        <v>0</v>
      </c>
      <c r="AB41">
        <v>-130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9.67</v>
      </c>
      <c r="M42" s="116">
        <v>0</v>
      </c>
      <c r="N42" s="115">
        <v>-8</v>
      </c>
      <c r="O42" s="88">
        <v>-45</v>
      </c>
      <c r="P42" s="88">
        <v>-170</v>
      </c>
      <c r="Q42" s="88">
        <v>0</v>
      </c>
      <c r="R42" s="88">
        <v>0</v>
      </c>
      <c r="S42" s="116">
        <v>0</v>
      </c>
      <c r="U42" s="115">
        <v>-223</v>
      </c>
      <c r="V42" s="116">
        <v>9.67</v>
      </c>
      <c r="W42">
        <v>-8</v>
      </c>
      <c r="X42">
        <v>-45</v>
      </c>
      <c r="Y42">
        <v>9.67</v>
      </c>
      <c r="Z42">
        <v>0</v>
      </c>
      <c r="AA42">
        <v>0</v>
      </c>
      <c r="AB42">
        <v>-170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13.53</v>
      </c>
      <c r="M43" s="116">
        <v>3.87</v>
      </c>
      <c r="N43" s="115">
        <v>-48</v>
      </c>
      <c r="O43" s="88">
        <v>-65</v>
      </c>
      <c r="P43" s="88">
        <v>-180</v>
      </c>
      <c r="Q43" s="88">
        <v>0</v>
      </c>
      <c r="R43" s="88">
        <v>0</v>
      </c>
      <c r="S43" s="116">
        <v>0</v>
      </c>
      <c r="U43" s="115">
        <v>-293</v>
      </c>
      <c r="V43" s="116">
        <v>17.399999999999999</v>
      </c>
      <c r="W43">
        <v>-48</v>
      </c>
      <c r="X43">
        <v>-65</v>
      </c>
      <c r="Y43">
        <v>13.53</v>
      </c>
      <c r="Z43">
        <v>0</v>
      </c>
      <c r="AA43">
        <v>3.87</v>
      </c>
      <c r="AB43">
        <v>-180</v>
      </c>
    </row>
    <row r="44" spans="7:28">
      <c r="G44" t="s">
        <v>86</v>
      </c>
      <c r="H44" s="115">
        <v>0</v>
      </c>
      <c r="I44" s="88">
        <v>38.659999999999997</v>
      </c>
      <c r="J44" s="88">
        <v>0</v>
      </c>
      <c r="K44" s="88">
        <v>9.67</v>
      </c>
      <c r="L44" s="88">
        <v>8.6999999999999993</v>
      </c>
      <c r="M44" s="116">
        <v>3.87</v>
      </c>
      <c r="N44" s="115">
        <v>-17</v>
      </c>
      <c r="O44" s="88">
        <v>0</v>
      </c>
      <c r="P44" s="88">
        <v>-100</v>
      </c>
      <c r="Q44" s="88">
        <v>0</v>
      </c>
      <c r="R44" s="88">
        <v>0</v>
      </c>
      <c r="S44" s="116">
        <v>0</v>
      </c>
      <c r="U44" s="115">
        <v>-117</v>
      </c>
      <c r="V44" s="116">
        <v>60.9</v>
      </c>
      <c r="W44">
        <v>-17</v>
      </c>
      <c r="X44">
        <v>38.659999999999997</v>
      </c>
      <c r="Y44">
        <v>8.6999999999999993</v>
      </c>
      <c r="Z44">
        <v>9.67</v>
      </c>
      <c r="AA44">
        <v>3.87</v>
      </c>
      <c r="AB44">
        <v>-100</v>
      </c>
    </row>
    <row r="45" spans="7:28">
      <c r="G45" t="s">
        <v>87</v>
      </c>
      <c r="H45" s="115">
        <v>6.96</v>
      </c>
      <c r="I45" s="88">
        <v>9.66</v>
      </c>
      <c r="J45" s="88">
        <v>0</v>
      </c>
      <c r="K45" s="88">
        <v>0</v>
      </c>
      <c r="L45" s="88">
        <v>0</v>
      </c>
      <c r="M45" s="116">
        <v>3.87</v>
      </c>
      <c r="N45" s="115">
        <v>0</v>
      </c>
      <c r="O45" s="88">
        <v>0</v>
      </c>
      <c r="P45" s="88">
        <v>-70</v>
      </c>
      <c r="Q45" s="88">
        <v>0</v>
      </c>
      <c r="R45" s="88">
        <v>0</v>
      </c>
      <c r="S45" s="116">
        <v>0</v>
      </c>
      <c r="U45" s="115">
        <v>-70</v>
      </c>
      <c r="V45" s="116">
        <v>20.49</v>
      </c>
      <c r="W45">
        <v>6.96</v>
      </c>
      <c r="X45">
        <v>9.66</v>
      </c>
      <c r="Y45">
        <v>0</v>
      </c>
      <c r="Z45">
        <v>0</v>
      </c>
      <c r="AA45">
        <v>3.87</v>
      </c>
      <c r="AB45">
        <v>-70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11.6</v>
      </c>
      <c r="M46" s="116">
        <v>3.87</v>
      </c>
      <c r="N46" s="115">
        <v>-10</v>
      </c>
      <c r="O46" s="88">
        <v>0</v>
      </c>
      <c r="P46" s="88">
        <v>-70</v>
      </c>
      <c r="Q46" s="88">
        <v>0</v>
      </c>
      <c r="R46" s="88">
        <v>0</v>
      </c>
      <c r="S46" s="116">
        <v>0</v>
      </c>
      <c r="U46" s="115">
        <v>-80</v>
      </c>
      <c r="V46" s="116">
        <v>15.47</v>
      </c>
      <c r="W46">
        <v>-10</v>
      </c>
      <c r="X46">
        <v>0</v>
      </c>
      <c r="Y46">
        <v>11.6</v>
      </c>
      <c r="Z46">
        <v>0</v>
      </c>
      <c r="AA46">
        <v>3.87</v>
      </c>
      <c r="AB46">
        <v>-70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11.6</v>
      </c>
      <c r="M47" s="116">
        <v>3.87</v>
      </c>
      <c r="N47" s="115">
        <v>-25</v>
      </c>
      <c r="O47" s="88">
        <v>0</v>
      </c>
      <c r="P47" s="88">
        <v>-190</v>
      </c>
      <c r="Q47" s="88">
        <v>0</v>
      </c>
      <c r="R47" s="88">
        <v>0</v>
      </c>
      <c r="S47" s="116">
        <v>0</v>
      </c>
      <c r="U47" s="115">
        <v>-215</v>
      </c>
      <c r="V47" s="116">
        <v>15.47</v>
      </c>
      <c r="W47">
        <v>-25</v>
      </c>
      <c r="X47">
        <v>0</v>
      </c>
      <c r="Y47">
        <v>11.6</v>
      </c>
      <c r="Z47">
        <v>0</v>
      </c>
      <c r="AA47">
        <v>3.87</v>
      </c>
      <c r="AB47">
        <v>-190</v>
      </c>
    </row>
    <row r="48" spans="7:28">
      <c r="G48" t="s">
        <v>90</v>
      </c>
      <c r="H48" s="115">
        <v>0</v>
      </c>
      <c r="I48" s="88">
        <v>24.17</v>
      </c>
      <c r="J48" s="88">
        <v>0</v>
      </c>
      <c r="K48" s="88">
        <v>0</v>
      </c>
      <c r="L48" s="88">
        <v>11.6</v>
      </c>
      <c r="M48" s="116">
        <v>0</v>
      </c>
      <c r="N48" s="115">
        <v>-25</v>
      </c>
      <c r="O48" s="88">
        <v>0</v>
      </c>
      <c r="P48" s="88">
        <v>-140</v>
      </c>
      <c r="Q48" s="88">
        <v>0</v>
      </c>
      <c r="R48" s="88">
        <v>0</v>
      </c>
      <c r="S48" s="116">
        <v>0</v>
      </c>
      <c r="U48" s="115">
        <v>-165</v>
      </c>
      <c r="V48" s="116">
        <v>35.770000000000003</v>
      </c>
      <c r="W48">
        <v>-25</v>
      </c>
      <c r="X48">
        <v>24.17</v>
      </c>
      <c r="Y48">
        <v>11.6</v>
      </c>
      <c r="Z48">
        <v>0</v>
      </c>
      <c r="AA48">
        <v>0</v>
      </c>
      <c r="AB48">
        <v>-140</v>
      </c>
    </row>
    <row r="49" spans="7:28">
      <c r="G49" t="s">
        <v>91</v>
      </c>
      <c r="H49" s="115">
        <v>0</v>
      </c>
      <c r="I49" s="88">
        <v>14.5</v>
      </c>
      <c r="J49" s="88">
        <v>0</v>
      </c>
      <c r="K49" s="88">
        <v>0</v>
      </c>
      <c r="L49" s="88">
        <v>16.91</v>
      </c>
      <c r="M49" s="116">
        <v>3.87</v>
      </c>
      <c r="N49" s="115">
        <v>-50</v>
      </c>
      <c r="O49" s="88">
        <v>0</v>
      </c>
      <c r="P49" s="88">
        <v>-210</v>
      </c>
      <c r="Q49" s="88">
        <v>0</v>
      </c>
      <c r="R49" s="88">
        <v>0</v>
      </c>
      <c r="S49" s="116">
        <v>0</v>
      </c>
      <c r="U49" s="115">
        <v>-260</v>
      </c>
      <c r="V49" s="116">
        <v>35.28</v>
      </c>
      <c r="W49">
        <v>-50</v>
      </c>
      <c r="X49">
        <v>14.5</v>
      </c>
      <c r="Y49">
        <v>16.91</v>
      </c>
      <c r="Z49">
        <v>0</v>
      </c>
      <c r="AA49">
        <v>3.87</v>
      </c>
      <c r="AB49">
        <v>-210</v>
      </c>
    </row>
    <row r="50" spans="7:28">
      <c r="G50" t="s">
        <v>92</v>
      </c>
      <c r="H50" s="115">
        <v>0</v>
      </c>
      <c r="I50" s="88">
        <v>19.329999999999998</v>
      </c>
      <c r="J50" s="88">
        <v>0</v>
      </c>
      <c r="K50" s="88">
        <v>0</v>
      </c>
      <c r="L50" s="88">
        <v>10.63</v>
      </c>
      <c r="M50" s="116">
        <v>3.87</v>
      </c>
      <c r="N50" s="115">
        <v>-40</v>
      </c>
      <c r="O50" s="88">
        <v>0</v>
      </c>
      <c r="P50" s="88">
        <v>-150</v>
      </c>
      <c r="Q50" s="88">
        <v>0</v>
      </c>
      <c r="R50" s="88">
        <v>0</v>
      </c>
      <c r="S50" s="116">
        <v>0</v>
      </c>
      <c r="U50" s="115">
        <v>-190</v>
      </c>
      <c r="V50" s="116">
        <v>33.83</v>
      </c>
      <c r="W50">
        <v>-40</v>
      </c>
      <c r="X50">
        <v>19.329999999999998</v>
      </c>
      <c r="Y50">
        <v>10.63</v>
      </c>
      <c r="Z50">
        <v>0</v>
      </c>
      <c r="AA50">
        <v>3.87</v>
      </c>
      <c r="AB50">
        <v>-150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13.54</v>
      </c>
      <c r="M51" s="116">
        <v>3.96</v>
      </c>
      <c r="N51" s="115">
        <v>0</v>
      </c>
      <c r="O51" s="88">
        <v>-85</v>
      </c>
      <c r="P51" s="88">
        <v>-195</v>
      </c>
      <c r="Q51" s="88">
        <v>0</v>
      </c>
      <c r="R51" s="88">
        <v>0</v>
      </c>
      <c r="S51" s="116">
        <v>0</v>
      </c>
      <c r="U51" s="115">
        <v>-280</v>
      </c>
      <c r="V51" s="116">
        <v>17.5</v>
      </c>
      <c r="W51">
        <v>0</v>
      </c>
      <c r="X51">
        <v>-85</v>
      </c>
      <c r="Y51">
        <v>13.54</v>
      </c>
      <c r="Z51">
        <v>0</v>
      </c>
      <c r="AA51">
        <v>3.96</v>
      </c>
      <c r="AB51">
        <v>-195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13.53</v>
      </c>
      <c r="M52" s="116">
        <v>3.87</v>
      </c>
      <c r="N52" s="115">
        <v>0</v>
      </c>
      <c r="O52" s="88">
        <v>0</v>
      </c>
      <c r="P52" s="88">
        <v>-150</v>
      </c>
      <c r="Q52" s="88">
        <v>0</v>
      </c>
      <c r="R52" s="88">
        <v>0</v>
      </c>
      <c r="S52" s="116">
        <v>0</v>
      </c>
      <c r="U52" s="115">
        <v>-150</v>
      </c>
      <c r="V52" s="116">
        <v>17.399999999999999</v>
      </c>
      <c r="W52">
        <v>0</v>
      </c>
      <c r="X52">
        <v>0</v>
      </c>
      <c r="Y52">
        <v>13.53</v>
      </c>
      <c r="Z52">
        <v>0</v>
      </c>
      <c r="AA52">
        <v>3.87</v>
      </c>
      <c r="AB52">
        <v>-150</v>
      </c>
    </row>
    <row r="53" spans="7:28">
      <c r="G53" t="s">
        <v>95</v>
      </c>
      <c r="H53" s="115">
        <v>54.14</v>
      </c>
      <c r="I53" s="88">
        <v>0</v>
      </c>
      <c r="J53" s="88">
        <v>0</v>
      </c>
      <c r="K53" s="88">
        <v>0</v>
      </c>
      <c r="L53" s="88">
        <v>13.53</v>
      </c>
      <c r="M53" s="116">
        <v>3.87</v>
      </c>
      <c r="N53" s="115">
        <v>0</v>
      </c>
      <c r="O53" s="88">
        <v>0</v>
      </c>
      <c r="P53" s="88">
        <v>-220</v>
      </c>
      <c r="Q53" s="88">
        <v>0</v>
      </c>
      <c r="R53" s="88">
        <v>0</v>
      </c>
      <c r="S53" s="116">
        <v>0</v>
      </c>
      <c r="U53" s="115">
        <v>-220</v>
      </c>
      <c r="V53" s="116">
        <v>71.540000000000006</v>
      </c>
      <c r="W53">
        <v>54.14</v>
      </c>
      <c r="X53">
        <v>0</v>
      </c>
      <c r="Y53">
        <v>13.53</v>
      </c>
      <c r="Z53">
        <v>0</v>
      </c>
      <c r="AA53">
        <v>3.87</v>
      </c>
      <c r="AB53">
        <v>-220</v>
      </c>
    </row>
    <row r="54" spans="7:28">
      <c r="G54" t="s">
        <v>96</v>
      </c>
      <c r="H54" s="115">
        <v>44.47</v>
      </c>
      <c r="I54" s="88">
        <v>0</v>
      </c>
      <c r="J54" s="88">
        <v>0</v>
      </c>
      <c r="K54" s="88">
        <v>0</v>
      </c>
      <c r="L54" s="88">
        <v>13.53</v>
      </c>
      <c r="M54" s="116">
        <v>3.87</v>
      </c>
      <c r="N54" s="115">
        <v>0</v>
      </c>
      <c r="O54" s="88">
        <v>0</v>
      </c>
      <c r="P54" s="88">
        <v>-180</v>
      </c>
      <c r="Q54" s="88">
        <v>0</v>
      </c>
      <c r="R54" s="88">
        <v>0</v>
      </c>
      <c r="S54" s="116">
        <v>0</v>
      </c>
      <c r="U54" s="115">
        <v>-180</v>
      </c>
      <c r="V54" s="116">
        <v>61.87</v>
      </c>
      <c r="W54">
        <v>44.47</v>
      </c>
      <c r="X54">
        <v>0</v>
      </c>
      <c r="Y54">
        <v>13.53</v>
      </c>
      <c r="Z54">
        <v>0</v>
      </c>
      <c r="AA54">
        <v>3.87</v>
      </c>
      <c r="AB54">
        <v>-180</v>
      </c>
    </row>
    <row r="55" spans="7:28">
      <c r="G55" t="s">
        <v>97</v>
      </c>
      <c r="H55" s="115">
        <v>55.11</v>
      </c>
      <c r="I55" s="88">
        <v>0</v>
      </c>
      <c r="J55" s="88">
        <v>0</v>
      </c>
      <c r="K55" s="88">
        <v>0</v>
      </c>
      <c r="L55" s="88">
        <v>17.88</v>
      </c>
      <c r="M55" s="116">
        <v>3.96</v>
      </c>
      <c r="N55" s="115">
        <v>0</v>
      </c>
      <c r="O55" s="88">
        <v>-110</v>
      </c>
      <c r="P55" s="88">
        <v>-250</v>
      </c>
      <c r="Q55" s="88">
        <v>0</v>
      </c>
      <c r="R55" s="88">
        <v>0</v>
      </c>
      <c r="S55" s="116">
        <v>0</v>
      </c>
      <c r="U55" s="115">
        <v>-360</v>
      </c>
      <c r="V55" s="116">
        <v>76.95</v>
      </c>
      <c r="W55">
        <v>55.11</v>
      </c>
      <c r="X55">
        <v>-110</v>
      </c>
      <c r="Y55">
        <v>17.88</v>
      </c>
      <c r="Z55">
        <v>0</v>
      </c>
      <c r="AA55">
        <v>3.96</v>
      </c>
      <c r="AB55">
        <v>-250</v>
      </c>
    </row>
    <row r="56" spans="7:28">
      <c r="G56" t="s">
        <v>98</v>
      </c>
      <c r="H56" s="115">
        <v>17.39</v>
      </c>
      <c r="I56" s="88">
        <v>0</v>
      </c>
      <c r="J56" s="88">
        <v>0</v>
      </c>
      <c r="K56" s="88">
        <v>9.67</v>
      </c>
      <c r="L56" s="88">
        <v>11.6</v>
      </c>
      <c r="M56" s="116">
        <v>3.87</v>
      </c>
      <c r="N56" s="115">
        <v>0</v>
      </c>
      <c r="O56" s="88">
        <v>-100</v>
      </c>
      <c r="P56" s="88">
        <v>-230</v>
      </c>
      <c r="Q56" s="88">
        <v>0</v>
      </c>
      <c r="R56" s="88">
        <v>0</v>
      </c>
      <c r="S56" s="116">
        <v>0</v>
      </c>
      <c r="U56" s="115">
        <v>-330</v>
      </c>
      <c r="V56" s="116">
        <v>42.53</v>
      </c>
      <c r="W56">
        <v>17.39</v>
      </c>
      <c r="X56">
        <v>-100</v>
      </c>
      <c r="Y56">
        <v>11.6</v>
      </c>
      <c r="Z56">
        <v>9.67</v>
      </c>
      <c r="AA56">
        <v>3.87</v>
      </c>
      <c r="AB56">
        <v>-230</v>
      </c>
    </row>
    <row r="57" spans="7:28">
      <c r="G57" t="s">
        <v>99</v>
      </c>
      <c r="H57" s="115">
        <v>0</v>
      </c>
      <c r="I57" s="88">
        <v>9.67</v>
      </c>
      <c r="J57" s="88">
        <v>0</v>
      </c>
      <c r="K57" s="88">
        <v>4.83</v>
      </c>
      <c r="L57" s="88">
        <v>13.53</v>
      </c>
      <c r="M57" s="116">
        <v>3.87</v>
      </c>
      <c r="N57" s="115">
        <v>0</v>
      </c>
      <c r="O57" s="88">
        <v>0</v>
      </c>
      <c r="P57" s="88">
        <v>-340</v>
      </c>
      <c r="Q57" s="88">
        <v>0</v>
      </c>
      <c r="R57" s="88">
        <v>0</v>
      </c>
      <c r="S57" s="116">
        <v>0</v>
      </c>
      <c r="U57" s="115">
        <v>-340</v>
      </c>
      <c r="V57" s="116">
        <v>31.9</v>
      </c>
      <c r="W57">
        <v>0</v>
      </c>
      <c r="X57">
        <v>9.67</v>
      </c>
      <c r="Y57">
        <v>13.53</v>
      </c>
      <c r="Z57">
        <v>4.83</v>
      </c>
      <c r="AA57">
        <v>3.87</v>
      </c>
      <c r="AB57">
        <v>-340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4.83</v>
      </c>
      <c r="L58" s="88">
        <v>13.53</v>
      </c>
      <c r="M58" s="116">
        <v>3.87</v>
      </c>
      <c r="N58" s="115">
        <v>0</v>
      </c>
      <c r="O58" s="88">
        <v>-20</v>
      </c>
      <c r="P58" s="88">
        <v>-300</v>
      </c>
      <c r="Q58" s="88">
        <v>0</v>
      </c>
      <c r="R58" s="88">
        <v>0</v>
      </c>
      <c r="S58" s="116">
        <v>0</v>
      </c>
      <c r="U58" s="115">
        <v>-320</v>
      </c>
      <c r="V58" s="116">
        <v>22.23</v>
      </c>
      <c r="W58">
        <v>0</v>
      </c>
      <c r="X58">
        <v>-20</v>
      </c>
      <c r="Y58">
        <v>13.53</v>
      </c>
      <c r="Z58">
        <v>4.83</v>
      </c>
      <c r="AA58">
        <v>3.87</v>
      </c>
      <c r="AB58">
        <v>-300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9.67</v>
      </c>
      <c r="L59" s="88">
        <v>13.53</v>
      </c>
      <c r="M59" s="116">
        <v>3.09</v>
      </c>
      <c r="N59" s="115">
        <v>-63</v>
      </c>
      <c r="O59" s="88">
        <v>-20</v>
      </c>
      <c r="P59" s="88">
        <v>-310</v>
      </c>
      <c r="Q59" s="88">
        <v>0</v>
      </c>
      <c r="R59" s="88">
        <v>0</v>
      </c>
      <c r="S59" s="116">
        <v>0</v>
      </c>
      <c r="U59" s="115">
        <v>-393</v>
      </c>
      <c r="V59" s="116">
        <v>26.29</v>
      </c>
      <c r="W59">
        <v>-63</v>
      </c>
      <c r="X59">
        <v>-20</v>
      </c>
      <c r="Y59">
        <v>13.53</v>
      </c>
      <c r="Z59">
        <v>9.67</v>
      </c>
      <c r="AA59">
        <v>3.09</v>
      </c>
      <c r="AB59">
        <v>-310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12.57</v>
      </c>
      <c r="M60" s="116">
        <v>3.09</v>
      </c>
      <c r="N60" s="115">
        <v>-37</v>
      </c>
      <c r="O60" s="88">
        <v>-20</v>
      </c>
      <c r="P60" s="88">
        <v>-230</v>
      </c>
      <c r="Q60" s="88">
        <v>0</v>
      </c>
      <c r="R60" s="88">
        <v>0</v>
      </c>
      <c r="S60" s="116">
        <v>0</v>
      </c>
      <c r="U60" s="115">
        <v>-287</v>
      </c>
      <c r="V60" s="116">
        <v>15.66</v>
      </c>
      <c r="W60">
        <v>-37</v>
      </c>
      <c r="X60">
        <v>-20</v>
      </c>
      <c r="Y60">
        <v>12.57</v>
      </c>
      <c r="Z60">
        <v>0</v>
      </c>
      <c r="AA60">
        <v>3.09</v>
      </c>
      <c r="AB60">
        <v>-230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16.920000000000002</v>
      </c>
      <c r="M61" s="116">
        <v>3.09</v>
      </c>
      <c r="N61" s="115">
        <v>-64.599999999999994</v>
      </c>
      <c r="O61" s="88">
        <v>-50</v>
      </c>
      <c r="P61" s="88">
        <v>-325</v>
      </c>
      <c r="Q61" s="88">
        <v>0</v>
      </c>
      <c r="R61" s="88">
        <v>0</v>
      </c>
      <c r="S61" s="116">
        <v>0</v>
      </c>
      <c r="U61" s="115">
        <v>-439.6</v>
      </c>
      <c r="V61" s="116">
        <v>20.010000000000002</v>
      </c>
      <c r="W61">
        <v>-64.599999999999994</v>
      </c>
      <c r="X61">
        <v>-50</v>
      </c>
      <c r="Y61">
        <v>16.920000000000002</v>
      </c>
      <c r="Z61">
        <v>0</v>
      </c>
      <c r="AA61">
        <v>3.09</v>
      </c>
      <c r="AB61">
        <v>-325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9.67</v>
      </c>
      <c r="L62" s="88">
        <v>0</v>
      </c>
      <c r="M62" s="116">
        <v>3.09</v>
      </c>
      <c r="N62" s="115">
        <v>-46.4</v>
      </c>
      <c r="O62" s="88">
        <v>-20</v>
      </c>
      <c r="P62" s="88">
        <v>-260</v>
      </c>
      <c r="Q62" s="88">
        <v>0</v>
      </c>
      <c r="R62" s="88">
        <v>0</v>
      </c>
      <c r="S62" s="116">
        <v>0</v>
      </c>
      <c r="U62" s="115">
        <v>-326.39999999999998</v>
      </c>
      <c r="V62" s="116">
        <v>12.76</v>
      </c>
      <c r="W62">
        <v>-46.4</v>
      </c>
      <c r="X62">
        <v>-20</v>
      </c>
      <c r="Y62">
        <v>0</v>
      </c>
      <c r="Z62">
        <v>9.67</v>
      </c>
      <c r="AA62">
        <v>3.09</v>
      </c>
      <c r="AB62">
        <v>-260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4.84</v>
      </c>
      <c r="L63" s="88">
        <v>0</v>
      </c>
      <c r="M63" s="116">
        <v>3.09</v>
      </c>
      <c r="N63" s="115">
        <v>-31.9</v>
      </c>
      <c r="O63" s="88">
        <v>-20</v>
      </c>
      <c r="P63" s="88">
        <v>-310</v>
      </c>
      <c r="Q63" s="88">
        <v>0</v>
      </c>
      <c r="R63" s="88">
        <v>0</v>
      </c>
      <c r="S63" s="116">
        <v>0</v>
      </c>
      <c r="U63" s="115">
        <v>-361.9</v>
      </c>
      <c r="V63" s="116">
        <v>7.93</v>
      </c>
      <c r="W63">
        <v>-31.9</v>
      </c>
      <c r="X63">
        <v>-20</v>
      </c>
      <c r="Y63">
        <v>0</v>
      </c>
      <c r="Z63">
        <v>4.84</v>
      </c>
      <c r="AA63">
        <v>3.09</v>
      </c>
      <c r="AB63">
        <v>-310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9.67</v>
      </c>
      <c r="L64" s="88">
        <v>0</v>
      </c>
      <c r="M64" s="116">
        <v>3.19</v>
      </c>
      <c r="N64" s="115">
        <v>-31.9</v>
      </c>
      <c r="O64" s="88">
        <v>-15</v>
      </c>
      <c r="P64" s="88">
        <v>-230</v>
      </c>
      <c r="Q64" s="88">
        <v>0</v>
      </c>
      <c r="R64" s="88">
        <v>0</v>
      </c>
      <c r="S64" s="116">
        <v>0</v>
      </c>
      <c r="U64" s="115">
        <v>-276.89999999999998</v>
      </c>
      <c r="V64" s="116">
        <v>12.86</v>
      </c>
      <c r="W64">
        <v>-31.9</v>
      </c>
      <c r="X64">
        <v>-15</v>
      </c>
      <c r="Y64">
        <v>0</v>
      </c>
      <c r="Z64">
        <v>9.67</v>
      </c>
      <c r="AA64">
        <v>3.19</v>
      </c>
      <c r="AB64">
        <v>-230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4.0599999999999996</v>
      </c>
      <c r="N65" s="115">
        <v>-76.849999999999994</v>
      </c>
      <c r="O65" s="88">
        <v>-20</v>
      </c>
      <c r="P65" s="88">
        <v>-350</v>
      </c>
      <c r="Q65" s="88">
        <v>0</v>
      </c>
      <c r="R65" s="88">
        <v>0</v>
      </c>
      <c r="S65" s="116">
        <v>0</v>
      </c>
      <c r="U65" s="115">
        <v>-446.85</v>
      </c>
      <c r="V65" s="116">
        <v>4.0599999999999996</v>
      </c>
      <c r="W65">
        <v>-76.849999999999994</v>
      </c>
      <c r="X65">
        <v>-20</v>
      </c>
      <c r="Y65">
        <v>0</v>
      </c>
      <c r="Z65">
        <v>0</v>
      </c>
      <c r="AA65">
        <v>4.0599999999999996</v>
      </c>
      <c r="AB65">
        <v>-350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9.67</v>
      </c>
      <c r="L66" s="88">
        <v>0</v>
      </c>
      <c r="M66" s="116">
        <v>3.67</v>
      </c>
      <c r="N66" s="115">
        <v>-42.13</v>
      </c>
      <c r="O66" s="88">
        <v>-10</v>
      </c>
      <c r="P66" s="88">
        <v>-300</v>
      </c>
      <c r="Q66" s="88">
        <v>0</v>
      </c>
      <c r="R66" s="88">
        <v>0</v>
      </c>
      <c r="S66" s="116">
        <v>0</v>
      </c>
      <c r="U66" s="115">
        <v>-352.13</v>
      </c>
      <c r="V66" s="116">
        <v>13.34</v>
      </c>
      <c r="W66">
        <v>-42.13</v>
      </c>
      <c r="X66">
        <v>-10</v>
      </c>
      <c r="Y66">
        <v>0</v>
      </c>
      <c r="Z66">
        <v>9.67</v>
      </c>
      <c r="AA66">
        <v>3.67</v>
      </c>
      <c r="AB66">
        <v>-300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9.67</v>
      </c>
      <c r="L67" s="88">
        <v>0</v>
      </c>
      <c r="M67" s="116">
        <v>3.77</v>
      </c>
      <c r="N67" s="115">
        <v>-39.549999999999997</v>
      </c>
      <c r="O67" s="88">
        <v>0</v>
      </c>
      <c r="P67" s="88">
        <v>-320</v>
      </c>
      <c r="Q67" s="88">
        <v>0</v>
      </c>
      <c r="R67" s="88">
        <v>0</v>
      </c>
      <c r="S67" s="116">
        <v>0</v>
      </c>
      <c r="U67" s="115">
        <v>-359.55</v>
      </c>
      <c r="V67" s="116">
        <v>13.44</v>
      </c>
      <c r="W67">
        <v>-39.549999999999997</v>
      </c>
      <c r="X67">
        <v>0</v>
      </c>
      <c r="Y67">
        <v>0</v>
      </c>
      <c r="Z67">
        <v>9.67</v>
      </c>
      <c r="AA67">
        <v>3.77</v>
      </c>
      <c r="AB67">
        <v>-320</v>
      </c>
    </row>
    <row r="68" spans="7:28">
      <c r="G68" t="s">
        <v>110</v>
      </c>
      <c r="H68" s="115">
        <v>0</v>
      </c>
      <c r="I68" s="88">
        <v>19.34</v>
      </c>
      <c r="J68" s="88">
        <v>0</v>
      </c>
      <c r="K68" s="88">
        <v>4.83</v>
      </c>
      <c r="L68" s="88">
        <v>0</v>
      </c>
      <c r="M68" s="116">
        <v>3.48</v>
      </c>
      <c r="N68" s="115">
        <v>-66.400000000000006</v>
      </c>
      <c r="O68" s="88">
        <v>0</v>
      </c>
      <c r="P68" s="88">
        <v>-270</v>
      </c>
      <c r="Q68" s="88">
        <v>0</v>
      </c>
      <c r="R68" s="88">
        <v>0</v>
      </c>
      <c r="S68" s="116">
        <v>0</v>
      </c>
      <c r="U68" s="115">
        <v>-336.4</v>
      </c>
      <c r="V68" s="116">
        <v>27.65</v>
      </c>
      <c r="W68">
        <v>-66.400000000000006</v>
      </c>
      <c r="X68">
        <v>19.34</v>
      </c>
      <c r="Y68">
        <v>0</v>
      </c>
      <c r="Z68">
        <v>4.83</v>
      </c>
      <c r="AA68">
        <v>3.48</v>
      </c>
      <c r="AB68">
        <v>-270</v>
      </c>
    </row>
    <row r="69" spans="7:28">
      <c r="G69" t="s">
        <v>111</v>
      </c>
      <c r="H69" s="115">
        <v>0</v>
      </c>
      <c r="I69" s="88">
        <v>9.66</v>
      </c>
      <c r="J69" s="88">
        <v>0</v>
      </c>
      <c r="K69" s="88">
        <v>9.67</v>
      </c>
      <c r="L69" s="88">
        <v>0</v>
      </c>
      <c r="M69" s="116">
        <v>3.48</v>
      </c>
      <c r="N69" s="115">
        <v>-146.85</v>
      </c>
      <c r="O69" s="88">
        <v>0</v>
      </c>
      <c r="P69" s="88">
        <v>-260</v>
      </c>
      <c r="Q69" s="88">
        <v>0</v>
      </c>
      <c r="R69" s="88">
        <v>0</v>
      </c>
      <c r="S69" s="116">
        <v>0</v>
      </c>
      <c r="U69" s="115">
        <v>-406.85</v>
      </c>
      <c r="V69" s="116">
        <v>22.81</v>
      </c>
      <c r="W69">
        <v>-146.85</v>
      </c>
      <c r="X69">
        <v>9.66</v>
      </c>
      <c r="Y69">
        <v>0</v>
      </c>
      <c r="Z69">
        <v>9.67</v>
      </c>
      <c r="AA69">
        <v>3.48</v>
      </c>
      <c r="AB69">
        <v>-260</v>
      </c>
    </row>
    <row r="70" spans="7:28">
      <c r="G70" t="s">
        <v>112</v>
      </c>
      <c r="H70" s="115">
        <v>0</v>
      </c>
      <c r="I70" s="88">
        <v>4.84</v>
      </c>
      <c r="J70" s="88">
        <v>0</v>
      </c>
      <c r="K70" s="88">
        <v>0</v>
      </c>
      <c r="L70" s="88">
        <v>0</v>
      </c>
      <c r="M70" s="116">
        <v>3.38</v>
      </c>
      <c r="N70" s="115">
        <v>-118.43</v>
      </c>
      <c r="O70" s="88">
        <v>0</v>
      </c>
      <c r="P70" s="88">
        <v>-260</v>
      </c>
      <c r="Q70" s="88">
        <v>0</v>
      </c>
      <c r="R70" s="88">
        <v>0</v>
      </c>
      <c r="S70" s="116">
        <v>0</v>
      </c>
      <c r="U70" s="115">
        <v>-378.43</v>
      </c>
      <c r="V70" s="116">
        <v>8.2200000000000006</v>
      </c>
      <c r="W70">
        <v>-118.43</v>
      </c>
      <c r="X70">
        <v>4.84</v>
      </c>
      <c r="Y70">
        <v>0</v>
      </c>
      <c r="Z70">
        <v>0</v>
      </c>
      <c r="AA70">
        <v>3.38</v>
      </c>
      <c r="AB70">
        <v>-260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4.83</v>
      </c>
      <c r="L71" s="88">
        <v>12.57</v>
      </c>
      <c r="M71" s="116">
        <v>2.8</v>
      </c>
      <c r="N71" s="115">
        <v>-119</v>
      </c>
      <c r="O71" s="88">
        <v>-12</v>
      </c>
      <c r="P71" s="88">
        <v>-363</v>
      </c>
      <c r="Q71" s="88">
        <v>0</v>
      </c>
      <c r="R71" s="88">
        <v>0</v>
      </c>
      <c r="S71" s="116">
        <v>0</v>
      </c>
      <c r="U71" s="115">
        <v>-494</v>
      </c>
      <c r="V71" s="116">
        <v>20.2</v>
      </c>
      <c r="W71">
        <v>-119</v>
      </c>
      <c r="X71">
        <v>-12</v>
      </c>
      <c r="Y71">
        <v>12.57</v>
      </c>
      <c r="Z71">
        <v>4.83</v>
      </c>
      <c r="AA71">
        <v>2.8</v>
      </c>
      <c r="AB71">
        <v>-363</v>
      </c>
    </row>
    <row r="72" spans="7:28">
      <c r="G72" t="s">
        <v>114</v>
      </c>
      <c r="H72" s="115">
        <v>0</v>
      </c>
      <c r="I72" s="88">
        <v>0</v>
      </c>
      <c r="J72" s="88">
        <v>0</v>
      </c>
      <c r="K72" s="88">
        <v>4.83</v>
      </c>
      <c r="L72" s="88">
        <v>12.57</v>
      </c>
      <c r="M72" s="116">
        <v>3.87</v>
      </c>
      <c r="N72" s="115">
        <v>-127</v>
      </c>
      <c r="O72" s="88">
        <v>0</v>
      </c>
      <c r="P72" s="88">
        <v>-265</v>
      </c>
      <c r="Q72" s="88">
        <v>0</v>
      </c>
      <c r="R72" s="88">
        <v>0</v>
      </c>
      <c r="S72" s="116">
        <v>0</v>
      </c>
      <c r="U72" s="115">
        <v>-392</v>
      </c>
      <c r="V72" s="116">
        <v>21.27</v>
      </c>
      <c r="W72">
        <v>-127</v>
      </c>
      <c r="X72">
        <v>0</v>
      </c>
      <c r="Y72">
        <v>12.57</v>
      </c>
      <c r="Z72">
        <v>4.83</v>
      </c>
      <c r="AA72">
        <v>3.87</v>
      </c>
      <c r="AB72">
        <v>-265</v>
      </c>
    </row>
    <row r="73" spans="7:28">
      <c r="G73" t="s">
        <v>115</v>
      </c>
      <c r="H73" s="115">
        <v>0</v>
      </c>
      <c r="I73" s="88">
        <v>0</v>
      </c>
      <c r="J73" s="88">
        <v>0</v>
      </c>
      <c r="K73" s="88">
        <v>4.83</v>
      </c>
      <c r="L73" s="88">
        <v>0</v>
      </c>
      <c r="M73" s="116">
        <v>3.87</v>
      </c>
      <c r="N73" s="115">
        <v>-111</v>
      </c>
      <c r="O73" s="88">
        <v>-25</v>
      </c>
      <c r="P73" s="88">
        <v>-300</v>
      </c>
      <c r="Q73" s="88">
        <v>0</v>
      </c>
      <c r="R73" s="88">
        <v>0</v>
      </c>
      <c r="S73" s="116">
        <v>0</v>
      </c>
      <c r="U73" s="115">
        <v>-436</v>
      </c>
      <c r="V73" s="116">
        <v>8.6999999999999993</v>
      </c>
      <c r="W73">
        <v>-111</v>
      </c>
      <c r="X73">
        <v>-25</v>
      </c>
      <c r="Y73">
        <v>0</v>
      </c>
      <c r="Z73">
        <v>4.83</v>
      </c>
      <c r="AA73">
        <v>3.87</v>
      </c>
      <c r="AB73">
        <v>-300</v>
      </c>
    </row>
    <row r="74" spans="7:28">
      <c r="G74" t="s">
        <v>116</v>
      </c>
      <c r="H74" s="115">
        <v>0</v>
      </c>
      <c r="I74" s="88">
        <v>24.16</v>
      </c>
      <c r="J74" s="88">
        <v>0</v>
      </c>
      <c r="K74" s="88">
        <v>0</v>
      </c>
      <c r="L74" s="88">
        <v>0</v>
      </c>
      <c r="M74" s="116">
        <v>5.32</v>
      </c>
      <c r="N74" s="115">
        <v>-137.63999999999999</v>
      </c>
      <c r="O74" s="88">
        <v>0</v>
      </c>
      <c r="P74" s="88">
        <v>-260</v>
      </c>
      <c r="Q74" s="88">
        <v>0</v>
      </c>
      <c r="R74" s="88">
        <v>0</v>
      </c>
      <c r="S74" s="116">
        <v>0</v>
      </c>
      <c r="U74" s="115">
        <v>-397.64</v>
      </c>
      <c r="V74" s="116">
        <v>29.48</v>
      </c>
      <c r="W74">
        <v>-137.63999999999999</v>
      </c>
      <c r="X74">
        <v>24.16</v>
      </c>
      <c r="Y74">
        <v>0</v>
      </c>
      <c r="Z74">
        <v>0</v>
      </c>
      <c r="AA74">
        <v>5.32</v>
      </c>
      <c r="AB74">
        <v>-260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9.67</v>
      </c>
      <c r="L75" s="88">
        <v>11.6</v>
      </c>
      <c r="M75" s="116">
        <v>3.77</v>
      </c>
      <c r="N75" s="115">
        <v>-190</v>
      </c>
      <c r="O75" s="88">
        <v>-6</v>
      </c>
      <c r="P75" s="88">
        <v>-300</v>
      </c>
      <c r="Q75" s="88">
        <v>0</v>
      </c>
      <c r="R75" s="88">
        <v>0</v>
      </c>
      <c r="S75" s="116">
        <v>0</v>
      </c>
      <c r="U75" s="115">
        <v>-496</v>
      </c>
      <c r="V75" s="116">
        <v>25.04</v>
      </c>
      <c r="W75">
        <v>-190</v>
      </c>
      <c r="X75">
        <v>-6</v>
      </c>
      <c r="Y75">
        <v>11.6</v>
      </c>
      <c r="Z75">
        <v>9.67</v>
      </c>
      <c r="AA75">
        <v>3.77</v>
      </c>
      <c r="AB75">
        <v>-300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9.66</v>
      </c>
      <c r="L76" s="88">
        <v>0</v>
      </c>
      <c r="M76" s="116">
        <v>3.87</v>
      </c>
      <c r="N76" s="115">
        <v>-143.69999999999999</v>
      </c>
      <c r="O76" s="88">
        <v>0</v>
      </c>
      <c r="P76" s="88">
        <v>-230</v>
      </c>
      <c r="Q76" s="88">
        <v>0</v>
      </c>
      <c r="R76" s="88">
        <v>0</v>
      </c>
      <c r="S76" s="116">
        <v>0</v>
      </c>
      <c r="U76" s="115">
        <v>-373.7</v>
      </c>
      <c r="V76" s="116">
        <v>13.53</v>
      </c>
      <c r="W76">
        <v>-143.69999999999999</v>
      </c>
      <c r="X76">
        <v>0</v>
      </c>
      <c r="Y76">
        <v>0</v>
      </c>
      <c r="Z76">
        <v>9.66</v>
      </c>
      <c r="AA76">
        <v>3.87</v>
      </c>
      <c r="AB76">
        <v>-230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9.67</v>
      </c>
      <c r="L77" s="88">
        <v>0</v>
      </c>
      <c r="M77" s="116">
        <v>4.25</v>
      </c>
      <c r="N77" s="115">
        <v>-115.92</v>
      </c>
      <c r="O77" s="88">
        <v>-5</v>
      </c>
      <c r="P77" s="88">
        <v>-240</v>
      </c>
      <c r="Q77" s="88">
        <v>0</v>
      </c>
      <c r="R77" s="88">
        <v>0</v>
      </c>
      <c r="S77" s="116">
        <v>0</v>
      </c>
      <c r="U77" s="115">
        <v>-360.92</v>
      </c>
      <c r="V77" s="116">
        <v>13.92</v>
      </c>
      <c r="W77">
        <v>-115.92</v>
      </c>
      <c r="X77">
        <v>-5</v>
      </c>
      <c r="Y77">
        <v>0</v>
      </c>
      <c r="Z77">
        <v>9.67</v>
      </c>
      <c r="AA77">
        <v>4.25</v>
      </c>
      <c r="AB77">
        <v>-240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19.34</v>
      </c>
      <c r="L78" s="88">
        <v>0</v>
      </c>
      <c r="M78" s="116">
        <v>2.8</v>
      </c>
      <c r="N78" s="115">
        <v>-145.24</v>
      </c>
      <c r="O78" s="88">
        <v>-30</v>
      </c>
      <c r="P78" s="88">
        <v>-230</v>
      </c>
      <c r="Q78" s="88">
        <v>0</v>
      </c>
      <c r="R78" s="88">
        <v>0</v>
      </c>
      <c r="S78" s="116">
        <v>0</v>
      </c>
      <c r="U78" s="115">
        <v>-405.24</v>
      </c>
      <c r="V78" s="116">
        <v>22.14</v>
      </c>
      <c r="W78">
        <v>-145.24</v>
      </c>
      <c r="X78">
        <v>-30</v>
      </c>
      <c r="Y78">
        <v>0</v>
      </c>
      <c r="Z78">
        <v>19.34</v>
      </c>
      <c r="AA78">
        <v>2.8</v>
      </c>
      <c r="AB78">
        <v>-230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13.54</v>
      </c>
      <c r="M79" s="116">
        <v>4.54</v>
      </c>
      <c r="N79" s="115">
        <v>-135.94999999999999</v>
      </c>
      <c r="O79" s="88">
        <v>-68</v>
      </c>
      <c r="P79" s="88">
        <v>-220</v>
      </c>
      <c r="Q79" s="88">
        <v>0</v>
      </c>
      <c r="R79" s="88">
        <v>0</v>
      </c>
      <c r="S79" s="116">
        <v>0</v>
      </c>
      <c r="U79" s="115">
        <v>-423.95</v>
      </c>
      <c r="V79" s="116">
        <v>18.079999999999998</v>
      </c>
      <c r="W79">
        <v>-135.94999999999999</v>
      </c>
      <c r="X79">
        <v>-68</v>
      </c>
      <c r="Y79">
        <v>13.54</v>
      </c>
      <c r="Z79">
        <v>0</v>
      </c>
      <c r="AA79">
        <v>4.54</v>
      </c>
      <c r="AB79">
        <v>-220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19.329999999999998</v>
      </c>
      <c r="L80" s="88">
        <v>0</v>
      </c>
      <c r="M80" s="116">
        <v>5.61</v>
      </c>
      <c r="N80" s="115">
        <v>-127.66</v>
      </c>
      <c r="O80" s="88">
        <v>-40</v>
      </c>
      <c r="P80" s="88">
        <v>-220</v>
      </c>
      <c r="Q80" s="88">
        <v>0</v>
      </c>
      <c r="R80" s="88">
        <v>0</v>
      </c>
      <c r="S80" s="116">
        <v>0</v>
      </c>
      <c r="U80" s="115">
        <v>-387.66</v>
      </c>
      <c r="V80" s="116">
        <v>24.94</v>
      </c>
      <c r="W80">
        <v>-127.66</v>
      </c>
      <c r="X80">
        <v>-40</v>
      </c>
      <c r="Y80">
        <v>0</v>
      </c>
      <c r="Z80">
        <v>19.329999999999998</v>
      </c>
      <c r="AA80">
        <v>5.61</v>
      </c>
      <c r="AB80">
        <v>-220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19.329999999999998</v>
      </c>
      <c r="L81" s="88">
        <v>0</v>
      </c>
      <c r="M81" s="116">
        <v>8.1199999999999992</v>
      </c>
      <c r="N81" s="115">
        <v>-204</v>
      </c>
      <c r="O81" s="88">
        <v>-47</v>
      </c>
      <c r="P81" s="88">
        <v>-200</v>
      </c>
      <c r="Q81" s="88">
        <v>0</v>
      </c>
      <c r="R81" s="88">
        <v>0</v>
      </c>
      <c r="S81" s="116">
        <v>0</v>
      </c>
      <c r="U81" s="115">
        <v>-451</v>
      </c>
      <c r="V81" s="116">
        <v>27.45</v>
      </c>
      <c r="W81">
        <v>-204</v>
      </c>
      <c r="X81">
        <v>-47</v>
      </c>
      <c r="Y81">
        <v>0</v>
      </c>
      <c r="Z81">
        <v>19.329999999999998</v>
      </c>
      <c r="AA81">
        <v>8.1199999999999992</v>
      </c>
      <c r="AB81">
        <v>-200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19.329999999999998</v>
      </c>
      <c r="L82" s="88">
        <v>0</v>
      </c>
      <c r="M82" s="116">
        <v>6.67</v>
      </c>
      <c r="N82" s="115">
        <v>-150</v>
      </c>
      <c r="O82" s="88">
        <v>-50</v>
      </c>
      <c r="P82" s="88">
        <v>-262</v>
      </c>
      <c r="Q82" s="88">
        <v>0</v>
      </c>
      <c r="R82" s="88">
        <v>0</v>
      </c>
      <c r="S82" s="116">
        <v>0</v>
      </c>
      <c r="U82" s="115">
        <v>-462</v>
      </c>
      <c r="V82" s="116">
        <v>26</v>
      </c>
      <c r="W82">
        <v>-150</v>
      </c>
      <c r="X82">
        <v>-50</v>
      </c>
      <c r="Y82">
        <v>0</v>
      </c>
      <c r="Z82">
        <v>19.329999999999998</v>
      </c>
      <c r="AA82">
        <v>6.67</v>
      </c>
      <c r="AB82">
        <v>-262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5.32</v>
      </c>
      <c r="N83" s="115">
        <v>-148</v>
      </c>
      <c r="O83" s="88">
        <v>-90</v>
      </c>
      <c r="P83" s="88">
        <v>-200</v>
      </c>
      <c r="Q83" s="88">
        <v>0</v>
      </c>
      <c r="R83" s="88">
        <v>0</v>
      </c>
      <c r="S83" s="116">
        <v>0</v>
      </c>
      <c r="U83" s="115">
        <v>-438</v>
      </c>
      <c r="V83" s="116">
        <v>5.32</v>
      </c>
      <c r="W83">
        <v>-148</v>
      </c>
      <c r="X83">
        <v>-90</v>
      </c>
      <c r="Y83">
        <v>0</v>
      </c>
      <c r="Z83">
        <v>0</v>
      </c>
      <c r="AA83">
        <v>5.32</v>
      </c>
      <c r="AB83">
        <v>-200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4.54</v>
      </c>
      <c r="N84" s="115">
        <v>-144</v>
      </c>
      <c r="O84" s="88">
        <v>-70</v>
      </c>
      <c r="P84" s="88">
        <v>-200</v>
      </c>
      <c r="Q84" s="88">
        <v>0</v>
      </c>
      <c r="R84" s="88">
        <v>0</v>
      </c>
      <c r="S84" s="116">
        <v>0</v>
      </c>
      <c r="U84" s="115">
        <v>-414</v>
      </c>
      <c r="V84" s="116">
        <v>4.54</v>
      </c>
      <c r="W84">
        <v>-144</v>
      </c>
      <c r="X84">
        <v>-70</v>
      </c>
      <c r="Y84">
        <v>0</v>
      </c>
      <c r="Z84">
        <v>0</v>
      </c>
      <c r="AA84">
        <v>4.54</v>
      </c>
      <c r="AB84">
        <v>-200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19.329999999999998</v>
      </c>
      <c r="L85" s="88">
        <v>15.47</v>
      </c>
      <c r="M85" s="116">
        <v>0</v>
      </c>
      <c r="N85" s="115">
        <v>-126</v>
      </c>
      <c r="O85" s="88">
        <v>-67</v>
      </c>
      <c r="P85" s="88">
        <v>-272</v>
      </c>
      <c r="Q85" s="88">
        <v>0</v>
      </c>
      <c r="R85" s="88">
        <v>0</v>
      </c>
      <c r="S85" s="116">
        <v>0</v>
      </c>
      <c r="U85" s="115">
        <v>-465</v>
      </c>
      <c r="V85" s="116">
        <v>34.799999999999997</v>
      </c>
      <c r="W85">
        <v>-126</v>
      </c>
      <c r="X85">
        <v>-67</v>
      </c>
      <c r="Y85">
        <v>15.47</v>
      </c>
      <c r="Z85">
        <v>19.329999999999998</v>
      </c>
      <c r="AA85">
        <v>0</v>
      </c>
      <c r="AB85">
        <v>-272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9.67</v>
      </c>
      <c r="L86" s="88">
        <v>0</v>
      </c>
      <c r="M86" s="116">
        <v>3.67</v>
      </c>
      <c r="N86" s="115">
        <v>-69</v>
      </c>
      <c r="O86" s="88">
        <v>-33</v>
      </c>
      <c r="P86" s="88">
        <v>-210</v>
      </c>
      <c r="Q86" s="88">
        <v>0</v>
      </c>
      <c r="R86" s="88">
        <v>0</v>
      </c>
      <c r="S86" s="116">
        <v>0</v>
      </c>
      <c r="U86" s="115">
        <v>-312</v>
      </c>
      <c r="V86" s="116">
        <v>13.34</v>
      </c>
      <c r="W86">
        <v>-69</v>
      </c>
      <c r="X86">
        <v>-33</v>
      </c>
      <c r="Y86">
        <v>0</v>
      </c>
      <c r="Z86">
        <v>9.67</v>
      </c>
      <c r="AA86">
        <v>3.67</v>
      </c>
      <c r="AB86">
        <v>-210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9.67</v>
      </c>
      <c r="L87" s="88">
        <v>0</v>
      </c>
      <c r="M87" s="116">
        <v>2.9</v>
      </c>
      <c r="N87" s="115">
        <v>-238</v>
      </c>
      <c r="O87" s="88">
        <v>-55</v>
      </c>
      <c r="P87" s="88">
        <v>-200</v>
      </c>
      <c r="Q87" s="88">
        <v>0</v>
      </c>
      <c r="R87" s="88">
        <v>0</v>
      </c>
      <c r="S87" s="116">
        <v>0</v>
      </c>
      <c r="U87" s="115">
        <v>-493</v>
      </c>
      <c r="V87" s="116">
        <v>12.57</v>
      </c>
      <c r="W87">
        <v>-238</v>
      </c>
      <c r="X87">
        <v>-55</v>
      </c>
      <c r="Y87">
        <v>0</v>
      </c>
      <c r="Z87">
        <v>9.67</v>
      </c>
      <c r="AA87">
        <v>2.9</v>
      </c>
      <c r="AB87">
        <v>-200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16.23</v>
      </c>
      <c r="L88" s="88">
        <v>0</v>
      </c>
      <c r="M88" s="116">
        <v>5.1100000000000003</v>
      </c>
      <c r="N88" s="115">
        <v>-160</v>
      </c>
      <c r="O88" s="88">
        <v>-7</v>
      </c>
      <c r="P88" s="88">
        <v>-200</v>
      </c>
      <c r="Q88" s="88">
        <v>0</v>
      </c>
      <c r="R88" s="88">
        <v>0</v>
      </c>
      <c r="S88" s="116">
        <v>0</v>
      </c>
      <c r="U88" s="115">
        <v>-367</v>
      </c>
      <c r="V88" s="116">
        <v>21.34</v>
      </c>
      <c r="W88">
        <v>-160</v>
      </c>
      <c r="X88">
        <v>-7</v>
      </c>
      <c r="Y88">
        <v>0</v>
      </c>
      <c r="Z88">
        <v>16.23</v>
      </c>
      <c r="AA88">
        <v>5.1100000000000003</v>
      </c>
      <c r="AB88">
        <v>-200</v>
      </c>
    </row>
    <row r="89" spans="7:28">
      <c r="G89" t="s">
        <v>131</v>
      </c>
      <c r="H89" s="115">
        <v>0</v>
      </c>
      <c r="I89" s="88">
        <v>1.93</v>
      </c>
      <c r="J89" s="88">
        <v>0</v>
      </c>
      <c r="K89" s="88">
        <v>0</v>
      </c>
      <c r="L89" s="88">
        <v>0</v>
      </c>
      <c r="M89" s="116">
        <v>3.48</v>
      </c>
      <c r="N89" s="115">
        <v>-162</v>
      </c>
      <c r="O89" s="88">
        <v>0</v>
      </c>
      <c r="P89" s="88">
        <v>-275</v>
      </c>
      <c r="Q89" s="88">
        <v>0</v>
      </c>
      <c r="R89" s="88">
        <v>0</v>
      </c>
      <c r="S89" s="116">
        <v>0</v>
      </c>
      <c r="U89" s="115">
        <v>-437</v>
      </c>
      <c r="V89" s="116">
        <v>5.41</v>
      </c>
      <c r="W89">
        <v>-162</v>
      </c>
      <c r="X89">
        <v>1.93</v>
      </c>
      <c r="Y89">
        <v>0</v>
      </c>
      <c r="Z89">
        <v>0</v>
      </c>
      <c r="AA89">
        <v>3.48</v>
      </c>
      <c r="AB89">
        <v>-275</v>
      </c>
    </row>
    <row r="90" spans="7:28">
      <c r="G90" t="s">
        <v>132</v>
      </c>
      <c r="H90" s="115">
        <v>0</v>
      </c>
      <c r="I90" s="88">
        <v>15.47</v>
      </c>
      <c r="J90" s="88">
        <v>0</v>
      </c>
      <c r="K90" s="88">
        <v>19.329999999999998</v>
      </c>
      <c r="L90" s="88">
        <v>0</v>
      </c>
      <c r="M90" s="116">
        <v>2.8</v>
      </c>
      <c r="N90" s="115">
        <v>-24</v>
      </c>
      <c r="O90" s="88">
        <v>0</v>
      </c>
      <c r="P90" s="88">
        <v>-230</v>
      </c>
      <c r="Q90" s="88">
        <v>0</v>
      </c>
      <c r="R90" s="88">
        <v>0</v>
      </c>
      <c r="S90" s="116">
        <v>0</v>
      </c>
      <c r="U90" s="115">
        <v>-254</v>
      </c>
      <c r="V90" s="116">
        <v>37.6</v>
      </c>
      <c r="W90">
        <v>-24</v>
      </c>
      <c r="X90">
        <v>15.47</v>
      </c>
      <c r="Y90">
        <v>0</v>
      </c>
      <c r="Z90">
        <v>19.329999999999998</v>
      </c>
      <c r="AA90">
        <v>2.8</v>
      </c>
      <c r="AB90">
        <v>-230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9.67</v>
      </c>
      <c r="L91" s="88">
        <v>13.53</v>
      </c>
      <c r="M91" s="116">
        <v>2.3199999999999998</v>
      </c>
      <c r="N91" s="115">
        <v>-215</v>
      </c>
      <c r="O91" s="88">
        <v>-30</v>
      </c>
      <c r="P91" s="88">
        <v>-240</v>
      </c>
      <c r="Q91" s="88">
        <v>0</v>
      </c>
      <c r="R91" s="88">
        <v>0</v>
      </c>
      <c r="S91" s="116">
        <v>0</v>
      </c>
      <c r="U91" s="115">
        <v>-485</v>
      </c>
      <c r="V91" s="116">
        <v>25.52</v>
      </c>
      <c r="W91">
        <v>-215</v>
      </c>
      <c r="X91">
        <v>-30</v>
      </c>
      <c r="Y91">
        <v>13.53</v>
      </c>
      <c r="Z91">
        <v>9.67</v>
      </c>
      <c r="AA91">
        <v>2.3199999999999998</v>
      </c>
      <c r="AB91">
        <v>-240</v>
      </c>
    </row>
    <row r="92" spans="7:28">
      <c r="G92" t="s">
        <v>134</v>
      </c>
      <c r="H92" s="115">
        <v>0</v>
      </c>
      <c r="I92" s="88">
        <v>19.329999999999998</v>
      </c>
      <c r="J92" s="88">
        <v>0</v>
      </c>
      <c r="K92" s="88">
        <v>9.67</v>
      </c>
      <c r="L92" s="88">
        <v>0</v>
      </c>
      <c r="M92" s="116">
        <v>1.26</v>
      </c>
      <c r="N92" s="115">
        <v>-107</v>
      </c>
      <c r="O92" s="88">
        <v>0</v>
      </c>
      <c r="P92" s="88">
        <v>-310</v>
      </c>
      <c r="Q92" s="88">
        <v>0</v>
      </c>
      <c r="R92" s="88">
        <v>0</v>
      </c>
      <c r="S92" s="116">
        <v>0</v>
      </c>
      <c r="U92" s="115">
        <v>-417</v>
      </c>
      <c r="V92" s="116">
        <v>30.26</v>
      </c>
      <c r="W92">
        <v>-107</v>
      </c>
      <c r="X92">
        <v>19.329999999999998</v>
      </c>
      <c r="Y92">
        <v>0</v>
      </c>
      <c r="Z92">
        <v>9.67</v>
      </c>
      <c r="AA92">
        <v>1.26</v>
      </c>
      <c r="AB92">
        <v>-310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19.34</v>
      </c>
      <c r="L93" s="88">
        <v>0</v>
      </c>
      <c r="M93" s="116">
        <v>2.2200000000000002</v>
      </c>
      <c r="N93" s="115">
        <v>-161</v>
      </c>
      <c r="O93" s="88">
        <v>-15</v>
      </c>
      <c r="P93" s="88">
        <v>-280</v>
      </c>
      <c r="Q93" s="88">
        <v>0</v>
      </c>
      <c r="R93" s="88">
        <v>0</v>
      </c>
      <c r="S93" s="116">
        <v>0</v>
      </c>
      <c r="U93" s="115">
        <v>-456</v>
      </c>
      <c r="V93" s="116">
        <v>21.56</v>
      </c>
      <c r="W93">
        <v>-161</v>
      </c>
      <c r="X93">
        <v>-15</v>
      </c>
      <c r="Y93">
        <v>0</v>
      </c>
      <c r="Z93">
        <v>19.34</v>
      </c>
      <c r="AA93">
        <v>2.2200000000000002</v>
      </c>
      <c r="AB93">
        <v>-280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3.29</v>
      </c>
      <c r="N94" s="115">
        <v>-57</v>
      </c>
      <c r="O94" s="88">
        <v>-5</v>
      </c>
      <c r="P94" s="88">
        <v>-250</v>
      </c>
      <c r="Q94" s="88">
        <v>0</v>
      </c>
      <c r="R94" s="88">
        <v>0</v>
      </c>
      <c r="S94" s="116">
        <v>0</v>
      </c>
      <c r="U94" s="115">
        <v>-312</v>
      </c>
      <c r="V94" s="116">
        <v>3.29</v>
      </c>
      <c r="W94">
        <v>-57</v>
      </c>
      <c r="X94">
        <v>-5</v>
      </c>
      <c r="Y94">
        <v>0</v>
      </c>
      <c r="Z94">
        <v>0</v>
      </c>
      <c r="AA94">
        <v>3.29</v>
      </c>
      <c r="AB94">
        <v>-250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11.63</v>
      </c>
      <c r="L95" s="88">
        <v>0</v>
      </c>
      <c r="M95" s="116">
        <v>1.39</v>
      </c>
      <c r="N95" s="115">
        <v>-157</v>
      </c>
      <c r="O95" s="88">
        <v>0</v>
      </c>
      <c r="P95" s="88">
        <v>-250</v>
      </c>
      <c r="Q95" s="88">
        <v>0</v>
      </c>
      <c r="R95" s="88">
        <v>0</v>
      </c>
      <c r="S95" s="116">
        <v>0</v>
      </c>
      <c r="U95" s="115">
        <v>-407</v>
      </c>
      <c r="V95" s="116">
        <v>13.02</v>
      </c>
      <c r="W95">
        <v>-157</v>
      </c>
      <c r="X95">
        <v>0</v>
      </c>
      <c r="Y95">
        <v>0</v>
      </c>
      <c r="Z95">
        <v>11.63</v>
      </c>
      <c r="AA95">
        <v>1.39</v>
      </c>
      <c r="AB95">
        <v>-250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5.18</v>
      </c>
      <c r="L96" s="88">
        <v>0</v>
      </c>
      <c r="M96" s="116">
        <v>1.71</v>
      </c>
      <c r="N96" s="115">
        <v>-147</v>
      </c>
      <c r="O96" s="88">
        <v>-10</v>
      </c>
      <c r="P96" s="88">
        <v>-230</v>
      </c>
      <c r="Q96" s="88">
        <v>0</v>
      </c>
      <c r="R96" s="88">
        <v>0</v>
      </c>
      <c r="S96" s="116">
        <v>0</v>
      </c>
      <c r="U96" s="115">
        <v>-387</v>
      </c>
      <c r="V96" s="116">
        <v>6.89</v>
      </c>
      <c r="W96">
        <v>-147</v>
      </c>
      <c r="X96">
        <v>-10</v>
      </c>
      <c r="Y96">
        <v>0</v>
      </c>
      <c r="Z96">
        <v>5.18</v>
      </c>
      <c r="AA96">
        <v>1.71</v>
      </c>
      <c r="AB96">
        <v>-230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3.07</v>
      </c>
      <c r="L97" s="88">
        <v>4</v>
      </c>
      <c r="M97" s="116">
        <v>0.37</v>
      </c>
      <c r="N97" s="115">
        <v>-139</v>
      </c>
      <c r="O97" s="88">
        <v>-10</v>
      </c>
      <c r="P97" s="88">
        <v>-225</v>
      </c>
      <c r="Q97" s="88">
        <v>0</v>
      </c>
      <c r="R97" s="88">
        <v>0</v>
      </c>
      <c r="S97" s="116">
        <v>0</v>
      </c>
      <c r="U97" s="115">
        <v>-374</v>
      </c>
      <c r="V97" s="116">
        <v>7.44</v>
      </c>
      <c r="W97">
        <v>-139</v>
      </c>
      <c r="X97">
        <v>-10</v>
      </c>
      <c r="Y97">
        <v>4</v>
      </c>
      <c r="Z97">
        <v>3.07</v>
      </c>
      <c r="AA97">
        <v>0.37</v>
      </c>
      <c r="AB97">
        <v>-225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6.22</v>
      </c>
      <c r="L98" s="88">
        <v>0</v>
      </c>
      <c r="M98" s="116">
        <v>0.25</v>
      </c>
      <c r="N98" s="115">
        <v>-141</v>
      </c>
      <c r="O98" s="88">
        <v>-20</v>
      </c>
      <c r="P98" s="88">
        <v>-225</v>
      </c>
      <c r="Q98" s="88">
        <v>0</v>
      </c>
      <c r="R98" s="88">
        <v>0</v>
      </c>
      <c r="S98" s="116">
        <v>0</v>
      </c>
      <c r="U98" s="115">
        <v>-386</v>
      </c>
      <c r="V98" s="116">
        <v>6.47</v>
      </c>
      <c r="W98">
        <v>-141</v>
      </c>
      <c r="X98">
        <v>-20</v>
      </c>
      <c r="Y98">
        <v>0</v>
      </c>
      <c r="Z98">
        <v>6.22</v>
      </c>
      <c r="AA98">
        <v>0.25</v>
      </c>
      <c r="AB98">
        <v>-225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4.4517500000000002E-2</v>
      </c>
      <c r="I99" s="111">
        <f t="shared" ref="I99:BQ99" si="1">SUM(I3:I98)/4000</f>
        <v>5.2679999999999991E-2</v>
      </c>
      <c r="J99" s="111">
        <f t="shared" si="1"/>
        <v>0</v>
      </c>
      <c r="K99" s="111">
        <f t="shared" si="1"/>
        <v>0.13569249999999999</v>
      </c>
      <c r="L99" s="111">
        <f t="shared" si="1"/>
        <v>0.12144249999999995</v>
      </c>
      <c r="M99" s="111">
        <f t="shared" si="1"/>
        <v>7.0705000000000032E-2</v>
      </c>
      <c r="N99" s="110">
        <f t="shared" si="1"/>
        <v>-2.24777</v>
      </c>
      <c r="O99" s="111">
        <f t="shared" si="1"/>
        <v>-0.98799999999999999</v>
      </c>
      <c r="P99" s="111">
        <f t="shared" si="1"/>
        <v>-5.4855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-8.7212700000000005</v>
      </c>
      <c r="V99" s="112">
        <f t="shared" si="1"/>
        <v>0.42503749999999996</v>
      </c>
      <c r="W99">
        <f t="shared" si="1"/>
        <v>-2.2032524999999996</v>
      </c>
      <c r="X99">
        <f t="shared" si="1"/>
        <v>-0.93532000000000015</v>
      </c>
      <c r="Y99">
        <f t="shared" si="1"/>
        <v>0.12144249999999995</v>
      </c>
      <c r="Z99">
        <f t="shared" si="1"/>
        <v>0.13569249999999999</v>
      </c>
      <c r="AA99">
        <f t="shared" si="1"/>
        <v>7.0705000000000032E-2</v>
      </c>
      <c r="AB99">
        <f t="shared" si="1"/>
        <v>-5.4855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3" t="s">
        <v>229</v>
      </c>
      <c r="B1" s="213"/>
      <c r="C1" s="213"/>
      <c r="D1" s="213"/>
      <c r="E1" s="183"/>
      <c r="F1" s="183"/>
      <c r="G1" s="213" t="s">
        <v>44</v>
      </c>
      <c r="H1" s="214" t="s">
        <v>230</v>
      </c>
      <c r="I1" s="215"/>
      <c r="J1" s="215"/>
      <c r="K1" s="215"/>
      <c r="L1" s="215"/>
      <c r="M1" s="216"/>
      <c r="N1" s="214" t="s">
        <v>231</v>
      </c>
      <c r="O1" s="215"/>
      <c r="P1" s="215"/>
      <c r="Q1" s="215"/>
      <c r="R1" s="215"/>
      <c r="S1" s="216"/>
      <c r="T1">
        <v>3</v>
      </c>
      <c r="U1" s="217" t="s">
        <v>342</v>
      </c>
      <c r="V1" s="218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3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3" t="s">
        <v>229</v>
      </c>
      <c r="B1" s="213"/>
      <c r="C1" s="213"/>
      <c r="D1" s="213"/>
      <c r="E1" s="191"/>
      <c r="F1" s="191"/>
      <c r="G1" s="213" t="s">
        <v>44</v>
      </c>
      <c r="H1" s="214" t="s">
        <v>230</v>
      </c>
      <c r="I1" s="215"/>
      <c r="J1" s="215"/>
      <c r="K1" s="215"/>
      <c r="L1" s="215"/>
      <c r="M1" s="216"/>
      <c r="N1" s="214" t="s">
        <v>231</v>
      </c>
      <c r="O1" s="215"/>
      <c r="P1" s="215"/>
      <c r="Q1" s="215"/>
      <c r="R1" s="215"/>
      <c r="S1" s="216"/>
      <c r="T1">
        <v>3</v>
      </c>
      <c r="U1" s="217" t="s">
        <v>342</v>
      </c>
      <c r="V1" s="218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3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44688</v>
      </c>
      <c r="U2" s="115" t="s">
        <v>231</v>
      </c>
      <c r="V2" s="116" t="s">
        <v>230</v>
      </c>
      <c r="W2" s="30" t="s">
        <v>262</v>
      </c>
      <c r="X2" t="s">
        <v>422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3.46</v>
      </c>
      <c r="I3" s="95">
        <v>55.39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58.85</v>
      </c>
      <c r="W3">
        <v>3.46</v>
      </c>
      <c r="X3">
        <v>55.39</v>
      </c>
    </row>
    <row r="4" spans="1:24">
      <c r="A4" t="s">
        <v>416</v>
      </c>
      <c r="B4" t="s">
        <v>263</v>
      </c>
      <c r="G4" t="s">
        <v>46</v>
      </c>
      <c r="H4" s="115">
        <v>3.48</v>
      </c>
      <c r="I4" s="88">
        <v>55.7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59.18</v>
      </c>
      <c r="W4">
        <v>3.48</v>
      </c>
      <c r="X4">
        <v>55.7</v>
      </c>
    </row>
    <row r="5" spans="1:24">
      <c r="B5" t="s">
        <v>422</v>
      </c>
      <c r="G5" t="s">
        <v>47</v>
      </c>
      <c r="H5" s="115">
        <v>3.49</v>
      </c>
      <c r="I5" s="88">
        <v>55.82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59.31</v>
      </c>
      <c r="W5">
        <v>3.49</v>
      </c>
      <c r="X5">
        <v>55.82</v>
      </c>
    </row>
    <row r="6" spans="1:24">
      <c r="B6" t="s">
        <v>422</v>
      </c>
      <c r="G6" t="s">
        <v>48</v>
      </c>
      <c r="H6" s="115">
        <v>3.5</v>
      </c>
      <c r="I6" s="88">
        <v>56.07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59.57</v>
      </c>
      <c r="W6">
        <v>3.5</v>
      </c>
      <c r="X6">
        <v>56.07</v>
      </c>
    </row>
    <row r="7" spans="1:24">
      <c r="G7" t="s">
        <v>49</v>
      </c>
      <c r="H7" s="115">
        <v>3.56</v>
      </c>
      <c r="I7" s="88">
        <v>49.87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53.43</v>
      </c>
      <c r="W7">
        <v>3.56</v>
      </c>
      <c r="X7">
        <v>49.87</v>
      </c>
    </row>
    <row r="8" spans="1:24">
      <c r="G8" t="s">
        <v>50</v>
      </c>
      <c r="H8" s="115">
        <v>3.96</v>
      </c>
      <c r="I8" s="88">
        <v>31.74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35.700000000000003</v>
      </c>
      <c r="W8">
        <v>3.96</v>
      </c>
      <c r="X8">
        <v>31.74</v>
      </c>
    </row>
    <row r="9" spans="1:24">
      <c r="G9" t="s">
        <v>51</v>
      </c>
      <c r="H9" s="115">
        <v>7.53</v>
      </c>
      <c r="I9" s="88">
        <v>45.18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52.71</v>
      </c>
      <c r="W9">
        <v>7.53</v>
      </c>
      <c r="X9">
        <v>45.18</v>
      </c>
    </row>
    <row r="10" spans="1:24">
      <c r="G10" t="s">
        <v>52</v>
      </c>
      <c r="H10" s="115">
        <v>0</v>
      </c>
      <c r="I10" s="88">
        <v>39.18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39.18</v>
      </c>
      <c r="W10">
        <v>0</v>
      </c>
      <c r="X10">
        <v>39.18</v>
      </c>
    </row>
    <row r="11" spans="1:24">
      <c r="G11" t="s">
        <v>53</v>
      </c>
      <c r="H11" s="115">
        <v>8.8699999999999992</v>
      </c>
      <c r="I11" s="88">
        <v>16.86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25.73</v>
      </c>
      <c r="W11">
        <v>8.8699999999999992</v>
      </c>
      <c r="X11">
        <v>16.86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  <c r="X63">
        <v>0</v>
      </c>
    </row>
    <row r="64" spans="7:24">
      <c r="G64" t="s">
        <v>106</v>
      </c>
      <c r="H64" s="115">
        <v>48.34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48.34</v>
      </c>
      <c r="W64">
        <v>48.34</v>
      </c>
      <c r="X64">
        <v>0</v>
      </c>
    </row>
    <row r="65" spans="7:24">
      <c r="G65" t="s">
        <v>107</v>
      </c>
      <c r="H65" s="115">
        <v>48.34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48.34</v>
      </c>
      <c r="W65">
        <v>48.34</v>
      </c>
      <c r="X65">
        <v>0</v>
      </c>
    </row>
    <row r="66" spans="7:24">
      <c r="G66" t="s">
        <v>108</v>
      </c>
      <c r="H66" s="115">
        <v>48.34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48.34</v>
      </c>
      <c r="W66">
        <v>48.34</v>
      </c>
      <c r="X66">
        <v>0</v>
      </c>
    </row>
    <row r="67" spans="7:24">
      <c r="G67" t="s">
        <v>109</v>
      </c>
      <c r="H67" s="115">
        <v>32.11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32.11</v>
      </c>
      <c r="W67">
        <v>32.11</v>
      </c>
      <c r="X67">
        <v>0</v>
      </c>
    </row>
    <row r="68" spans="7:24">
      <c r="G68" t="s">
        <v>110</v>
      </c>
      <c r="H68" s="115">
        <v>31.48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31.48</v>
      </c>
      <c r="W68">
        <v>31.48</v>
      </c>
      <c r="X68">
        <v>0</v>
      </c>
    </row>
    <row r="69" spans="7:24">
      <c r="G69" t="s">
        <v>111</v>
      </c>
      <c r="H69" s="115">
        <v>39.14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39.14</v>
      </c>
      <c r="W69">
        <v>39.14</v>
      </c>
      <c r="X69">
        <v>0</v>
      </c>
    </row>
    <row r="70" spans="7:24">
      <c r="G70" t="s">
        <v>112</v>
      </c>
      <c r="H70" s="115">
        <v>38.54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38.54</v>
      </c>
      <c r="W70">
        <v>38.54</v>
      </c>
      <c r="X70">
        <v>0</v>
      </c>
    </row>
    <row r="71" spans="7:24">
      <c r="G71" t="s">
        <v>113</v>
      </c>
      <c r="H71" s="115">
        <v>38.229999999999997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38.229999999999997</v>
      </c>
      <c r="W71">
        <v>38.229999999999997</v>
      </c>
      <c r="X71">
        <v>0</v>
      </c>
    </row>
    <row r="72" spans="7:24">
      <c r="G72" t="s">
        <v>114</v>
      </c>
      <c r="H72" s="115">
        <v>41.95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41.95</v>
      </c>
      <c r="W72">
        <v>41.95</v>
      </c>
      <c r="X72">
        <v>0</v>
      </c>
    </row>
    <row r="73" spans="7:24">
      <c r="G73" t="s">
        <v>115</v>
      </c>
      <c r="H73" s="115">
        <v>43.28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43.28</v>
      </c>
      <c r="W73">
        <v>43.28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</row>
    <row r="86" spans="7:24">
      <c r="G86" t="s">
        <v>128</v>
      </c>
      <c r="H86" s="115">
        <v>2.69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2.69</v>
      </c>
      <c r="W86">
        <v>2.69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</row>
    <row r="90" spans="7:24">
      <c r="G90" t="s">
        <v>132</v>
      </c>
      <c r="H90" s="115">
        <v>2.36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2.36</v>
      </c>
      <c r="W90">
        <v>2.36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2.37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2.37</v>
      </c>
      <c r="W92">
        <v>2.37</v>
      </c>
      <c r="X92">
        <v>0</v>
      </c>
    </row>
    <row r="93" spans="7:24">
      <c r="G93" t="s">
        <v>135</v>
      </c>
      <c r="H93" s="115">
        <v>2.38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2.38</v>
      </c>
      <c r="W93">
        <v>2.38</v>
      </c>
      <c r="X93">
        <v>0</v>
      </c>
    </row>
    <row r="94" spans="7:24">
      <c r="G94" t="s">
        <v>136</v>
      </c>
      <c r="H94" s="115">
        <v>2.2599999999999998</v>
      </c>
      <c r="I94" s="88">
        <v>6.78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9.0399999999999991</v>
      </c>
      <c r="W94">
        <v>2.2599999999999998</v>
      </c>
      <c r="X94">
        <v>6.78</v>
      </c>
    </row>
    <row r="95" spans="7:24">
      <c r="G95" t="s">
        <v>137</v>
      </c>
      <c r="H95" s="115">
        <v>2.15</v>
      </c>
      <c r="I95" s="88">
        <v>12.88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15.03</v>
      </c>
      <c r="W95">
        <v>2.15</v>
      </c>
      <c r="X95">
        <v>12.88</v>
      </c>
    </row>
    <row r="96" spans="7:24">
      <c r="G96" t="s">
        <v>138</v>
      </c>
      <c r="H96" s="115">
        <v>2.0699999999999998</v>
      </c>
      <c r="I96" s="88">
        <v>16.53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18.600000000000001</v>
      </c>
      <c r="W96">
        <v>2.0699999999999998</v>
      </c>
      <c r="X96">
        <v>16.53</v>
      </c>
    </row>
    <row r="97" spans="1:83">
      <c r="G97" t="s">
        <v>139</v>
      </c>
      <c r="H97" s="115">
        <v>2.06</v>
      </c>
      <c r="I97" s="88">
        <v>16.5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18.559999999999999</v>
      </c>
      <c r="W97">
        <v>2.06</v>
      </c>
      <c r="X97">
        <v>16.5</v>
      </c>
    </row>
    <row r="98" spans="1:83">
      <c r="G98" t="s">
        <v>140</v>
      </c>
      <c r="H98" s="115">
        <v>2.09</v>
      </c>
      <c r="I98" s="88">
        <v>16.73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18.82</v>
      </c>
      <c r="W98">
        <v>2.09</v>
      </c>
      <c r="X98">
        <v>16.73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0.11700749999999999</v>
      </c>
      <c r="I99" s="111">
        <f t="shared" ref="I99:BQ99" si="1">SUM(I3:I98)/4000</f>
        <v>0.11880750000000001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0.23581500000000002</v>
      </c>
      <c r="W99">
        <f t="shared" si="1"/>
        <v>0.11700749999999999</v>
      </c>
      <c r="X99">
        <f t="shared" si="1"/>
        <v>0.11880750000000001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3" t="s">
        <v>229</v>
      </c>
      <c r="B1" s="213"/>
      <c r="C1" s="213"/>
      <c r="D1" s="213"/>
      <c r="E1" s="191"/>
      <c r="F1" s="191"/>
      <c r="G1" s="213" t="s">
        <v>44</v>
      </c>
      <c r="H1" s="214" t="s">
        <v>230</v>
      </c>
      <c r="I1" s="215"/>
      <c r="J1" s="215"/>
      <c r="K1" s="215"/>
      <c r="L1" s="215"/>
      <c r="M1" s="216"/>
      <c r="N1" s="214" t="s">
        <v>231</v>
      </c>
      <c r="O1" s="215"/>
      <c r="P1" s="215"/>
      <c r="Q1" s="215"/>
      <c r="R1" s="215"/>
      <c r="S1" s="216"/>
      <c r="T1">
        <v>3</v>
      </c>
      <c r="U1" s="217" t="s">
        <v>342</v>
      </c>
      <c r="V1" s="218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3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AE3" activePane="bottomRight" state="frozen"/>
      <selection activeCell="M3" sqref="M3:M98"/>
      <selection pane="topRight" activeCell="M3" sqref="M3:M98"/>
      <selection pane="bottomLeft" activeCell="M3" sqref="M3:M98"/>
      <selection pane="bottomRight" activeCell="AT1" sqref="AT1:AU10485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44688</v>
      </c>
      <c r="B1" s="219"/>
      <c r="C1" s="219"/>
      <c r="D1" s="213"/>
      <c r="E1" s="213" t="s">
        <v>192</v>
      </c>
      <c r="F1" s="213" t="s">
        <v>193</v>
      </c>
      <c r="G1" s="213" t="s">
        <v>190</v>
      </c>
      <c r="H1" s="213" t="s">
        <v>191</v>
      </c>
      <c r="I1" s="213" t="s">
        <v>194</v>
      </c>
      <c r="J1" s="213" t="s">
        <v>196</v>
      </c>
      <c r="K1" s="213" t="s">
        <v>299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0" t="s">
        <v>143</v>
      </c>
      <c r="Q1" s="220" t="s">
        <v>144</v>
      </c>
      <c r="R1" s="224" t="s">
        <v>338</v>
      </c>
      <c r="S1" s="79"/>
      <c r="T1" s="82" t="s">
        <v>301</v>
      </c>
      <c r="U1" s="221" t="s">
        <v>302</v>
      </c>
      <c r="V1" s="107" t="s">
        <v>315</v>
      </c>
      <c r="W1" s="107" t="s">
        <v>301</v>
      </c>
      <c r="X1" s="213" t="s">
        <v>334</v>
      </c>
      <c r="Y1" s="223" t="s">
        <v>223</v>
      </c>
      <c r="Z1" s="223" t="s">
        <v>224</v>
      </c>
      <c r="AA1" s="222" t="s">
        <v>198</v>
      </c>
      <c r="AB1" s="222" t="s">
        <v>199</v>
      </c>
      <c r="AC1" s="27" t="s">
        <v>189</v>
      </c>
      <c r="AD1" s="213" t="s">
        <v>142</v>
      </c>
      <c r="AG1" s="213" t="s">
        <v>278</v>
      </c>
      <c r="AI1" s="223" t="s">
        <v>383</v>
      </c>
      <c r="AJ1" s="223" t="s">
        <v>411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6" t="s">
        <v>152</v>
      </c>
    </row>
    <row r="2" spans="1:47">
      <c r="A2" s="27" t="s">
        <v>44</v>
      </c>
      <c r="B2" s="219"/>
      <c r="C2" s="219"/>
      <c r="D2" s="213"/>
      <c r="E2" s="213"/>
      <c r="F2" s="213"/>
      <c r="G2" s="213"/>
      <c r="H2" s="213"/>
      <c r="I2" s="213"/>
      <c r="J2" s="213"/>
      <c r="K2" s="213"/>
      <c r="L2" s="219"/>
      <c r="M2" s="219"/>
      <c r="N2" s="219"/>
      <c r="O2" s="219"/>
      <c r="P2" s="220"/>
      <c r="Q2" s="220"/>
      <c r="R2" s="224"/>
      <c r="S2" s="79"/>
      <c r="T2" s="82" t="s">
        <v>314</v>
      </c>
      <c r="U2" s="221"/>
      <c r="V2" s="107" t="s">
        <v>303</v>
      </c>
      <c r="W2" s="107" t="s">
        <v>303</v>
      </c>
      <c r="X2" s="213"/>
      <c r="Y2" s="223"/>
      <c r="Z2" s="223"/>
      <c r="AA2" s="222"/>
      <c r="AB2" s="222"/>
      <c r="AC2" s="27">
        <f>Allocation!J1/100</f>
        <v>8.8000000000000005E-3</v>
      </c>
      <c r="AD2" s="213"/>
      <c r="AE2" t="s">
        <v>276</v>
      </c>
      <c r="AG2" s="213"/>
      <c r="AI2" s="223"/>
      <c r="AJ2" s="223"/>
      <c r="AK2" s="223"/>
      <c r="AL2" s="223"/>
      <c r="AM2" s="223"/>
      <c r="AN2" s="223"/>
      <c r="AO2" s="225"/>
      <c r="AP2" s="225"/>
      <c r="AQ2" s="225"/>
      <c r="AR2" s="225"/>
      <c r="AT2" s="196" t="s">
        <v>149</v>
      </c>
    </row>
    <row r="3" spans="1:47">
      <c r="A3" t="s">
        <v>45</v>
      </c>
      <c r="E3">
        <f>GT_NG!P3</f>
        <v>15.074168514412417</v>
      </c>
      <c r="F3">
        <f>GT_Spot!P3</f>
        <v>0</v>
      </c>
      <c r="G3">
        <f>PPCL_NG!P3</f>
        <v>17.54</v>
      </c>
      <c r="H3">
        <f>PPCL_Spot!P3</f>
        <v>26.29</v>
      </c>
      <c r="I3">
        <f>Bawana_NG!P3</f>
        <v>99.62</v>
      </c>
      <c r="J3">
        <f>Bawana_RLNG!P3</f>
        <v>0</v>
      </c>
      <c r="K3">
        <f>Bawana_Spot!P3</f>
        <v>105</v>
      </c>
      <c r="L3">
        <f>TWOMCL!O3</f>
        <v>-0.30633951240552487</v>
      </c>
      <c r="M3">
        <f>EDWPCL!S3</f>
        <v>0</v>
      </c>
      <c r="N3">
        <f>'MSW BWN'!S3</f>
        <v>3.4033340000000001</v>
      </c>
      <c r="O3">
        <f>BRPL_ISGS_exbus!BB3</f>
        <v>1100.6094086037424</v>
      </c>
      <c r="P3" s="77">
        <v>59.073393665158363</v>
      </c>
      <c r="Q3" s="77">
        <v>29.720664000000003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59.26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18.54</v>
      </c>
      <c r="Z3" s="75">
        <f>IEX!N3</f>
        <v>0</v>
      </c>
      <c r="AA3" s="117">
        <f>STOA!H3</f>
        <v>855.19999999999982</v>
      </c>
      <c r="AB3" s="117">
        <f>-STOA!N3</f>
        <v>0</v>
      </c>
      <c r="AC3">
        <f>SUMIF(B3:AB3,"&gt;0")*$AC$2-SUMIF(B3:AB3,"&lt;0")*($AC$2/(1-$AC$2))+SUMIF(AI3:AR3,"&gt;0")*$AC$2-SUMIF(AI3:AR3,"&lt;0")*($AC$2/(1-$AC$2))</f>
        <v>21.503186622659143</v>
      </c>
      <c r="AD3">
        <f>SUM(B3:AB3,AI3:AR3)-AC3</f>
        <v>2320.981442648248</v>
      </c>
      <c r="AE3">
        <f>'IDT-1'!B3</f>
        <v>0</v>
      </c>
      <c r="AF3" s="26"/>
      <c r="AG3">
        <f>SUM(AD3:AF3)+AT3</f>
        <v>2320.981442648248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-50</v>
      </c>
      <c r="AM3" s="75">
        <f>RTM_PXI!H3</f>
        <v>0</v>
      </c>
      <c r="AN3" s="75">
        <f>RTM_PXI!N3</f>
        <v>0</v>
      </c>
      <c r="AO3" s="192">
        <f>GDAM_IEX!H3</f>
        <v>3.46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0</v>
      </c>
      <c r="AU3">
        <v>1</v>
      </c>
    </row>
    <row r="4" spans="1:47">
      <c r="A4" t="s">
        <v>46</v>
      </c>
      <c r="E4">
        <f>GT_NG!P4</f>
        <v>15.074168514412417</v>
      </c>
      <c r="F4">
        <f>GT_Spot!P4</f>
        <v>0</v>
      </c>
      <c r="G4">
        <f>PPCL_NG!P4</f>
        <v>17.54</v>
      </c>
      <c r="H4">
        <f>PPCL_Spot!P4</f>
        <v>26.29</v>
      </c>
      <c r="I4">
        <f>Bawana_NG!P4</f>
        <v>99.62</v>
      </c>
      <c r="J4">
        <f>Bawana_RLNG!P4</f>
        <v>0</v>
      </c>
      <c r="K4">
        <f>Bawana_Spot!P4</f>
        <v>105</v>
      </c>
      <c r="L4">
        <f>TWOMCL!O4</f>
        <v>-0.30633951240552487</v>
      </c>
      <c r="M4">
        <f>EDWPCL!S4</f>
        <v>0</v>
      </c>
      <c r="N4">
        <f>'MSW BWN'!S4</f>
        <v>3.2427835999999997</v>
      </c>
      <c r="O4">
        <f>BRPL_ISGS_exbus!BB4</f>
        <v>1090.4052242205423</v>
      </c>
      <c r="P4" s="77">
        <v>59.073393665158363</v>
      </c>
      <c r="Q4" s="77">
        <v>29.720664000000003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59.61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13.36</v>
      </c>
      <c r="Z4" s="75">
        <f>IEX!N4</f>
        <v>0</v>
      </c>
      <c r="AA4" s="117">
        <f>STOA!H4</f>
        <v>855.19999999999982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21.36964895656698</v>
      </c>
      <c r="AD4">
        <f t="shared" ref="AD4:AD67" si="1">SUM(B4:AB4,AI4:AR4)-AC4</f>
        <v>2305.9402455311401</v>
      </c>
      <c r="AE4">
        <f>'IDT-1'!B4</f>
        <v>0</v>
      </c>
      <c r="AF4" s="26"/>
      <c r="AG4">
        <f t="shared" ref="AG4:AG67" si="2">SUM(AD4:AF4)+AT4</f>
        <v>2305.9402455311401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-50</v>
      </c>
      <c r="AM4" s="75">
        <f>RTM_PXI!H4</f>
        <v>0</v>
      </c>
      <c r="AN4" s="75">
        <f>RTM_PXI!N4</f>
        <v>0</v>
      </c>
      <c r="AO4" s="192">
        <f>GDAM_IEX!H4</f>
        <v>3.48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0</v>
      </c>
      <c r="AU4">
        <v>2</v>
      </c>
    </row>
    <row r="5" spans="1:47">
      <c r="A5" t="s">
        <v>47</v>
      </c>
      <c r="E5">
        <f>GT_NG!P5</f>
        <v>15.074168514412417</v>
      </c>
      <c r="F5">
        <f>GT_Spot!P5</f>
        <v>0</v>
      </c>
      <c r="G5">
        <f>PPCL_NG!P5</f>
        <v>17.54</v>
      </c>
      <c r="H5">
        <f>PPCL_Spot!P5</f>
        <v>26.29</v>
      </c>
      <c r="I5">
        <f>Bawana_NG!P5</f>
        <v>99.62</v>
      </c>
      <c r="J5">
        <f>Bawana_RLNG!P5</f>
        <v>0</v>
      </c>
      <c r="K5">
        <f>Bawana_Spot!P5</f>
        <v>105</v>
      </c>
      <c r="L5">
        <f>TWOMCL!O5</f>
        <v>-0.30633951240552487</v>
      </c>
      <c r="M5">
        <f>EDWPCL!S5</f>
        <v>0</v>
      </c>
      <c r="N5">
        <f>'MSW BWN'!S5</f>
        <v>3.1474567999999996</v>
      </c>
      <c r="O5">
        <f>BRPL_ISGS_exbus!BB5</f>
        <v>1076.9803691085424</v>
      </c>
      <c r="P5" s="77">
        <v>59.073393665158363</v>
      </c>
      <c r="Q5" s="77">
        <v>29.720664000000003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59.419999999999995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12.5</v>
      </c>
      <c r="Z5" s="75">
        <f>IEX!N5</f>
        <v>0</v>
      </c>
      <c r="AA5" s="117">
        <f>STOA!H5</f>
        <v>855.19999999999982</v>
      </c>
      <c r="AB5" s="117">
        <f>-STOA!N5</f>
        <v>0</v>
      </c>
      <c r="AC5">
        <f t="shared" si="0"/>
        <v>21.419081906185291</v>
      </c>
      <c r="AD5">
        <f t="shared" si="1"/>
        <v>2271.3306306695217</v>
      </c>
      <c r="AE5">
        <f>'IDT-1'!B5</f>
        <v>0</v>
      </c>
      <c r="AF5" s="26"/>
      <c r="AG5">
        <f t="shared" si="2"/>
        <v>2271.3306306695217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-70</v>
      </c>
      <c r="AM5" s="75">
        <f>RTM_PXI!H5</f>
        <v>0</v>
      </c>
      <c r="AN5" s="75">
        <f>RTM_PXI!N5</f>
        <v>0</v>
      </c>
      <c r="AO5" s="192">
        <f>GDAM_IEX!H5</f>
        <v>3.49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0</v>
      </c>
      <c r="AU5">
        <v>3</v>
      </c>
    </row>
    <row r="6" spans="1:47">
      <c r="A6" t="s">
        <v>48</v>
      </c>
      <c r="E6">
        <f>GT_NG!P6</f>
        <v>15.074168514412417</v>
      </c>
      <c r="F6">
        <f>GT_Spot!P6</f>
        <v>0</v>
      </c>
      <c r="G6">
        <f>PPCL_NG!P6</f>
        <v>17.54</v>
      </c>
      <c r="H6">
        <f>PPCL_Spot!P6</f>
        <v>26.29</v>
      </c>
      <c r="I6">
        <f>Bawana_NG!P6</f>
        <v>99.62</v>
      </c>
      <c r="J6">
        <f>Bawana_RLNG!P6</f>
        <v>0</v>
      </c>
      <c r="K6">
        <f>Bawana_Spot!P6</f>
        <v>105</v>
      </c>
      <c r="L6">
        <f>TWOMCL!O6</f>
        <v>-0.30633951240552487</v>
      </c>
      <c r="M6">
        <f>EDWPCL!S6</f>
        <v>0</v>
      </c>
      <c r="N6">
        <f>'MSW BWN'!S6</f>
        <v>3.3080071999999996</v>
      </c>
      <c r="O6">
        <f>BRPL_ISGS_exbus!BB6</f>
        <v>1067.0491861749424</v>
      </c>
      <c r="P6" s="77">
        <v>59.073393665158363</v>
      </c>
      <c r="Q6" s="77">
        <v>29.720664000000003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58.69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855.19999999999982</v>
      </c>
      <c r="AB6" s="117">
        <f>-STOA!N6</f>
        <v>0</v>
      </c>
      <c r="AC6">
        <f t="shared" si="0"/>
        <v>21.305545615111566</v>
      </c>
      <c r="AD6">
        <f t="shared" si="1"/>
        <v>2238.4535344269962</v>
      </c>
      <c r="AE6">
        <f>'IDT-1'!B6</f>
        <v>0</v>
      </c>
      <c r="AF6" s="26"/>
      <c r="AG6">
        <f t="shared" si="2"/>
        <v>2238.4535344269962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-80</v>
      </c>
      <c r="AM6" s="75">
        <f>RTM_PXI!H6</f>
        <v>0</v>
      </c>
      <c r="AN6" s="75">
        <f>RTM_PXI!N6</f>
        <v>0</v>
      </c>
      <c r="AO6" s="192">
        <f>GDAM_IEX!H6</f>
        <v>3.5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0</v>
      </c>
      <c r="AU6">
        <v>4</v>
      </c>
    </row>
    <row r="7" spans="1:47">
      <c r="A7" t="s">
        <v>49</v>
      </c>
      <c r="E7">
        <f>GT_NG!P7</f>
        <v>15.074168514412417</v>
      </c>
      <c r="F7">
        <f>GT_Spot!P7</f>
        <v>0</v>
      </c>
      <c r="G7">
        <f>PPCL_NG!P7</f>
        <v>17.54</v>
      </c>
      <c r="H7">
        <f>PPCL_Spot!P7</f>
        <v>25.582811297944826</v>
      </c>
      <c r="I7">
        <f>Bawana_NG!P7</f>
        <v>99.62</v>
      </c>
      <c r="J7">
        <f>Bawana_RLNG!P7</f>
        <v>0</v>
      </c>
      <c r="K7">
        <f>Bawana_Spot!P7</f>
        <v>105</v>
      </c>
      <c r="L7">
        <f>TWOMCL!O7</f>
        <v>-0.30633951240552487</v>
      </c>
      <c r="M7">
        <f>EDWPCL!S7</f>
        <v>0</v>
      </c>
      <c r="N7">
        <f>'MSW BWN'!S7</f>
        <v>3.0270439999999996</v>
      </c>
      <c r="O7">
        <f>BRPL_ISGS_exbus!BB7</f>
        <v>1058.4555786945234</v>
      </c>
      <c r="P7" s="77">
        <v>59.073393665158363</v>
      </c>
      <c r="Q7" s="77">
        <v>29.720664000000003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59.5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28.59</v>
      </c>
      <c r="Z7" s="75">
        <f>IEX!N7</f>
        <v>0</v>
      </c>
      <c r="AA7" s="117">
        <f>STOA!H7</f>
        <v>758.52999999999986</v>
      </c>
      <c r="AB7" s="117">
        <f>-STOA!N7</f>
        <v>0</v>
      </c>
      <c r="AC7">
        <f t="shared" si="0"/>
        <v>20.807340682989693</v>
      </c>
      <c r="AD7">
        <f t="shared" si="1"/>
        <v>2142.1599799766432</v>
      </c>
      <c r="AE7">
        <f>'IDT-1'!B7</f>
        <v>0</v>
      </c>
      <c r="AF7" s="26"/>
      <c r="AG7">
        <f t="shared" si="2"/>
        <v>2142.1599799766432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-100</v>
      </c>
      <c r="AM7" s="75">
        <f>RTM_PXI!H7</f>
        <v>0</v>
      </c>
      <c r="AN7" s="75">
        <f>RTM_PXI!N7</f>
        <v>0</v>
      </c>
      <c r="AO7" s="192">
        <f>GDAM_IEX!H7</f>
        <v>3.56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0</v>
      </c>
      <c r="AU7">
        <v>5</v>
      </c>
    </row>
    <row r="8" spans="1:47">
      <c r="A8" t="s">
        <v>50</v>
      </c>
      <c r="E8">
        <f>GT_NG!P8</f>
        <v>15.074168514412417</v>
      </c>
      <c r="F8">
        <f>GT_Spot!P8</f>
        <v>0</v>
      </c>
      <c r="G8">
        <f>PPCL_NG!P8</f>
        <v>17.54</v>
      </c>
      <c r="H8">
        <f>PPCL_Spot!P8</f>
        <v>26.29</v>
      </c>
      <c r="I8">
        <f>Bawana_NG!P8</f>
        <v>99.62</v>
      </c>
      <c r="J8">
        <f>Bawana_RLNG!P8</f>
        <v>0</v>
      </c>
      <c r="K8">
        <f>Bawana_Spot!P8</f>
        <v>105</v>
      </c>
      <c r="L8">
        <f>TWOMCL!O8</f>
        <v>-0.30633951240552487</v>
      </c>
      <c r="M8">
        <f>EDWPCL!S8</f>
        <v>0</v>
      </c>
      <c r="N8">
        <f>'MSW BWN'!S8</f>
        <v>3.0337336000000001</v>
      </c>
      <c r="O8">
        <f>BRPL_ISGS_exbus!BB8</f>
        <v>1058.4555786945234</v>
      </c>
      <c r="P8" s="77">
        <v>59.073393665158363</v>
      </c>
      <c r="Q8" s="77">
        <v>29.720664000000003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60.21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15.62</v>
      </c>
      <c r="Z8" s="75">
        <f>IEX!N8</f>
        <v>0</v>
      </c>
      <c r="AA8" s="117">
        <f>STOA!H8</f>
        <v>758.52999999999986</v>
      </c>
      <c r="AB8" s="117">
        <f>-STOA!N8</f>
        <v>0</v>
      </c>
      <c r="AC8">
        <f t="shared" si="0"/>
        <v>20.709254812047782</v>
      </c>
      <c r="AD8">
        <f t="shared" si="1"/>
        <v>2131.1119441496407</v>
      </c>
      <c r="AE8">
        <f>'IDT-1'!B8</f>
        <v>19.548999999999999</v>
      </c>
      <c r="AF8" s="26"/>
      <c r="AG8">
        <f t="shared" si="2"/>
        <v>2150.6609441496407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-100</v>
      </c>
      <c r="AM8" s="75">
        <f>RTM_PXI!H8</f>
        <v>0</v>
      </c>
      <c r="AN8" s="75">
        <f>RTM_PXI!N8</f>
        <v>0</v>
      </c>
      <c r="AO8" s="192">
        <f>GDAM_IEX!H8</f>
        <v>3.96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0</v>
      </c>
      <c r="AU8">
        <v>6</v>
      </c>
    </row>
    <row r="9" spans="1:47">
      <c r="A9" t="s">
        <v>51</v>
      </c>
      <c r="E9">
        <f>GT_NG!P9</f>
        <v>15.074168514412417</v>
      </c>
      <c r="F9">
        <f>GT_Spot!P9</f>
        <v>0</v>
      </c>
      <c r="G9">
        <f>PPCL_NG!P9</f>
        <v>17.54</v>
      </c>
      <c r="H9">
        <f>PPCL_Spot!P9</f>
        <v>26.29</v>
      </c>
      <c r="I9">
        <f>Bawana_NG!P9</f>
        <v>99.62</v>
      </c>
      <c r="J9">
        <f>Bawana_RLNG!P9</f>
        <v>0</v>
      </c>
      <c r="K9">
        <f>Bawana_Spot!P9</f>
        <v>105</v>
      </c>
      <c r="L9">
        <f>TWOMCL!O9</f>
        <v>-0.30633951240552487</v>
      </c>
      <c r="M9">
        <f>EDWPCL!S9</f>
        <v>0</v>
      </c>
      <c r="N9">
        <f>'MSW BWN'!S9</f>
        <v>3.1307327999999996</v>
      </c>
      <c r="O9">
        <f>BRPL_ISGS_exbus!BB9</f>
        <v>1059.2601900201234</v>
      </c>
      <c r="P9" s="77">
        <v>59.073393665158363</v>
      </c>
      <c r="Q9" s="77">
        <v>29.720664000000003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62.16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7.49</v>
      </c>
      <c r="Z9" s="75">
        <f>IEX!N9</f>
        <v>0</v>
      </c>
      <c r="AA9" s="117">
        <f>STOA!H9</f>
        <v>758.52999999999986</v>
      </c>
      <c r="AB9" s="117">
        <f>-STOA!N9</f>
        <v>0</v>
      </c>
      <c r="AC9">
        <f t="shared" si="0"/>
        <v>20.783002259895017</v>
      </c>
      <c r="AD9">
        <f t="shared" si="1"/>
        <v>2119.3298072273938</v>
      </c>
      <c r="AE9">
        <f>'IDT-1'!B9</f>
        <v>29.123000000000001</v>
      </c>
      <c r="AF9" s="26"/>
      <c r="AG9">
        <f t="shared" si="2"/>
        <v>2148.4528072273938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-110</v>
      </c>
      <c r="AM9" s="75">
        <f>RTM_PXI!H9</f>
        <v>0</v>
      </c>
      <c r="AN9" s="75">
        <f>RTM_PXI!N9</f>
        <v>0</v>
      </c>
      <c r="AO9" s="192">
        <f>GDAM_IEX!H9</f>
        <v>7.53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0</v>
      </c>
      <c r="AU9">
        <v>7</v>
      </c>
    </row>
    <row r="10" spans="1:47">
      <c r="A10" t="s">
        <v>52</v>
      </c>
      <c r="E10">
        <f>GT_NG!P10</f>
        <v>15.074168514412417</v>
      </c>
      <c r="F10">
        <f>GT_Spot!P10</f>
        <v>0</v>
      </c>
      <c r="G10">
        <f>PPCL_NG!P10</f>
        <v>17.54</v>
      </c>
      <c r="H10">
        <f>PPCL_Spot!P10</f>
        <v>26.29</v>
      </c>
      <c r="I10">
        <f>Bawana_NG!P10</f>
        <v>99.62</v>
      </c>
      <c r="J10">
        <f>Bawana_RLNG!P10</f>
        <v>0</v>
      </c>
      <c r="K10">
        <f>Bawana_Spot!P10</f>
        <v>105</v>
      </c>
      <c r="L10">
        <f>TWOMCL!O10</f>
        <v>-0.30633951240552487</v>
      </c>
      <c r="M10">
        <f>EDWPCL!S10</f>
        <v>0</v>
      </c>
      <c r="N10">
        <f>'MSW BWN'!S10</f>
        <v>3.3314207999999996</v>
      </c>
      <c r="O10">
        <f>BRPL_ISGS_exbus!BB10</f>
        <v>1059.2601900201234</v>
      </c>
      <c r="P10" s="77">
        <v>59.073393665158363</v>
      </c>
      <c r="Q10" s="77">
        <v>29.720664000000003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81.400000000000006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758.52999999999986</v>
      </c>
      <c r="AB10" s="117">
        <f>-STOA!N10</f>
        <v>0</v>
      </c>
      <c r="AC10">
        <f t="shared" si="0"/>
        <v>21.088248139960879</v>
      </c>
      <c r="AD10">
        <f t="shared" si="1"/>
        <v>2093.4452493473277</v>
      </c>
      <c r="AE10">
        <f>'IDT-1'!B10</f>
        <v>39.933</v>
      </c>
      <c r="AF10" s="26"/>
      <c r="AG10">
        <f t="shared" si="2"/>
        <v>2133.3782493473277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-140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0</v>
      </c>
      <c r="AU10">
        <v>8</v>
      </c>
    </row>
    <row r="11" spans="1:47">
      <c r="A11" t="s">
        <v>53</v>
      </c>
      <c r="E11">
        <f>GT_NG!P11</f>
        <v>15.074168514412417</v>
      </c>
      <c r="F11">
        <f>GT_Spot!P11</f>
        <v>0</v>
      </c>
      <c r="G11">
        <f>PPCL_NG!P11</f>
        <v>17.54</v>
      </c>
      <c r="H11">
        <f>PPCL_Spot!P11</f>
        <v>26.29</v>
      </c>
      <c r="I11">
        <f>Bawana_NG!P11</f>
        <v>99.62</v>
      </c>
      <c r="J11">
        <f>Bawana_RLNG!P11</f>
        <v>0</v>
      </c>
      <c r="K11">
        <f>Bawana_Spot!P11</f>
        <v>105</v>
      </c>
      <c r="L11">
        <f>TWOMCL!O11</f>
        <v>-0.30633951240552487</v>
      </c>
      <c r="M11">
        <f>EDWPCL!S11</f>
        <v>0</v>
      </c>
      <c r="N11">
        <f>'MSW BWN'!S11</f>
        <v>3.2996452000000001</v>
      </c>
      <c r="O11">
        <f>BRPL_ISGS_exbus!BB11</f>
        <v>1035.925336636185</v>
      </c>
      <c r="P11" s="77">
        <v>59.073393665158363</v>
      </c>
      <c r="Q11" s="77">
        <v>29.720664000000003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81.41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17.78</v>
      </c>
      <c r="Z11" s="75">
        <f>IEX!N11</f>
        <v>0</v>
      </c>
      <c r="AA11" s="117">
        <f>STOA!H11</f>
        <v>613.52</v>
      </c>
      <c r="AB11" s="117">
        <f>-STOA!N11</f>
        <v>0</v>
      </c>
      <c r="AC11">
        <f t="shared" si="0"/>
        <v>19.042110327904641</v>
      </c>
      <c r="AD11">
        <f t="shared" si="1"/>
        <v>2043.7747581754452</v>
      </c>
      <c r="AE11">
        <f>'IDT-1'!B11</f>
        <v>53.676000000000002</v>
      </c>
      <c r="AF11" s="26"/>
      <c r="AG11">
        <f t="shared" si="2"/>
        <v>2097.4507581754451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-50</v>
      </c>
      <c r="AM11" s="75">
        <f>RTM_PXI!H11</f>
        <v>0</v>
      </c>
      <c r="AN11" s="75">
        <f>RTM_PXI!N11</f>
        <v>0</v>
      </c>
      <c r="AO11" s="192">
        <f>GDAM_IEX!H11</f>
        <v>8.8699999999999992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0</v>
      </c>
      <c r="AU11">
        <v>9</v>
      </c>
    </row>
    <row r="12" spans="1:47">
      <c r="A12" t="s">
        <v>54</v>
      </c>
      <c r="E12">
        <f>GT_NG!P12</f>
        <v>15.074168514412417</v>
      </c>
      <c r="F12">
        <f>GT_Spot!P12</f>
        <v>0</v>
      </c>
      <c r="G12">
        <f>PPCL_NG!P12</f>
        <v>17.54</v>
      </c>
      <c r="H12">
        <f>PPCL_Spot!P12</f>
        <v>26.29</v>
      </c>
      <c r="I12">
        <f>Bawana_NG!P12</f>
        <v>99.62</v>
      </c>
      <c r="J12">
        <f>Bawana_RLNG!P12</f>
        <v>0</v>
      </c>
      <c r="K12">
        <f>Bawana_Spot!P12</f>
        <v>105</v>
      </c>
      <c r="L12">
        <f>TWOMCL!O12</f>
        <v>-0.30633951240552487</v>
      </c>
      <c r="M12">
        <f>EDWPCL!S12</f>
        <v>0</v>
      </c>
      <c r="N12">
        <f>'MSW BWN'!S12</f>
        <v>3.0989572000000001</v>
      </c>
      <c r="O12">
        <f>BRPL_ISGS_exbus!BB12</f>
        <v>1035.925336636185</v>
      </c>
      <c r="P12" s="77">
        <v>59.073393665158363</v>
      </c>
      <c r="Q12" s="77">
        <v>29.720664000000003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81.63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22.82</v>
      </c>
      <c r="Z12" s="75">
        <f>IEX!N12</f>
        <v>0</v>
      </c>
      <c r="AA12" s="117">
        <f>STOA!H12</f>
        <v>613.52</v>
      </c>
      <c r="AB12" s="117">
        <f>-STOA!N12</f>
        <v>0</v>
      </c>
      <c r="AC12">
        <f t="shared" si="0"/>
        <v>19.363701374392456</v>
      </c>
      <c r="AD12">
        <f t="shared" si="1"/>
        <v>1999.6424791289578</v>
      </c>
      <c r="AE12">
        <f>'IDT-1'!B12</f>
        <v>62.146999999999998</v>
      </c>
      <c r="AF12" s="26"/>
      <c r="AG12">
        <f t="shared" si="2"/>
        <v>2061.7894791289577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-90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0</v>
      </c>
      <c r="AU12">
        <v>10</v>
      </c>
    </row>
    <row r="13" spans="1:47">
      <c r="A13" t="s">
        <v>55</v>
      </c>
      <c r="E13">
        <f>GT_NG!P13</f>
        <v>15.074168514412417</v>
      </c>
      <c r="F13">
        <f>GT_Spot!P13</f>
        <v>0</v>
      </c>
      <c r="G13">
        <f>PPCL_NG!P13</f>
        <v>17.54</v>
      </c>
      <c r="H13">
        <f>PPCL_Spot!P13</f>
        <v>26.874342243738166</v>
      </c>
      <c r="I13">
        <f>Bawana_NG!P13</f>
        <v>99.62</v>
      </c>
      <c r="J13">
        <f>Bawana_RLNG!P13</f>
        <v>0</v>
      </c>
      <c r="K13">
        <f>Bawana_Spot!P13</f>
        <v>105</v>
      </c>
      <c r="L13">
        <f>TWOMCL!O13</f>
        <v>-0.30633951240552487</v>
      </c>
      <c r="M13">
        <f>EDWPCL!S13</f>
        <v>0</v>
      </c>
      <c r="N13">
        <f>'MSW BWN'!S13</f>
        <v>3.1708703999999996</v>
      </c>
      <c r="O13">
        <f>BRPL_ISGS_exbus!BB13</f>
        <v>1038.1008571793848</v>
      </c>
      <c r="P13" s="77">
        <v>59.073393665158363</v>
      </c>
      <c r="Q13" s="77">
        <v>29.720664000000003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81.790000000000006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613.52</v>
      </c>
      <c r="AB13" s="117">
        <f>-STOA!N13</f>
        <v>0</v>
      </c>
      <c r="AC13">
        <f t="shared" si="0"/>
        <v>19.980520509130777</v>
      </c>
      <c r="AD13">
        <f t="shared" si="1"/>
        <v>1890.0674359811571</v>
      </c>
      <c r="AE13">
        <f>'IDT-1'!B13</f>
        <v>92.504000000000005</v>
      </c>
      <c r="AF13" s="26"/>
      <c r="AG13">
        <f t="shared" si="2"/>
        <v>1982.571435981157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-179.13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0</v>
      </c>
      <c r="AU13">
        <v>11</v>
      </c>
    </row>
    <row r="14" spans="1:47">
      <c r="A14" t="s">
        <v>56</v>
      </c>
      <c r="E14">
        <f>GT_NG!P14</f>
        <v>15.074168514412417</v>
      </c>
      <c r="F14">
        <f>GT_Spot!P14</f>
        <v>0</v>
      </c>
      <c r="G14">
        <f>PPCL_NG!P14</f>
        <v>17.54</v>
      </c>
      <c r="H14">
        <f>PPCL_Spot!P14</f>
        <v>25.93</v>
      </c>
      <c r="I14">
        <f>Bawana_NG!P14</f>
        <v>99.62</v>
      </c>
      <c r="J14">
        <f>Bawana_RLNG!P14</f>
        <v>0</v>
      </c>
      <c r="K14">
        <f>Bawana_Spot!P14</f>
        <v>105</v>
      </c>
      <c r="L14">
        <f>TWOMCL!O14</f>
        <v>-0.30633951240552487</v>
      </c>
      <c r="M14">
        <f>EDWPCL!S14</f>
        <v>0</v>
      </c>
      <c r="N14">
        <f>'MSW BWN'!S14</f>
        <v>4.9603383999999995</v>
      </c>
      <c r="O14">
        <f>BRPL_ISGS_exbus!BB14</f>
        <v>1035.1961448125976</v>
      </c>
      <c r="P14" s="77">
        <v>59.073393665158363</v>
      </c>
      <c r="Q14" s="77">
        <v>29.720664000000003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100.05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613.52</v>
      </c>
      <c r="AB14" s="117">
        <f>-STOA!N14</f>
        <v>0</v>
      </c>
      <c r="AC14">
        <f t="shared" si="0"/>
        <v>20.269928376175265</v>
      </c>
      <c r="AD14">
        <f t="shared" si="1"/>
        <v>1889.438441503587</v>
      </c>
      <c r="AE14">
        <f>'IDT-1'!B14</f>
        <v>128.09899999999999</v>
      </c>
      <c r="AF14" s="26"/>
      <c r="AG14">
        <f t="shared" si="2"/>
        <v>2017.5374415035869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-195.67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0</v>
      </c>
      <c r="AU14">
        <v>12</v>
      </c>
    </row>
    <row r="15" spans="1:47">
      <c r="A15" t="s">
        <v>57</v>
      </c>
      <c r="E15">
        <f>GT_NG!P15</f>
        <v>15.074168514412417</v>
      </c>
      <c r="F15">
        <f>GT_Spot!P15</f>
        <v>0</v>
      </c>
      <c r="G15">
        <f>PPCL_NG!P15</f>
        <v>17.54</v>
      </c>
      <c r="H15">
        <f>PPCL_Spot!P15</f>
        <v>27.157171128007498</v>
      </c>
      <c r="I15">
        <f>Bawana_NG!P15</f>
        <v>99.62</v>
      </c>
      <c r="J15">
        <f>Bawana_RLNG!P15</f>
        <v>0</v>
      </c>
      <c r="K15">
        <f>Bawana_Spot!P15</f>
        <v>105</v>
      </c>
      <c r="L15">
        <f>TWOMCL!O15</f>
        <v>-0.30633951240552487</v>
      </c>
      <c r="M15">
        <f>EDWPCL!S15</f>
        <v>0</v>
      </c>
      <c r="N15">
        <f>'MSW BWN'!S15</f>
        <v>6.6795656000000001</v>
      </c>
      <c r="O15">
        <f>BRPL_ISGS_exbus!BB15</f>
        <v>1029.8356248181849</v>
      </c>
      <c r="P15" s="77">
        <v>59.073393665158363</v>
      </c>
      <c r="Q15" s="77">
        <v>29.720664000000003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99.25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53.37</v>
      </c>
      <c r="Z15" s="75">
        <f>IEX!N15</f>
        <v>0</v>
      </c>
      <c r="AA15" s="117">
        <f>STOA!H15</f>
        <v>360.93</v>
      </c>
      <c r="AB15" s="117">
        <f>-STOA!N15</f>
        <v>0</v>
      </c>
      <c r="AC15">
        <f t="shared" si="0"/>
        <v>17.45527162447781</v>
      </c>
      <c r="AD15">
        <f t="shared" si="1"/>
        <v>1806.1989765888798</v>
      </c>
      <c r="AE15">
        <f>'IDT-1'!B15</f>
        <v>172.215</v>
      </c>
      <c r="AF15" s="26"/>
      <c r="AG15">
        <f t="shared" si="2"/>
        <v>1978.4139765888797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-79.290000000000006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15.074168514412417</v>
      </c>
      <c r="F16">
        <f>GT_Spot!P16</f>
        <v>0</v>
      </c>
      <c r="G16">
        <f>PPCL_NG!P16</f>
        <v>17.54</v>
      </c>
      <c r="H16">
        <f>PPCL_Spot!P16</f>
        <v>27.157171128007498</v>
      </c>
      <c r="I16">
        <f>Bawana_NG!P16</f>
        <v>99.62</v>
      </c>
      <c r="J16">
        <f>Bawana_RLNG!P16</f>
        <v>0</v>
      </c>
      <c r="K16">
        <f>Bawana_Spot!P16</f>
        <v>105</v>
      </c>
      <c r="L16">
        <f>TWOMCL!O16</f>
        <v>-0.30633951240552487</v>
      </c>
      <c r="M16">
        <f>EDWPCL!S16</f>
        <v>0</v>
      </c>
      <c r="N16">
        <f>'MSW BWN'!S16</f>
        <v>6.8233919999999992</v>
      </c>
      <c r="O16">
        <f>BRPL_ISGS_exbus!BB16</f>
        <v>1029.8356248181849</v>
      </c>
      <c r="P16" s="77">
        <v>59.073393665158363</v>
      </c>
      <c r="Q16" s="77">
        <v>29.720664000000003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99.12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36.11</v>
      </c>
      <c r="Z16" s="75">
        <f>IEX!N16</f>
        <v>0</v>
      </c>
      <c r="AA16" s="117">
        <f>STOA!H16</f>
        <v>360.93</v>
      </c>
      <c r="AB16" s="117">
        <f>-STOA!N16</f>
        <v>0</v>
      </c>
      <c r="AC16">
        <f t="shared" si="0"/>
        <v>17.618767605110964</v>
      </c>
      <c r="AD16">
        <f t="shared" si="1"/>
        <v>1753.2793070082469</v>
      </c>
      <c r="AE16">
        <f>'IDT-1'!B16</f>
        <v>183.09</v>
      </c>
      <c r="AF16" s="26"/>
      <c r="AG16">
        <f t="shared" si="2"/>
        <v>1936.3693070082468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-114.8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15.074168514412417</v>
      </c>
      <c r="F17">
        <f>GT_Spot!P17</f>
        <v>0</v>
      </c>
      <c r="G17">
        <f>PPCL_NG!P17</f>
        <v>17.54</v>
      </c>
      <c r="H17">
        <f>PPCL_Spot!P17</f>
        <v>27.157171128007498</v>
      </c>
      <c r="I17">
        <f>Bawana_NG!P17</f>
        <v>99.62</v>
      </c>
      <c r="J17">
        <f>Bawana_RLNG!P17</f>
        <v>0</v>
      </c>
      <c r="K17">
        <f>Bawana_Spot!P17</f>
        <v>105</v>
      </c>
      <c r="L17">
        <f>TWOMCL!O17</f>
        <v>-0.30633951240552487</v>
      </c>
      <c r="M17">
        <f>EDWPCL!S17</f>
        <v>0</v>
      </c>
      <c r="N17">
        <f>'MSW BWN'!S17</f>
        <v>6.8953051999999992</v>
      </c>
      <c r="O17">
        <f>BRPL_ISGS_exbus!BB17</f>
        <v>1029.8356248181849</v>
      </c>
      <c r="P17" s="77">
        <v>59.073393665158363</v>
      </c>
      <c r="Q17" s="77">
        <v>29.720664000000003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99.01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11.45</v>
      </c>
      <c r="Z17" s="75">
        <f>IEX!N17</f>
        <v>0</v>
      </c>
      <c r="AA17" s="117">
        <f>STOA!H17</f>
        <v>360.93</v>
      </c>
      <c r="AB17" s="117">
        <f>-STOA!N17</f>
        <v>0</v>
      </c>
      <c r="AC17">
        <f t="shared" si="0"/>
        <v>18.127033803659987</v>
      </c>
      <c r="AD17">
        <f t="shared" si="1"/>
        <v>1646.3429540096977</v>
      </c>
      <c r="AE17">
        <f>'IDT-1'!B17</f>
        <v>200.416</v>
      </c>
      <c r="AF17" s="26"/>
      <c r="AG17">
        <f t="shared" si="2"/>
        <v>1846.7589540096976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-196.53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15.074168514412417</v>
      </c>
      <c r="F18">
        <f>GT_Spot!P18</f>
        <v>0</v>
      </c>
      <c r="G18">
        <f>PPCL_NG!P18</f>
        <v>17.54</v>
      </c>
      <c r="H18">
        <f>PPCL_Spot!P18</f>
        <v>27.157171128007498</v>
      </c>
      <c r="I18">
        <f>Bawana_NG!P18</f>
        <v>99.62</v>
      </c>
      <c r="J18">
        <f>Bawana_RLNG!P18</f>
        <v>0</v>
      </c>
      <c r="K18">
        <f>Bawana_Spot!P18</f>
        <v>105</v>
      </c>
      <c r="L18">
        <f>TWOMCL!O18</f>
        <v>-0.30633951240552487</v>
      </c>
      <c r="M18">
        <f>EDWPCL!S18</f>
        <v>0</v>
      </c>
      <c r="N18">
        <f>'MSW BWN'!S18</f>
        <v>7.1043552000000005</v>
      </c>
      <c r="O18">
        <f>BRPL_ISGS_exbus!BB18</f>
        <v>1029.8356248181849</v>
      </c>
      <c r="P18" s="77">
        <v>59.073393665158363</v>
      </c>
      <c r="Q18" s="77">
        <v>29.720664000000003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98.45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360.93</v>
      </c>
      <c r="AB18" s="117">
        <f>-STOA!N18</f>
        <v>0</v>
      </c>
      <c r="AC18">
        <f t="shared" si="0"/>
        <v>17.772289559882747</v>
      </c>
      <c r="AD18">
        <f t="shared" si="1"/>
        <v>1663.1567482534749</v>
      </c>
      <c r="AE18">
        <f>'IDT-1'!B18</f>
        <v>215.98099999999999</v>
      </c>
      <c r="AF18" s="26"/>
      <c r="AG18">
        <f t="shared" si="2"/>
        <v>1879.1377482534749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-168.27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15.074168514412417</v>
      </c>
      <c r="F19">
        <f>GT_Spot!P19</f>
        <v>0</v>
      </c>
      <c r="G19">
        <f>PPCL_NG!P19</f>
        <v>17.54</v>
      </c>
      <c r="H19">
        <f>PPCL_Spot!P19</f>
        <v>27.157171128007498</v>
      </c>
      <c r="I19">
        <f>Bawana_NG!P19</f>
        <v>99.62</v>
      </c>
      <c r="J19">
        <f>Bawana_RLNG!P19</f>
        <v>0</v>
      </c>
      <c r="K19">
        <f>Bawana_Spot!P19</f>
        <v>105</v>
      </c>
      <c r="L19">
        <f>TWOMCL!O19</f>
        <v>-0.30633951240552487</v>
      </c>
      <c r="M19">
        <f>EDWPCL!S19</f>
        <v>0</v>
      </c>
      <c r="N19">
        <f>'MSW BWN'!S19</f>
        <v>6.4855671999999993</v>
      </c>
      <c r="O19">
        <f>BRPL_ISGS_exbus!BB19</f>
        <v>1038.594981745385</v>
      </c>
      <c r="P19" s="77">
        <v>59.073393665158363</v>
      </c>
      <c r="Q19" s="77">
        <v>29.720664000000003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97.740000000000009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140.43</v>
      </c>
      <c r="Z19" s="75">
        <f>IEX!N19</f>
        <v>0</v>
      </c>
      <c r="AA19" s="117">
        <f>STOA!H19</f>
        <v>119.25000000000001</v>
      </c>
      <c r="AB19" s="117">
        <f>-STOA!N19</f>
        <v>0</v>
      </c>
      <c r="AC19">
        <f t="shared" si="0"/>
        <v>16.589156371123302</v>
      </c>
      <c r="AD19">
        <f t="shared" si="1"/>
        <v>1610.7904503694342</v>
      </c>
      <c r="AE19">
        <f>'IDT-1'!B19</f>
        <v>247.553</v>
      </c>
      <c r="AF19" s="26"/>
      <c r="AG19">
        <f t="shared" si="2"/>
        <v>1858.3434503694343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-128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15.074168514412417</v>
      </c>
      <c r="F20">
        <f>GT_Spot!P20</f>
        <v>0</v>
      </c>
      <c r="G20">
        <f>PPCL_NG!P20</f>
        <v>17.54</v>
      </c>
      <c r="H20">
        <f>PPCL_Spot!P20</f>
        <v>27.157171128007498</v>
      </c>
      <c r="I20">
        <f>Bawana_NG!P20</f>
        <v>99.62</v>
      </c>
      <c r="J20">
        <f>Bawana_RLNG!P20</f>
        <v>0</v>
      </c>
      <c r="K20">
        <f>Bawana_Spot!P20</f>
        <v>105</v>
      </c>
      <c r="L20">
        <f>TWOMCL!O20</f>
        <v>-0.30633951240552487</v>
      </c>
      <c r="M20">
        <f>EDWPCL!S20</f>
        <v>0</v>
      </c>
      <c r="N20">
        <f>'MSW BWN'!S20</f>
        <v>6.9755804000000001</v>
      </c>
      <c r="O20">
        <f>BRPL_ISGS_exbus!BB20</f>
        <v>1044.7162708037977</v>
      </c>
      <c r="P20" s="77">
        <v>59.073393665158363</v>
      </c>
      <c r="Q20" s="77">
        <v>29.720664000000003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77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29.89</v>
      </c>
      <c r="Z20" s="75">
        <f>IEX!N20</f>
        <v>0</v>
      </c>
      <c r="AA20" s="117">
        <f>STOA!H20</f>
        <v>119.25000000000001</v>
      </c>
      <c r="AB20" s="117">
        <f>-STOA!N20</f>
        <v>0</v>
      </c>
      <c r="AC20">
        <f t="shared" si="0"/>
        <v>16.05139386489564</v>
      </c>
      <c r="AD20">
        <f t="shared" si="1"/>
        <v>1423.6595151340748</v>
      </c>
      <c r="AE20">
        <f>'IDT-1'!B20</f>
        <v>330.48599999999999</v>
      </c>
      <c r="AF20" s="26"/>
      <c r="AG20">
        <f t="shared" si="2"/>
        <v>1754.1455151340747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-191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15.074168514412417</v>
      </c>
      <c r="F21">
        <f>GT_Spot!P21</f>
        <v>0</v>
      </c>
      <c r="G21">
        <f>PPCL_NG!P21</f>
        <v>17.54</v>
      </c>
      <c r="H21">
        <f>PPCL_Spot!P21</f>
        <v>27.157171128007498</v>
      </c>
      <c r="I21">
        <f>Bawana_NG!P21</f>
        <v>99.62</v>
      </c>
      <c r="J21">
        <f>Bawana_RLNG!P21</f>
        <v>0</v>
      </c>
      <c r="K21">
        <f>Bawana_Spot!P21</f>
        <v>105</v>
      </c>
      <c r="L21">
        <f>TWOMCL!O21</f>
        <v>-0.30633951240552487</v>
      </c>
      <c r="M21">
        <f>EDWPCL!S21</f>
        <v>0</v>
      </c>
      <c r="N21">
        <f>'MSW BWN'!S21</f>
        <v>7.1210791999999996</v>
      </c>
      <c r="O21">
        <f>BRPL_ISGS_exbus!BB21</f>
        <v>1053.2663761098547</v>
      </c>
      <c r="P21" s="77">
        <v>59.073393665158363</v>
      </c>
      <c r="Q21" s="77">
        <v>29.720664000000003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76.45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119.25000000000001</v>
      </c>
      <c r="AB21" s="117">
        <f>-STOA!N21</f>
        <v>0</v>
      </c>
      <c r="AC21">
        <f t="shared" si="0"/>
        <v>15.327355529697222</v>
      </c>
      <c r="AD21">
        <f t="shared" si="1"/>
        <v>1462.6391575753303</v>
      </c>
      <c r="AE21">
        <f>'IDT-1'!B21</f>
        <v>335</v>
      </c>
      <c r="AF21" s="26"/>
      <c r="AG21">
        <f t="shared" si="2"/>
        <v>1797.6391575753303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-131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15.074168514412417</v>
      </c>
      <c r="F22">
        <f>GT_Spot!P22</f>
        <v>0</v>
      </c>
      <c r="G22">
        <f>PPCL_NG!P22</f>
        <v>17.54</v>
      </c>
      <c r="H22">
        <f>PPCL_Spot!P22</f>
        <v>27.157171128007498</v>
      </c>
      <c r="I22">
        <f>Bawana_NG!P22</f>
        <v>99.62</v>
      </c>
      <c r="J22">
        <f>Bawana_RLNG!P22</f>
        <v>0</v>
      </c>
      <c r="K22">
        <f>Bawana_Spot!P22</f>
        <v>105</v>
      </c>
      <c r="L22">
        <f>TWOMCL!O22</f>
        <v>-0.30633951240552487</v>
      </c>
      <c r="M22">
        <f>EDWPCL!S22</f>
        <v>0</v>
      </c>
      <c r="N22">
        <f>'MSW BWN'!S22</f>
        <v>7.6579195999999987</v>
      </c>
      <c r="O22">
        <f>BRPL_ISGS_exbus!BB22</f>
        <v>1059.5143123273151</v>
      </c>
      <c r="P22" s="77">
        <v>59.073393665158363</v>
      </c>
      <c r="Q22" s="77">
        <v>29.720664000000003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75.88000000000001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119.25000000000001</v>
      </c>
      <c r="AB22" s="117">
        <f>-STOA!N22</f>
        <v>0</v>
      </c>
      <c r="AC22">
        <f t="shared" si="0"/>
        <v>15.426436201541849</v>
      </c>
      <c r="AD22">
        <f t="shared" si="1"/>
        <v>1463.754853520946</v>
      </c>
      <c r="AE22">
        <f>'IDT-1'!B22</f>
        <v>307</v>
      </c>
      <c r="AF22" s="26"/>
      <c r="AG22">
        <f t="shared" si="2"/>
        <v>1770.754853520946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-136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15.074168514412417</v>
      </c>
      <c r="F23">
        <f>GT_Spot!P23</f>
        <v>0</v>
      </c>
      <c r="G23">
        <f>PPCL_NG!P23</f>
        <v>17.54</v>
      </c>
      <c r="H23">
        <f>PPCL_Spot!P23</f>
        <v>27.157171128007498</v>
      </c>
      <c r="I23">
        <f>Bawana_NG!P23</f>
        <v>99.62</v>
      </c>
      <c r="J23">
        <f>Bawana_RLNG!P23</f>
        <v>0</v>
      </c>
      <c r="K23">
        <f>Bawana_Spot!P23</f>
        <v>105</v>
      </c>
      <c r="L23">
        <f>TWOMCL!O23</f>
        <v>-0.30633951240552487</v>
      </c>
      <c r="M23">
        <f>EDWPCL!S23</f>
        <v>0</v>
      </c>
      <c r="N23">
        <f>'MSW BWN'!S23</f>
        <v>7.2331300000000001</v>
      </c>
      <c r="O23">
        <f>BRPL_ISGS_exbus!BB23</f>
        <v>1061.4477572497153</v>
      </c>
      <c r="P23" s="77">
        <v>59.073393665158363</v>
      </c>
      <c r="Q23" s="77">
        <v>29.720664000000003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75.489999999999995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119.25000000000001</v>
      </c>
      <c r="AB23" s="117">
        <f>-STOA!N23</f>
        <v>0</v>
      </c>
      <c r="AC23">
        <f t="shared" si="0"/>
        <v>15.311986583068236</v>
      </c>
      <c r="AD23">
        <f t="shared" si="1"/>
        <v>1478.9879584618197</v>
      </c>
      <c r="AE23">
        <f>'IDT-1'!B23</f>
        <v>283</v>
      </c>
      <c r="AF23" s="26"/>
      <c r="AG23">
        <f t="shared" si="2"/>
        <v>1761.9879584618197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-122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15.074168514412417</v>
      </c>
      <c r="F24">
        <f>GT_Spot!P24</f>
        <v>0</v>
      </c>
      <c r="G24">
        <f>PPCL_NG!P24</f>
        <v>17.54</v>
      </c>
      <c r="H24">
        <f>PPCL_Spot!P24</f>
        <v>27.157171128007498</v>
      </c>
      <c r="I24">
        <f>Bawana_NG!P24</f>
        <v>99.62</v>
      </c>
      <c r="J24">
        <f>Bawana_RLNG!P24</f>
        <v>0</v>
      </c>
      <c r="K24">
        <f>Bawana_Spot!P24</f>
        <v>105</v>
      </c>
      <c r="L24">
        <f>TWOMCL!O24</f>
        <v>-0.30633951240552487</v>
      </c>
      <c r="M24">
        <f>EDWPCL!S24</f>
        <v>0</v>
      </c>
      <c r="N24">
        <f>'MSW BWN'!S24</f>
        <v>7.0240799999999988</v>
      </c>
      <c r="O24">
        <f>BRPL_ISGS_exbus!BB24</f>
        <v>1065.3119556769152</v>
      </c>
      <c r="P24" s="77">
        <v>59.073393665158363</v>
      </c>
      <c r="Q24" s="77">
        <v>29.720664000000003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74.849999999999994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119.25000000000001</v>
      </c>
      <c r="AB24" s="117">
        <f>-STOA!N24</f>
        <v>0</v>
      </c>
      <c r="AC24">
        <f t="shared" si="0"/>
        <v>15.711401245159799</v>
      </c>
      <c r="AD24">
        <f t="shared" si="1"/>
        <v>1439.6036922269279</v>
      </c>
      <c r="AE24">
        <f>'IDT-1'!B24</f>
        <v>260</v>
      </c>
      <c r="AF24" s="26"/>
      <c r="AG24">
        <f t="shared" si="2"/>
        <v>1699.6036922269279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-164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15.074168514412417</v>
      </c>
      <c r="F25">
        <f>GT_Spot!P25</f>
        <v>0</v>
      </c>
      <c r="G25">
        <f>PPCL_NG!P25</f>
        <v>17.54</v>
      </c>
      <c r="H25">
        <f>PPCL_Spot!P25</f>
        <v>27.157171128007498</v>
      </c>
      <c r="I25">
        <f>Bawana_NG!P25</f>
        <v>99.62</v>
      </c>
      <c r="J25">
        <f>Bawana_RLNG!P25</f>
        <v>0</v>
      </c>
      <c r="K25">
        <f>Bawana_Spot!P25</f>
        <v>105</v>
      </c>
      <c r="L25">
        <f>TWOMCL!O25</f>
        <v>-0.30633951240552487</v>
      </c>
      <c r="M25">
        <f>EDWPCL!S25</f>
        <v>0</v>
      </c>
      <c r="N25">
        <f>'MSW BWN'!S25</f>
        <v>7.1929923999999996</v>
      </c>
      <c r="O25">
        <f>BRPL_ISGS_exbus!BB25</f>
        <v>1051.2349711345155</v>
      </c>
      <c r="P25" s="77">
        <v>59.073393665158363</v>
      </c>
      <c r="Q25" s="77">
        <v>29.720664000000003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74.81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119.25000000000001</v>
      </c>
      <c r="AB25" s="117">
        <f>-STOA!N25</f>
        <v>0</v>
      </c>
      <c r="AC25">
        <f t="shared" si="0"/>
        <v>15.402839001267132</v>
      </c>
      <c r="AD25">
        <f t="shared" si="1"/>
        <v>1446.8941823284208</v>
      </c>
      <c r="AE25">
        <f>'IDT-1'!B25</f>
        <v>252</v>
      </c>
      <c r="AF25" s="26"/>
      <c r="AG25">
        <f t="shared" si="2"/>
        <v>1698.8941823284208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-143.07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15.074168514412417</v>
      </c>
      <c r="F26">
        <f>GT_Spot!P26</f>
        <v>0</v>
      </c>
      <c r="G26">
        <f>PPCL_NG!P26</f>
        <v>17.54</v>
      </c>
      <c r="H26">
        <f>PPCL_Spot!P26</f>
        <v>27.157171128007498</v>
      </c>
      <c r="I26">
        <f>Bawana_NG!P26</f>
        <v>99.62</v>
      </c>
      <c r="J26">
        <f>Bawana_RLNG!P26</f>
        <v>0</v>
      </c>
      <c r="K26">
        <f>Bawana_Spot!P26</f>
        <v>105</v>
      </c>
      <c r="L26">
        <f>TWOMCL!O26</f>
        <v>-0.30633951240552487</v>
      </c>
      <c r="M26">
        <f>EDWPCL!S26</f>
        <v>0</v>
      </c>
      <c r="N26">
        <f>'MSW BWN'!S26</f>
        <v>7.8836936</v>
      </c>
      <c r="O26">
        <f>BRPL_ISGS_exbus!BB26</f>
        <v>1052.3159380801153</v>
      </c>
      <c r="P26" s="77">
        <v>59.073393665158363</v>
      </c>
      <c r="Q26" s="77">
        <v>29.720664000000003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75.05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119.25000000000001</v>
      </c>
      <c r="AB26" s="117">
        <f>-STOA!N26</f>
        <v>0</v>
      </c>
      <c r="AC26">
        <f t="shared" si="0"/>
        <v>15.169557015895951</v>
      </c>
      <c r="AD26">
        <f t="shared" si="1"/>
        <v>1477.4091324593921</v>
      </c>
      <c r="AE26">
        <f>'IDT-1'!B26</f>
        <v>232</v>
      </c>
      <c r="AF26" s="26"/>
      <c r="AG26">
        <f t="shared" si="2"/>
        <v>1709.4091324593921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-114.8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15.074168514412417</v>
      </c>
      <c r="F27">
        <f>GT_Spot!P27</f>
        <v>0</v>
      </c>
      <c r="G27">
        <f>PPCL_NG!P27</f>
        <v>17.54</v>
      </c>
      <c r="H27">
        <f>PPCL_Spot!P27</f>
        <v>27.157171128007498</v>
      </c>
      <c r="I27">
        <f>Bawana_NG!P27</f>
        <v>99.62</v>
      </c>
      <c r="J27">
        <f>Bawana_RLNG!P27</f>
        <v>0</v>
      </c>
      <c r="K27">
        <f>Bawana_Spot!P27</f>
        <v>105</v>
      </c>
      <c r="L27">
        <f>TWOMCL!O27</f>
        <v>-0.30633951240552487</v>
      </c>
      <c r="M27">
        <f>EDWPCL!S27</f>
        <v>0</v>
      </c>
      <c r="N27">
        <f>'MSW BWN'!S27</f>
        <v>7.3535428000000005</v>
      </c>
      <c r="O27">
        <f>BRPL_ISGS_exbus!BB27</f>
        <v>1055.5724255689152</v>
      </c>
      <c r="P27" s="77">
        <v>59.073393665158363</v>
      </c>
      <c r="Q27" s="77">
        <v>29.720664000000003</v>
      </c>
      <c r="R27" s="80">
        <v>8.5356060606060602</v>
      </c>
      <c r="S27" s="80">
        <v>0</v>
      </c>
      <c r="T27" s="78">
        <f>SUMPRODUCT(LTA!F27:AJ27,LTA!F$101:AJ$101,LTA!F$103:AJ$103)</f>
        <v>0.55000000000000004</v>
      </c>
      <c r="U27" s="78">
        <f>SUMPRODUCT(LTA!F27:AJ27,LTA!F$102:AJ$102,LTA!F$103:AJ$103)</f>
        <v>74.56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118.37000000000002</v>
      </c>
      <c r="AB27" s="117">
        <f>-STOA!N27</f>
        <v>0</v>
      </c>
      <c r="AC27">
        <f t="shared" si="0"/>
        <v>14.863705999096375</v>
      </c>
      <c r="AD27">
        <f t="shared" si="1"/>
        <v>1532.9569262255977</v>
      </c>
      <c r="AE27">
        <f>'IDT-1'!B27</f>
        <v>179</v>
      </c>
      <c r="AF27" s="26"/>
      <c r="AG27">
        <f t="shared" si="2"/>
        <v>1711.9569262255977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-70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15.691178850822766</v>
      </c>
      <c r="F28">
        <f>GT_Spot!P28</f>
        <v>0</v>
      </c>
      <c r="G28">
        <f>PPCL_NG!P28</f>
        <v>17.54</v>
      </c>
      <c r="H28">
        <f>PPCL_Spot!P28</f>
        <v>27.157171128007498</v>
      </c>
      <c r="I28">
        <f>Bawana_NG!P28</f>
        <v>99.62</v>
      </c>
      <c r="J28">
        <f>Bawana_RLNG!P28</f>
        <v>0</v>
      </c>
      <c r="K28">
        <f>Bawana_Spot!P28</f>
        <v>105</v>
      </c>
      <c r="L28">
        <f>TWOMCL!O28</f>
        <v>-0.30633951240552487</v>
      </c>
      <c r="M28">
        <f>EDWPCL!S28</f>
        <v>0</v>
      </c>
      <c r="N28">
        <f>'MSW BWN'!S28</f>
        <v>7.1846303999999996</v>
      </c>
      <c r="O28">
        <f>BRPL_ISGS_exbus!BB28</f>
        <v>1082.6788641613236</v>
      </c>
      <c r="P28" s="77">
        <v>59.073393665158363</v>
      </c>
      <c r="Q28" s="77">
        <v>29.720664000000003</v>
      </c>
      <c r="R28" s="80">
        <v>16.476262626262628</v>
      </c>
      <c r="S28" s="80">
        <v>0</v>
      </c>
      <c r="T28" s="78">
        <f>SUMPRODUCT(LTA!F28:AJ28,LTA!F$101:AJ$101,LTA!F$103:AJ$103)</f>
        <v>4.9399999999999995</v>
      </c>
      <c r="U28" s="78">
        <f>SUMPRODUCT(LTA!F28:AJ28,LTA!F$102:AJ$102,LTA!F$103:AJ$103)</f>
        <v>74.38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118.52000000000002</v>
      </c>
      <c r="AB28" s="117">
        <f>-STOA!N28</f>
        <v>0</v>
      </c>
      <c r="AC28">
        <f t="shared" si="0"/>
        <v>15.498531779038007</v>
      </c>
      <c r="AD28">
        <f t="shared" si="1"/>
        <v>1540.1772935401311</v>
      </c>
      <c r="AE28">
        <f>'IDT-1'!B28</f>
        <v>153</v>
      </c>
      <c r="AF28" s="26"/>
      <c r="AG28">
        <f t="shared" si="2"/>
        <v>1693.1772935401311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-102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15.691178850822766</v>
      </c>
      <c r="F29">
        <f>GT_Spot!P29</f>
        <v>0</v>
      </c>
      <c r="G29">
        <f>PPCL_NG!P29</f>
        <v>17.54</v>
      </c>
      <c r="H29">
        <f>PPCL_Spot!P29</f>
        <v>27.157171128007498</v>
      </c>
      <c r="I29">
        <f>Bawana_NG!P29</f>
        <v>99.62</v>
      </c>
      <c r="J29">
        <f>Bawana_RLNG!P29</f>
        <v>0</v>
      </c>
      <c r="K29">
        <f>Bawana_Spot!P29</f>
        <v>105</v>
      </c>
      <c r="L29">
        <f>TWOMCL!O29</f>
        <v>-0.30633951240552487</v>
      </c>
      <c r="M29">
        <f>EDWPCL!S29</f>
        <v>0</v>
      </c>
      <c r="N29">
        <f>'MSW BWN'!S29</f>
        <v>6.9354427999999997</v>
      </c>
      <c r="O29">
        <f>BRPL_ISGS_exbus!BB29</f>
        <v>1112.3419839573262</v>
      </c>
      <c r="P29" s="77">
        <v>59.073393665158363</v>
      </c>
      <c r="Q29" s="77">
        <v>29.720664000000003</v>
      </c>
      <c r="R29" s="80">
        <v>26.398484848484845</v>
      </c>
      <c r="S29" s="80">
        <v>0</v>
      </c>
      <c r="T29" s="78">
        <f>SUMPRODUCT(LTA!F29:AJ29,LTA!F$101:AJ$101,LTA!F$103:AJ$103)</f>
        <v>12.23</v>
      </c>
      <c r="U29" s="78">
        <f>SUMPRODUCT(LTA!F29:AJ29,LTA!F$102:AJ$102,LTA!F$103:AJ$103)</f>
        <v>79.349999999999994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119.05000000000003</v>
      </c>
      <c r="AB29" s="117">
        <f>-STOA!N29</f>
        <v>0</v>
      </c>
      <c r="AC29">
        <f t="shared" si="0"/>
        <v>15.983876320484971</v>
      </c>
      <c r="AD29">
        <f t="shared" si="1"/>
        <v>1588.818103416909</v>
      </c>
      <c r="AE29">
        <f>'IDT-1'!B29</f>
        <v>113</v>
      </c>
      <c r="AF29" s="26"/>
      <c r="AG29">
        <f t="shared" si="2"/>
        <v>1701.818103416909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-105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15.691178850822766</v>
      </c>
      <c r="F30">
        <f>GT_Spot!P30</f>
        <v>0</v>
      </c>
      <c r="G30">
        <f>PPCL_NG!P30</f>
        <v>17.54</v>
      </c>
      <c r="H30">
        <f>PPCL_Spot!P30</f>
        <v>27.157171128007498</v>
      </c>
      <c r="I30">
        <f>Bawana_NG!P30</f>
        <v>99.62</v>
      </c>
      <c r="J30">
        <f>Bawana_RLNG!P30</f>
        <v>0</v>
      </c>
      <c r="K30">
        <f>Bawana_Spot!P30</f>
        <v>105</v>
      </c>
      <c r="L30">
        <f>TWOMCL!O30</f>
        <v>-0.30633951240552487</v>
      </c>
      <c r="M30">
        <f>EDWPCL!S30</f>
        <v>0</v>
      </c>
      <c r="N30">
        <f>'MSW BWN'!S30</f>
        <v>7.3451807999999996</v>
      </c>
      <c r="O30">
        <f>BRPL_ISGS_exbus!BB30</f>
        <v>1115.0064675121132</v>
      </c>
      <c r="P30" s="77">
        <v>59.073393665158363</v>
      </c>
      <c r="Q30" s="77">
        <v>29.720664000000003</v>
      </c>
      <c r="R30" s="80">
        <v>31.186868686868689</v>
      </c>
      <c r="S30" s="80">
        <v>0</v>
      </c>
      <c r="T30" s="78">
        <f>SUMPRODUCT(LTA!F30:AJ30,LTA!F$101:AJ$101,LTA!F$103:AJ$103)</f>
        <v>20.47</v>
      </c>
      <c r="U30" s="78">
        <f>SUMPRODUCT(LTA!F30:AJ30,LTA!F$102:AJ$102,LTA!F$103:AJ$103)</f>
        <v>79.06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119.90000000000002</v>
      </c>
      <c r="AB30" s="117">
        <f>-STOA!N30</f>
        <v>0</v>
      </c>
      <c r="AC30">
        <f t="shared" si="0"/>
        <v>16.281435415822195</v>
      </c>
      <c r="AD30">
        <f t="shared" si="1"/>
        <v>1588.1831497147427</v>
      </c>
      <c r="AE30">
        <f>'IDT-1'!B30</f>
        <v>74</v>
      </c>
      <c r="AF30" s="26"/>
      <c r="AG30">
        <f t="shared" si="2"/>
        <v>1662.1831497147427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-122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15.691178850822766</v>
      </c>
      <c r="F31">
        <f>GT_Spot!P31</f>
        <v>0</v>
      </c>
      <c r="G31">
        <f>PPCL_NG!P31</f>
        <v>17.54</v>
      </c>
      <c r="H31">
        <f>PPCL_Spot!P31</f>
        <v>26.874342243738166</v>
      </c>
      <c r="I31">
        <f>Bawana_NG!P31</f>
        <v>99.62</v>
      </c>
      <c r="J31">
        <f>Bawana_RLNG!P31</f>
        <v>0</v>
      </c>
      <c r="K31">
        <f>Bawana_Spot!P31</f>
        <v>105</v>
      </c>
      <c r="L31">
        <f>TWOMCL!O31</f>
        <v>-0.30633951240552487</v>
      </c>
      <c r="M31">
        <f>EDWPCL!S31</f>
        <v>0</v>
      </c>
      <c r="N31">
        <f>'MSW BWN'!S31</f>
        <v>7.0240799999999988</v>
      </c>
      <c r="O31">
        <f>BRPL_ISGS_exbus!BB31</f>
        <v>1117.6821680952573</v>
      </c>
      <c r="P31" s="77">
        <v>59.073393665158363</v>
      </c>
      <c r="Q31" s="77">
        <v>29.720664000000003</v>
      </c>
      <c r="R31" s="80">
        <v>35.888888888888886</v>
      </c>
      <c r="S31" s="80">
        <v>0</v>
      </c>
      <c r="T31" s="78">
        <f>SUMPRODUCT(LTA!F31:AJ31,LTA!F$101:AJ$101,LTA!F$103:AJ$103)</f>
        <v>32.36</v>
      </c>
      <c r="U31" s="78">
        <f>SUMPRODUCT(LTA!F31:AJ31,LTA!F$102:AJ$102,LTA!F$103:AJ$103)</f>
        <v>78.050000000000011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121.05000000000003</v>
      </c>
      <c r="AB31" s="117">
        <f>-STOA!N31</f>
        <v>0</v>
      </c>
      <c r="AC31">
        <f t="shared" si="0"/>
        <v>16.367005629810311</v>
      </c>
      <c r="AD31">
        <f t="shared" si="1"/>
        <v>1615.9013706016494</v>
      </c>
      <c r="AE31">
        <f>'IDT-1'!B31</f>
        <v>70</v>
      </c>
      <c r="AF31" s="26"/>
      <c r="AG31">
        <f t="shared" si="2"/>
        <v>1635.9013706016494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-113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-50</v>
      </c>
      <c r="AU31">
        <v>29</v>
      </c>
    </row>
    <row r="32" spans="1:47">
      <c r="A32" t="s">
        <v>74</v>
      </c>
      <c r="E32">
        <f>GT_NG!P32</f>
        <v>15.691178850822766</v>
      </c>
      <c r="F32">
        <f>GT_Spot!P32</f>
        <v>0</v>
      </c>
      <c r="G32">
        <f>PPCL_NG!P32</f>
        <v>17.54</v>
      </c>
      <c r="H32">
        <f>PPCL_Spot!P32</f>
        <v>26.874342243738166</v>
      </c>
      <c r="I32">
        <f>Bawana_NG!P32</f>
        <v>99.62</v>
      </c>
      <c r="J32">
        <f>Bawana_RLNG!P32</f>
        <v>0</v>
      </c>
      <c r="K32">
        <f>Bawana_Spot!P32</f>
        <v>105</v>
      </c>
      <c r="L32">
        <f>TWOMCL!O32</f>
        <v>-0.30633951240552487</v>
      </c>
      <c r="M32">
        <f>EDWPCL!S32</f>
        <v>0</v>
      </c>
      <c r="N32">
        <f>'MSW BWN'!S32</f>
        <v>6.8401159999999992</v>
      </c>
      <c r="O32">
        <f>BRPL_ISGS_exbus!BB32</f>
        <v>1120.3622605090504</v>
      </c>
      <c r="P32" s="77">
        <v>59.073393665158363</v>
      </c>
      <c r="Q32" s="77">
        <v>29.720664000000003</v>
      </c>
      <c r="R32" s="80">
        <v>38.359848484848477</v>
      </c>
      <c r="S32" s="80">
        <v>0</v>
      </c>
      <c r="T32" s="78">
        <f>SUMPRODUCT(LTA!F32:AJ32,LTA!F$101:AJ$101,LTA!F$103:AJ$103)</f>
        <v>46.789999999999992</v>
      </c>
      <c r="U32" s="78">
        <f>SUMPRODUCT(LTA!F32:AJ32,LTA!F$102:AJ$102,LTA!F$103:AJ$103)</f>
        <v>40.81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122.54000000000002</v>
      </c>
      <c r="AB32" s="117">
        <f>-STOA!N32</f>
        <v>0</v>
      </c>
      <c r="AC32">
        <f t="shared" si="0"/>
        <v>16.223100004296136</v>
      </c>
      <c r="AD32">
        <f t="shared" si="1"/>
        <v>1599.6923642369163</v>
      </c>
      <c r="AE32">
        <f>'IDT-1'!B32</f>
        <v>20</v>
      </c>
      <c r="AF32" s="26"/>
      <c r="AG32">
        <f t="shared" si="2"/>
        <v>1569.6923642369163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-113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-50</v>
      </c>
      <c r="AU32">
        <v>30</v>
      </c>
    </row>
    <row r="33" spans="1:47">
      <c r="A33" t="s">
        <v>75</v>
      </c>
      <c r="E33">
        <f>GT_NG!P33</f>
        <v>15.691178850822766</v>
      </c>
      <c r="F33">
        <f>GT_Spot!P33</f>
        <v>0</v>
      </c>
      <c r="G33">
        <f>PPCL_NG!P33</f>
        <v>17.54</v>
      </c>
      <c r="H33">
        <f>PPCL_Spot!P33</f>
        <v>26.874342243738166</v>
      </c>
      <c r="I33">
        <f>Bawana_NG!P33</f>
        <v>99.62</v>
      </c>
      <c r="J33">
        <f>Bawana_RLNG!P33</f>
        <v>0</v>
      </c>
      <c r="K33">
        <f>Bawana_Spot!P33</f>
        <v>105</v>
      </c>
      <c r="L33">
        <f>TWOMCL!O33</f>
        <v>-0.30633951240552487</v>
      </c>
      <c r="M33">
        <f>EDWPCL!S33</f>
        <v>0</v>
      </c>
      <c r="N33">
        <f>'MSW BWN'!S33</f>
        <v>7.1762684000000005</v>
      </c>
      <c r="O33">
        <f>BRPL_ISGS_exbus!BB33</f>
        <v>1114.11432429159</v>
      </c>
      <c r="P33" s="77">
        <v>59.073393665158363</v>
      </c>
      <c r="Q33" s="77">
        <v>29.720664000000003</v>
      </c>
      <c r="R33" s="80">
        <v>38.359848484848477</v>
      </c>
      <c r="S33" s="80">
        <v>0</v>
      </c>
      <c r="T33" s="78">
        <f>SUMPRODUCT(LTA!F33:AJ33,LTA!F$101:AJ$101,LTA!F$103:AJ$103)</f>
        <v>64.45</v>
      </c>
      <c r="U33" s="78">
        <f>SUMPRODUCT(LTA!F33:AJ33,LTA!F$102:AJ$102,LTA!F$103:AJ$103)</f>
        <v>40.119999999999997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124.22000000000001</v>
      </c>
      <c r="AB33" s="117">
        <f>-STOA!N33</f>
        <v>0</v>
      </c>
      <c r="AC33">
        <f t="shared" si="0"/>
        <v>15.557472335758174</v>
      </c>
      <c r="AD33">
        <f t="shared" si="1"/>
        <v>1700.6962080879941</v>
      </c>
      <c r="AE33">
        <f>'IDT-1'!B33</f>
        <v>5</v>
      </c>
      <c r="AF33" s="26"/>
      <c r="AG33">
        <f t="shared" si="2"/>
        <v>1655.6962080879941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-25.4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-50</v>
      </c>
      <c r="AU33">
        <v>31</v>
      </c>
    </row>
    <row r="34" spans="1:47">
      <c r="A34" t="s">
        <v>76</v>
      </c>
      <c r="E34">
        <f>GT_NG!P34</f>
        <v>15.691178850822766</v>
      </c>
      <c r="F34">
        <f>GT_Spot!P34</f>
        <v>0</v>
      </c>
      <c r="G34">
        <f>PPCL_NG!P34</f>
        <v>17.54</v>
      </c>
      <c r="H34">
        <f>PPCL_Spot!P34</f>
        <v>26.874342243738166</v>
      </c>
      <c r="I34">
        <f>Bawana_NG!P34</f>
        <v>99.62</v>
      </c>
      <c r="J34">
        <f>Bawana_RLNG!P34</f>
        <v>0</v>
      </c>
      <c r="K34">
        <f>Bawana_Spot!P34</f>
        <v>105</v>
      </c>
      <c r="L34">
        <f>TWOMCL!O34</f>
        <v>-0.30633951240552487</v>
      </c>
      <c r="M34">
        <f>EDWPCL!S34</f>
        <v>0</v>
      </c>
      <c r="N34">
        <f>'MSW BWN'!S34</f>
        <v>7.1127171999999996</v>
      </c>
      <c r="O34">
        <f>BRPL_ISGS_exbus!BB34</f>
        <v>1104.8981711729352</v>
      </c>
      <c r="P34" s="77">
        <v>59.073393665158363</v>
      </c>
      <c r="Q34" s="77">
        <v>29.720664000000003</v>
      </c>
      <c r="R34" s="80">
        <v>38.359848484848477</v>
      </c>
      <c r="S34" s="80">
        <v>0</v>
      </c>
      <c r="T34" s="78">
        <f>SUMPRODUCT(LTA!F34:AJ34,LTA!F$101:AJ$101,LTA!F$103:AJ$103)</f>
        <v>85.64</v>
      </c>
      <c r="U34" s="78">
        <f>SUMPRODUCT(LTA!F34:AJ34,LTA!F$102:AJ$102,LTA!F$103:AJ$103)</f>
        <v>40.370000000000005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126.08000000000001</v>
      </c>
      <c r="AB34" s="117">
        <f>-STOA!N34</f>
        <v>0</v>
      </c>
      <c r="AC34">
        <f t="shared" si="0"/>
        <v>15.45534649869025</v>
      </c>
      <c r="AD34">
        <f t="shared" si="1"/>
        <v>1740.2186296064074</v>
      </c>
      <c r="AE34">
        <f>'IDT-1'!B34</f>
        <v>0</v>
      </c>
      <c r="AF34" s="26"/>
      <c r="AG34">
        <f t="shared" si="2"/>
        <v>1690.2186296064074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-50</v>
      </c>
      <c r="AU34">
        <v>32</v>
      </c>
    </row>
    <row r="35" spans="1:47">
      <c r="A35" t="s">
        <v>77</v>
      </c>
      <c r="E35">
        <f>GT_NG!P35</f>
        <v>15.074168514412417</v>
      </c>
      <c r="F35">
        <f>GT_Spot!P35</f>
        <v>0</v>
      </c>
      <c r="G35">
        <f>PPCL_NG!P35</f>
        <v>17.54</v>
      </c>
      <c r="H35">
        <f>PPCL_Spot!P35</f>
        <v>25.93</v>
      </c>
      <c r="I35">
        <f>Bawana_NG!P35</f>
        <v>99.62</v>
      </c>
      <c r="J35">
        <f>Bawana_RLNG!P35</f>
        <v>0</v>
      </c>
      <c r="K35">
        <f>Bawana_Spot!P35</f>
        <v>105</v>
      </c>
      <c r="L35">
        <f>TWOMCL!O35</f>
        <v>-0.30633951240552487</v>
      </c>
      <c r="M35">
        <f>EDWPCL!S35</f>
        <v>0</v>
      </c>
      <c r="N35">
        <f>'MSW BWN'!S35</f>
        <v>7.0073559999999997</v>
      </c>
      <c r="O35">
        <f>BRPL_ISGS_exbus!BB35</f>
        <v>1079.5142692589186</v>
      </c>
      <c r="P35" s="77">
        <v>59.073393665158363</v>
      </c>
      <c r="Q35" s="77">
        <v>29.720664000000003</v>
      </c>
      <c r="R35" s="80">
        <v>38.599747474747474</v>
      </c>
      <c r="S35" s="80">
        <v>0</v>
      </c>
      <c r="T35" s="78">
        <f>SUMPRODUCT(LTA!F35:AJ35,LTA!F$101:AJ$101,LTA!F$103:AJ$103)</f>
        <v>110.69</v>
      </c>
      <c r="U35" s="78">
        <f>SUMPRODUCT(LTA!F35:AJ35,LTA!F$102:AJ$102,LTA!F$103:AJ$103)</f>
        <v>39.229999999999997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128.32000000000002</v>
      </c>
      <c r="AB35" s="117">
        <f>-STOA!N35</f>
        <v>0</v>
      </c>
      <c r="AC35">
        <f t="shared" si="0"/>
        <v>16.648079407189076</v>
      </c>
      <c r="AD35">
        <f t="shared" si="1"/>
        <v>1603.3651799936424</v>
      </c>
      <c r="AE35">
        <f>'IDT-1'!B35</f>
        <v>0</v>
      </c>
      <c r="AF35" s="26"/>
      <c r="AG35">
        <f t="shared" si="2"/>
        <v>1553.3651799936424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-135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-50</v>
      </c>
      <c r="AU35">
        <v>33</v>
      </c>
    </row>
    <row r="36" spans="1:47">
      <c r="A36" t="s">
        <v>78</v>
      </c>
      <c r="E36">
        <f>GT_NG!P36</f>
        <v>15.074168514412417</v>
      </c>
      <c r="F36">
        <f>GT_Spot!P36</f>
        <v>0</v>
      </c>
      <c r="G36">
        <f>PPCL_NG!P36</f>
        <v>17.54</v>
      </c>
      <c r="H36">
        <f>PPCL_Spot!P36</f>
        <v>25.93</v>
      </c>
      <c r="I36">
        <f>Bawana_NG!P36</f>
        <v>99.62</v>
      </c>
      <c r="J36">
        <f>Bawana_RLNG!P36</f>
        <v>0</v>
      </c>
      <c r="K36">
        <f>Bawana_Spot!P36</f>
        <v>105</v>
      </c>
      <c r="L36">
        <f>TWOMCL!O36</f>
        <v>-0.30633951240552487</v>
      </c>
      <c r="M36">
        <f>EDWPCL!S36</f>
        <v>0</v>
      </c>
      <c r="N36">
        <f>'MSW BWN'!S36</f>
        <v>6.5340667999999997</v>
      </c>
      <c r="O36">
        <f>BRPL_ISGS_exbus!BB36</f>
        <v>1066.3440947878473</v>
      </c>
      <c r="P36" s="77">
        <v>59.073393665158363</v>
      </c>
      <c r="Q36" s="77">
        <v>29.720664000000003</v>
      </c>
      <c r="R36" s="80">
        <v>38.599747474747474</v>
      </c>
      <c r="S36" s="80">
        <v>0</v>
      </c>
      <c r="T36" s="78">
        <f>SUMPRODUCT(LTA!F36:AJ36,LTA!F$101:AJ$101,LTA!F$103:AJ$103)</f>
        <v>135.09</v>
      </c>
      <c r="U36" s="78">
        <f>SUMPRODUCT(LTA!F36:AJ36,LTA!F$102:AJ$102,LTA!F$103:AJ$103)</f>
        <v>38.130000000000003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130.68</v>
      </c>
      <c r="AB36" s="117">
        <f>-STOA!N36</f>
        <v>0</v>
      </c>
      <c r="AC36">
        <f t="shared" si="0"/>
        <v>16.576262376439747</v>
      </c>
      <c r="AD36">
        <f t="shared" si="1"/>
        <v>1635.4535333533206</v>
      </c>
      <c r="AE36">
        <f>'IDT-1'!B36</f>
        <v>0</v>
      </c>
      <c r="AF36" s="26"/>
      <c r="AG36">
        <f t="shared" si="2"/>
        <v>1585.4535333533206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-115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-50</v>
      </c>
      <c r="AU36">
        <v>34</v>
      </c>
    </row>
    <row r="37" spans="1:47">
      <c r="A37" t="s">
        <v>79</v>
      </c>
      <c r="E37">
        <f>GT_NG!P37</f>
        <v>15.074168514412417</v>
      </c>
      <c r="F37">
        <f>GT_Spot!P37</f>
        <v>0</v>
      </c>
      <c r="G37">
        <f>PPCL_NG!P37</f>
        <v>17.54</v>
      </c>
      <c r="H37">
        <f>PPCL_Spot!P37</f>
        <v>25.93</v>
      </c>
      <c r="I37">
        <f>Bawana_NG!P37</f>
        <v>99.62</v>
      </c>
      <c r="J37">
        <f>Bawana_RLNG!P37</f>
        <v>0</v>
      </c>
      <c r="K37">
        <f>Bawana_Spot!P37</f>
        <v>105</v>
      </c>
      <c r="L37">
        <f>TWOMCL!O37</f>
        <v>-0.30633951240552487</v>
      </c>
      <c r="M37">
        <f>EDWPCL!S37</f>
        <v>0</v>
      </c>
      <c r="N37">
        <f>'MSW BWN'!S37</f>
        <v>7.3685943999999983</v>
      </c>
      <c r="O37">
        <f>BRPL_ISGS_exbus!BB37</f>
        <v>1008.9990264845774</v>
      </c>
      <c r="P37" s="77">
        <v>59.073393665158363</v>
      </c>
      <c r="Q37" s="77">
        <v>29.720664000000003</v>
      </c>
      <c r="R37" s="80">
        <v>38.599747474747474</v>
      </c>
      <c r="S37" s="80">
        <v>0</v>
      </c>
      <c r="T37" s="78">
        <f>SUMPRODUCT(LTA!F37:AJ37,LTA!F$101:AJ$101,LTA!F$103:AJ$103)</f>
        <v>157.74</v>
      </c>
      <c r="U37" s="78">
        <f>SUMPRODUCT(LTA!F37:AJ37,LTA!F$102:AJ$102,LTA!F$103:AJ$103)</f>
        <v>36.979999999999997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133.15</v>
      </c>
      <c r="AB37" s="117">
        <f>-STOA!N37</f>
        <v>0</v>
      </c>
      <c r="AC37">
        <f t="shared" si="0"/>
        <v>15.87263362470779</v>
      </c>
      <c r="AD37">
        <f t="shared" si="1"/>
        <v>1650.6166214017824</v>
      </c>
      <c r="AE37">
        <f>'IDT-1'!B37</f>
        <v>0</v>
      </c>
      <c r="AF37" s="26"/>
      <c r="AG37">
        <f t="shared" si="2"/>
        <v>1600.6166214017824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-68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-50</v>
      </c>
      <c r="AU37">
        <v>35</v>
      </c>
    </row>
    <row r="38" spans="1:47">
      <c r="A38" t="s">
        <v>80</v>
      </c>
      <c r="E38">
        <f>GT_NG!P38</f>
        <v>15.074168514412417</v>
      </c>
      <c r="F38">
        <f>GT_Spot!P38</f>
        <v>0</v>
      </c>
      <c r="G38">
        <f>PPCL_NG!P38</f>
        <v>17.54</v>
      </c>
      <c r="H38">
        <f>PPCL_Spot!P38</f>
        <v>25.93</v>
      </c>
      <c r="I38">
        <f>Bawana_NG!P38</f>
        <v>99.62</v>
      </c>
      <c r="J38">
        <f>Bawana_RLNG!P38</f>
        <v>0</v>
      </c>
      <c r="K38">
        <f>Bawana_Spot!P38</f>
        <v>105</v>
      </c>
      <c r="L38">
        <f>TWOMCL!O38</f>
        <v>-0.30633951240552487</v>
      </c>
      <c r="M38">
        <f>EDWPCL!S38</f>
        <v>0</v>
      </c>
      <c r="N38">
        <f>'MSW BWN'!S38</f>
        <v>7.2331300000000001</v>
      </c>
      <c r="O38">
        <f>BRPL_ISGS_exbus!BB38</f>
        <v>1013.8271245566017</v>
      </c>
      <c r="P38" s="77">
        <v>59.073393665158363</v>
      </c>
      <c r="Q38" s="77">
        <v>29.720664000000003</v>
      </c>
      <c r="R38" s="80">
        <v>38.599747474747474</v>
      </c>
      <c r="S38" s="80">
        <v>0</v>
      </c>
      <c r="T38" s="78">
        <f>SUMPRODUCT(LTA!F38:AJ38,LTA!F$101:AJ$101,LTA!F$103:AJ$103)</f>
        <v>180.25</v>
      </c>
      <c r="U38" s="78">
        <f>SUMPRODUCT(LTA!F38:AJ38,LTA!F$102:AJ$102,LTA!F$103:AJ$103)</f>
        <v>35.57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135.66000000000003</v>
      </c>
      <c r="AB38" s="117">
        <f>-STOA!N38</f>
        <v>0</v>
      </c>
      <c r="AC38">
        <f t="shared" si="0"/>
        <v>16.16608743863258</v>
      </c>
      <c r="AD38">
        <f t="shared" si="1"/>
        <v>1673.6258012598819</v>
      </c>
      <c r="AE38">
        <f>'IDT-1'!B38</f>
        <v>0</v>
      </c>
      <c r="AF38" s="26"/>
      <c r="AG38">
        <f t="shared" si="2"/>
        <v>1623.6258012598819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-73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-50</v>
      </c>
      <c r="AU38">
        <v>36</v>
      </c>
    </row>
    <row r="39" spans="1:47">
      <c r="A39" t="s">
        <v>81</v>
      </c>
      <c r="E39">
        <f>GT_NG!P39</f>
        <v>15.074168514412417</v>
      </c>
      <c r="F39">
        <f>GT_Spot!P39</f>
        <v>0</v>
      </c>
      <c r="G39">
        <f>PPCL_NG!P39</f>
        <v>17.54</v>
      </c>
      <c r="H39">
        <f>PPCL_Spot!P39</f>
        <v>25.93</v>
      </c>
      <c r="I39">
        <f>Bawana_NG!P39</f>
        <v>99.62</v>
      </c>
      <c r="J39">
        <f>Bawana_RLNG!P39</f>
        <v>0</v>
      </c>
      <c r="K39">
        <f>Bawana_Spot!P39</f>
        <v>105</v>
      </c>
      <c r="L39">
        <f>TWOMCL!O39</f>
        <v>-0.30633951240552487</v>
      </c>
      <c r="M39">
        <f>EDWPCL!S39</f>
        <v>0</v>
      </c>
      <c r="N39">
        <f>'MSW BWN'!S39</f>
        <v>6.7832543999999997</v>
      </c>
      <c r="O39">
        <f>BRPL_ISGS_exbus!BB39</f>
        <v>1042.1261093769328</v>
      </c>
      <c r="P39" s="77">
        <v>59.073393665158363</v>
      </c>
      <c r="Q39" s="77">
        <v>29.720664000000003</v>
      </c>
      <c r="R39" s="80">
        <v>38.599747474747474</v>
      </c>
      <c r="S39" s="80">
        <v>0</v>
      </c>
      <c r="T39" s="78">
        <f>SUMPRODUCT(LTA!F39:AJ39,LTA!F$101:AJ$101,LTA!F$103:AJ$103)</f>
        <v>199.23999999999998</v>
      </c>
      <c r="U39" s="78">
        <f>SUMPRODUCT(LTA!F39:AJ39,LTA!F$102:AJ$102,LTA!F$103:AJ$103)</f>
        <v>33.58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138.02000000000001</v>
      </c>
      <c r="AB39" s="117">
        <f>-STOA!N39</f>
        <v>0</v>
      </c>
      <c r="AC39">
        <f t="shared" si="0"/>
        <v>16.359574411716608</v>
      </c>
      <c r="AD39">
        <f t="shared" si="1"/>
        <v>1745.6414235071288</v>
      </c>
      <c r="AE39">
        <f>'IDT-1'!B39</f>
        <v>0</v>
      </c>
      <c r="AF39" s="26"/>
      <c r="AG39">
        <f t="shared" si="2"/>
        <v>1695.6414235071288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-48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-50</v>
      </c>
      <c r="AU39">
        <v>37</v>
      </c>
    </row>
    <row r="40" spans="1:47">
      <c r="A40" t="s">
        <v>82</v>
      </c>
      <c r="E40">
        <f>GT_NG!P40</f>
        <v>15.074168514412417</v>
      </c>
      <c r="F40">
        <f>GT_Spot!P40</f>
        <v>0</v>
      </c>
      <c r="G40">
        <f>PPCL_NG!P40</f>
        <v>17.54</v>
      </c>
      <c r="H40">
        <f>PPCL_Spot!P40</f>
        <v>25.93</v>
      </c>
      <c r="I40">
        <f>Bawana_NG!P40</f>
        <v>99.62</v>
      </c>
      <c r="J40">
        <f>Bawana_RLNG!P40</f>
        <v>0</v>
      </c>
      <c r="K40">
        <f>Bawana_Spot!P40</f>
        <v>105</v>
      </c>
      <c r="L40">
        <f>TWOMCL!O40</f>
        <v>-0.30633951240552487</v>
      </c>
      <c r="M40">
        <f>EDWPCL!S40</f>
        <v>0</v>
      </c>
      <c r="N40">
        <f>'MSW BWN'!S40</f>
        <v>6.6310659999999988</v>
      </c>
      <c r="O40">
        <f>BRPL_ISGS_exbus!BB40</f>
        <v>1058.8367905975385</v>
      </c>
      <c r="P40" s="77">
        <v>59.073393665158363</v>
      </c>
      <c r="Q40" s="77">
        <v>29.720664000000003</v>
      </c>
      <c r="R40" s="80">
        <v>38.599747474747474</v>
      </c>
      <c r="S40" s="80">
        <v>0</v>
      </c>
      <c r="T40" s="78">
        <f>SUMPRODUCT(LTA!F40:AJ40,LTA!F$101:AJ$101,LTA!F$103:AJ$103)</f>
        <v>219.27000000000004</v>
      </c>
      <c r="U40" s="78">
        <f>SUMPRODUCT(LTA!F40:AJ40,LTA!F$102:AJ$102,LTA!F$103:AJ$103)</f>
        <v>54.879999999999995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140.04000000000002</v>
      </c>
      <c r="AB40" s="117">
        <f>-STOA!N40</f>
        <v>0</v>
      </c>
      <c r="AC40">
        <f t="shared" si="0"/>
        <v>17.011062933848674</v>
      </c>
      <c r="AD40">
        <f t="shared" si="1"/>
        <v>1790.8984278056023</v>
      </c>
      <c r="AE40">
        <f>'IDT-1'!B40</f>
        <v>0</v>
      </c>
      <c r="AF40" s="26"/>
      <c r="AG40">
        <f t="shared" si="2"/>
        <v>1740.8984278056023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-62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-50</v>
      </c>
      <c r="AU40">
        <v>38</v>
      </c>
    </row>
    <row r="41" spans="1:47">
      <c r="A41" t="s">
        <v>83</v>
      </c>
      <c r="E41">
        <f>GT_NG!P41</f>
        <v>13.770942177869093</v>
      </c>
      <c r="F41">
        <f>GT_Spot!P41</f>
        <v>0</v>
      </c>
      <c r="G41">
        <f>PPCL_NG!P41</f>
        <v>17.54</v>
      </c>
      <c r="H41">
        <f>PPCL_Spot!P41</f>
        <v>25.93</v>
      </c>
      <c r="I41">
        <f>Bawana_NG!P41</f>
        <v>99.62</v>
      </c>
      <c r="J41">
        <f>Bawana_RLNG!P41</f>
        <v>0</v>
      </c>
      <c r="K41">
        <f>Bawana_Spot!P41</f>
        <v>105</v>
      </c>
      <c r="L41">
        <f>TWOMCL!O41</f>
        <v>-0.30633951240552487</v>
      </c>
      <c r="M41">
        <f>EDWPCL!S41</f>
        <v>0</v>
      </c>
      <c r="N41">
        <f>'MSW BWN'!S41</f>
        <v>7.5776443999999996</v>
      </c>
      <c r="O41">
        <f>BRPL_ISGS_exbus!BB41</f>
        <v>1079.2118297663037</v>
      </c>
      <c r="P41" s="77">
        <v>59.073393665158363</v>
      </c>
      <c r="Q41" s="77">
        <v>29.720664000000003</v>
      </c>
      <c r="R41" s="80">
        <v>38.599747474747474</v>
      </c>
      <c r="S41" s="80">
        <v>0</v>
      </c>
      <c r="T41" s="78">
        <f>SUMPRODUCT(LTA!F41:AJ41,LTA!F$101:AJ$101,LTA!F$103:AJ$103)</f>
        <v>237.82000000000002</v>
      </c>
      <c r="U41" s="78">
        <f>SUMPRODUCT(LTA!F41:AJ41,LTA!F$102:AJ$102,LTA!F$103:AJ$103)</f>
        <v>53.13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141.87</v>
      </c>
      <c r="AB41" s="117">
        <f>-STOA!N41</f>
        <v>0</v>
      </c>
      <c r="AC41">
        <f t="shared" si="0"/>
        <v>17.2091187363371</v>
      </c>
      <c r="AD41">
        <f t="shared" si="1"/>
        <v>1845.3487632353363</v>
      </c>
      <c r="AE41">
        <f>'IDT-1'!B41</f>
        <v>0</v>
      </c>
      <c r="AF41" s="26"/>
      <c r="AG41">
        <f t="shared" si="2"/>
        <v>1795.3487632353363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-46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-50</v>
      </c>
      <c r="AU41">
        <v>39</v>
      </c>
    </row>
    <row r="42" spans="1:47">
      <c r="A42" t="s">
        <v>84</v>
      </c>
      <c r="E42">
        <f>GT_NG!P42</f>
        <v>13.770942177869093</v>
      </c>
      <c r="F42">
        <f>GT_Spot!P42</f>
        <v>0</v>
      </c>
      <c r="G42">
        <f>PPCL_NG!P42</f>
        <v>17.54</v>
      </c>
      <c r="H42">
        <f>PPCL_Spot!P42</f>
        <v>25.93</v>
      </c>
      <c r="I42">
        <f>Bawana_NG!P42</f>
        <v>99.62</v>
      </c>
      <c r="J42">
        <f>Bawana_RLNG!P42</f>
        <v>0</v>
      </c>
      <c r="K42">
        <f>Bawana_Spot!P42</f>
        <v>105</v>
      </c>
      <c r="L42">
        <f>TWOMCL!O42</f>
        <v>-0.30633951240552487</v>
      </c>
      <c r="M42">
        <f>EDWPCL!S42</f>
        <v>0</v>
      </c>
      <c r="N42">
        <f>'MSW BWN'!S42</f>
        <v>7.0474936000000001</v>
      </c>
      <c r="O42">
        <f>BRPL_ISGS_exbus!BB42</f>
        <v>1075.1591137450339</v>
      </c>
      <c r="P42" s="77">
        <v>59.073393665158363</v>
      </c>
      <c r="Q42" s="77">
        <v>29.720664000000003</v>
      </c>
      <c r="R42" s="80">
        <v>38.599747474747474</v>
      </c>
      <c r="S42" s="80">
        <v>0</v>
      </c>
      <c r="T42" s="78">
        <f>SUMPRODUCT(LTA!F42:AJ42,LTA!F$101:AJ$101,LTA!F$103:AJ$103)</f>
        <v>255.36</v>
      </c>
      <c r="U42" s="78">
        <f>SUMPRODUCT(LTA!F42:AJ42,LTA!F$102:AJ$102,LTA!F$103:AJ$103)</f>
        <v>50.52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143.51000000000002</v>
      </c>
      <c r="AB42" s="117">
        <f>-STOA!N42</f>
        <v>0</v>
      </c>
      <c r="AC42">
        <f t="shared" si="0"/>
        <v>16.977236662466506</v>
      </c>
      <c r="AD42">
        <f t="shared" si="1"/>
        <v>1895.5677784879369</v>
      </c>
      <c r="AE42">
        <f>'IDT-1'!B42</f>
        <v>0</v>
      </c>
      <c r="AF42" s="26"/>
      <c r="AG42">
        <f t="shared" si="2"/>
        <v>1845.5677784879369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-8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-50</v>
      </c>
      <c r="AU42">
        <v>40</v>
      </c>
    </row>
    <row r="43" spans="1:47">
      <c r="A43" t="s">
        <v>85</v>
      </c>
      <c r="E43">
        <f>GT_NG!P43</f>
        <v>13.12706380405201</v>
      </c>
      <c r="F43">
        <f>GT_Spot!P43</f>
        <v>0</v>
      </c>
      <c r="G43">
        <f>PPCL_NG!P43</f>
        <v>17.54</v>
      </c>
      <c r="H43">
        <f>PPCL_Spot!P43</f>
        <v>25.22</v>
      </c>
      <c r="I43">
        <f>Bawana_NG!P43</f>
        <v>99.62</v>
      </c>
      <c r="J43">
        <f>Bawana_RLNG!P43</f>
        <v>0</v>
      </c>
      <c r="K43">
        <f>Bawana_Spot!P43</f>
        <v>105</v>
      </c>
      <c r="L43">
        <f>TWOMCL!O43</f>
        <v>-0.30633951240552487</v>
      </c>
      <c r="M43">
        <f>EDWPCL!S43</f>
        <v>0</v>
      </c>
      <c r="N43">
        <f>'MSW BWN'!S43</f>
        <v>7.3769563999999992</v>
      </c>
      <c r="O43">
        <f>BRPL_ISGS_exbus!BB43</f>
        <v>1069.4256883874211</v>
      </c>
      <c r="P43" s="77">
        <v>59.073393665158363</v>
      </c>
      <c r="Q43" s="77">
        <v>0</v>
      </c>
      <c r="R43" s="80">
        <v>38.599747474747474</v>
      </c>
      <c r="S43" s="80">
        <v>0</v>
      </c>
      <c r="T43" s="78">
        <f>SUMPRODUCT(LTA!F43:AJ43,LTA!F$101:AJ$101,LTA!F$103:AJ$103)</f>
        <v>271.45</v>
      </c>
      <c r="U43" s="78">
        <f>SUMPRODUCT(LTA!F43:AJ43,LTA!F$102:AJ$102,LTA!F$103:AJ$103)</f>
        <v>46.739999999999995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145.03</v>
      </c>
      <c r="AB43" s="117">
        <f>-STOA!N43</f>
        <v>0</v>
      </c>
      <c r="AC43">
        <f t="shared" si="0"/>
        <v>17.133054919957736</v>
      </c>
      <c r="AD43">
        <f t="shared" si="1"/>
        <v>1832.763455299016</v>
      </c>
      <c r="AE43">
        <f>'IDT-1'!B43</f>
        <v>5</v>
      </c>
      <c r="AF43" s="26"/>
      <c r="AG43">
        <f t="shared" si="2"/>
        <v>1787.763455299016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-48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-50</v>
      </c>
      <c r="AU43">
        <v>41</v>
      </c>
    </row>
    <row r="44" spans="1:47">
      <c r="A44" t="s">
        <v>86</v>
      </c>
      <c r="E44">
        <f>GT_NG!P44</f>
        <v>13.12706380405201</v>
      </c>
      <c r="F44">
        <f>GT_Spot!P44</f>
        <v>0</v>
      </c>
      <c r="G44">
        <f>PPCL_NG!P44</f>
        <v>17.54</v>
      </c>
      <c r="H44">
        <f>PPCL_Spot!P44</f>
        <v>25.22</v>
      </c>
      <c r="I44">
        <f>Bawana_NG!P44</f>
        <v>99.62</v>
      </c>
      <c r="J44">
        <f>Bawana_RLNG!P44</f>
        <v>0</v>
      </c>
      <c r="K44">
        <f>Bawana_Spot!P44</f>
        <v>105</v>
      </c>
      <c r="L44">
        <f>TWOMCL!O44</f>
        <v>-0.30633951240552487</v>
      </c>
      <c r="M44">
        <f>EDWPCL!S44</f>
        <v>0</v>
      </c>
      <c r="N44">
        <f>'MSW BWN'!S44</f>
        <v>7.2164059999999992</v>
      </c>
      <c r="O44">
        <f>BRPL_ISGS_exbus!BB44</f>
        <v>1069.7774327605691</v>
      </c>
      <c r="P44" s="77">
        <v>59.073393665158363</v>
      </c>
      <c r="Q44" s="77">
        <v>0</v>
      </c>
      <c r="R44" s="80">
        <v>38.599747474747474</v>
      </c>
      <c r="S44" s="80">
        <v>0</v>
      </c>
      <c r="T44" s="78">
        <f>SUMPRODUCT(LTA!F44:AJ44,LTA!F$101:AJ$101,LTA!F$103:AJ$103)</f>
        <v>288.74</v>
      </c>
      <c r="U44" s="78">
        <f>SUMPRODUCT(LTA!F44:AJ44,LTA!F$102:AJ$102,LTA!F$103:AJ$103)</f>
        <v>44.05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146.54000000000002</v>
      </c>
      <c r="AB44" s="117">
        <f>-STOA!N44</f>
        <v>0</v>
      </c>
      <c r="AC44">
        <f t="shared" si="0"/>
        <v>17.001283473733384</v>
      </c>
      <c r="AD44">
        <f t="shared" si="1"/>
        <v>1880.196420718388</v>
      </c>
      <c r="AE44">
        <f>'IDT-1'!B44</f>
        <v>34</v>
      </c>
      <c r="AF44" s="26"/>
      <c r="AG44">
        <f t="shared" si="2"/>
        <v>1864.196420718388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-17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-50</v>
      </c>
      <c r="AU44">
        <v>42</v>
      </c>
    </row>
    <row r="45" spans="1:47">
      <c r="A45" t="s">
        <v>87</v>
      </c>
      <c r="E45">
        <f>GT_NG!P45</f>
        <v>13.12706380405201</v>
      </c>
      <c r="F45">
        <f>GT_Spot!P45</f>
        <v>0</v>
      </c>
      <c r="G45">
        <f>PPCL_NG!P45</f>
        <v>17.54</v>
      </c>
      <c r="H45">
        <f>PPCL_Spot!P45</f>
        <v>25.22</v>
      </c>
      <c r="I45">
        <f>Bawana_NG!P45</f>
        <v>99.62</v>
      </c>
      <c r="J45">
        <f>Bawana_RLNG!P45</f>
        <v>0</v>
      </c>
      <c r="K45">
        <f>Bawana_Spot!P45</f>
        <v>105</v>
      </c>
      <c r="L45">
        <f>TWOMCL!O45</f>
        <v>-0.30633951240552487</v>
      </c>
      <c r="M45">
        <f>EDWPCL!S45</f>
        <v>0</v>
      </c>
      <c r="N45">
        <f>'MSW BWN'!S45</f>
        <v>7.4338180000000005</v>
      </c>
      <c r="O45">
        <f>BRPL_ISGS_exbus!BB45</f>
        <v>1066.9556245861688</v>
      </c>
      <c r="P45" s="77">
        <v>59.073393665158363</v>
      </c>
      <c r="Q45" s="77">
        <v>0</v>
      </c>
      <c r="R45" s="80">
        <v>38.599747474747474</v>
      </c>
      <c r="S45" s="80">
        <v>0</v>
      </c>
      <c r="T45" s="78">
        <f>SUMPRODUCT(LTA!F45:AJ45,LTA!F$101:AJ$101,LTA!F$103:AJ$103)</f>
        <v>300.53999999999996</v>
      </c>
      <c r="U45" s="78">
        <f>SUMPRODUCT(LTA!F45:AJ45,LTA!F$102:AJ$102,LTA!F$103:AJ$103)</f>
        <v>42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147.92000000000002</v>
      </c>
      <c r="AB45" s="117">
        <f>-STOA!N45</f>
        <v>0</v>
      </c>
      <c r="AC45">
        <f t="shared" si="0"/>
        <v>16.986628619521341</v>
      </c>
      <c r="AD45">
        <f t="shared" si="1"/>
        <v>1912.6966793981999</v>
      </c>
      <c r="AE45">
        <f>'IDT-1'!B45</f>
        <v>54</v>
      </c>
      <c r="AF45" s="26"/>
      <c r="AG45">
        <f t="shared" si="2"/>
        <v>1916.6966793981999</v>
      </c>
      <c r="AI45" s="75">
        <f>PXIL!H45</f>
        <v>0</v>
      </c>
      <c r="AJ45" s="75">
        <f>PXIL!N45</f>
        <v>0</v>
      </c>
      <c r="AK45" s="75">
        <f>RTM_IEX!H45</f>
        <v>6.96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-50</v>
      </c>
      <c r="AU45">
        <v>43</v>
      </c>
    </row>
    <row r="46" spans="1:47">
      <c r="A46" t="s">
        <v>88</v>
      </c>
      <c r="E46">
        <f>GT_NG!P46</f>
        <v>13.12706380405201</v>
      </c>
      <c r="F46">
        <f>GT_Spot!P46</f>
        <v>0</v>
      </c>
      <c r="G46">
        <f>PPCL_NG!P46</f>
        <v>17.54</v>
      </c>
      <c r="H46">
        <f>PPCL_Spot!P46</f>
        <v>25.22</v>
      </c>
      <c r="I46">
        <f>Bawana_NG!P46</f>
        <v>99.62</v>
      </c>
      <c r="J46">
        <f>Bawana_RLNG!P46</f>
        <v>0</v>
      </c>
      <c r="K46">
        <f>Bawana_Spot!P46</f>
        <v>105</v>
      </c>
      <c r="L46">
        <f>TWOMCL!O46</f>
        <v>-0.30633951240552487</v>
      </c>
      <c r="M46">
        <f>EDWPCL!S46</f>
        <v>0</v>
      </c>
      <c r="N46">
        <f>'MSW BWN'!S46</f>
        <v>7.2816296000000005</v>
      </c>
      <c r="O46">
        <f>BRPL_ISGS_exbus!BB46</f>
        <v>1066.9556245861688</v>
      </c>
      <c r="P46" s="77">
        <v>59.073393665158363</v>
      </c>
      <c r="Q46" s="77">
        <v>0</v>
      </c>
      <c r="R46" s="80">
        <v>38.599747474747474</v>
      </c>
      <c r="S46" s="80">
        <v>0</v>
      </c>
      <c r="T46" s="78">
        <f>SUMPRODUCT(LTA!F46:AJ46,LTA!F$101:AJ$101,LTA!F$103:AJ$103)</f>
        <v>308.38</v>
      </c>
      <c r="U46" s="78">
        <f>SUMPRODUCT(LTA!F46:AJ46,LTA!F$102:AJ$102,LTA!F$103:AJ$103)</f>
        <v>40.01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149.18</v>
      </c>
      <c r="AB46" s="117">
        <f>-STOA!N46</f>
        <v>0</v>
      </c>
      <c r="AC46">
        <f t="shared" si="0"/>
        <v>17.075390636823293</v>
      </c>
      <c r="AD46">
        <f t="shared" si="1"/>
        <v>1902.605728980898</v>
      </c>
      <c r="AE46">
        <f>'IDT-1'!B46</f>
        <v>70</v>
      </c>
      <c r="AF46" s="26"/>
      <c r="AG46">
        <f t="shared" si="2"/>
        <v>1922.605728980898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-50</v>
      </c>
      <c r="AU46">
        <v>44</v>
      </c>
    </row>
    <row r="47" spans="1:47">
      <c r="A47" t="s">
        <v>89</v>
      </c>
      <c r="E47">
        <f>GT_NG!P47</f>
        <v>13.12706380405201</v>
      </c>
      <c r="F47">
        <f>GT_Spot!P47</f>
        <v>0</v>
      </c>
      <c r="G47">
        <f>PPCL_NG!P47</f>
        <v>17.54</v>
      </c>
      <c r="H47">
        <f>PPCL_Spot!P47</f>
        <v>25.22</v>
      </c>
      <c r="I47">
        <f>Bawana_NG!P47</f>
        <v>99.62</v>
      </c>
      <c r="J47">
        <f>Bawana_RLNG!P47</f>
        <v>0</v>
      </c>
      <c r="K47">
        <f>Bawana_Spot!P47</f>
        <v>104.99281166563976</v>
      </c>
      <c r="L47">
        <f>TWOMCL!O47</f>
        <v>-0.30633951240552487</v>
      </c>
      <c r="M47">
        <f>EDWPCL!S47</f>
        <v>0</v>
      </c>
      <c r="N47">
        <f>'MSW BWN'!S47</f>
        <v>7.3368187999999988</v>
      </c>
      <c r="O47">
        <f>BRPL_ISGS_exbus!BB47</f>
        <v>987.87566366935346</v>
      </c>
      <c r="P47" s="77">
        <v>59.073393665158363</v>
      </c>
      <c r="Q47" s="77">
        <v>0</v>
      </c>
      <c r="R47" s="80">
        <v>38.599747474747474</v>
      </c>
      <c r="S47" s="80">
        <v>0</v>
      </c>
      <c r="T47" s="78">
        <f>SUMPRODUCT(LTA!F47:AJ47,LTA!F$101:AJ$101,LTA!F$103:AJ$103)</f>
        <v>312.83</v>
      </c>
      <c r="U47" s="78">
        <f>SUMPRODUCT(LTA!F47:AJ47,LTA!F$102:AJ$102,LTA!F$103:AJ$103)</f>
        <v>48.379999999999995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150.46</v>
      </c>
      <c r="AB47" s="117">
        <f>-STOA!N47</f>
        <v>0</v>
      </c>
      <c r="AC47">
        <f t="shared" si="0"/>
        <v>16.637161301205875</v>
      </c>
      <c r="AD47">
        <f t="shared" si="1"/>
        <v>1823.1119982653397</v>
      </c>
      <c r="AE47">
        <f>'IDT-1'!B47</f>
        <v>94</v>
      </c>
      <c r="AF47" s="26"/>
      <c r="AG47">
        <f t="shared" si="2"/>
        <v>1867.1119982653397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-25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-50</v>
      </c>
      <c r="AU47">
        <v>45</v>
      </c>
    </row>
    <row r="48" spans="1:47">
      <c r="A48" t="s">
        <v>90</v>
      </c>
      <c r="E48">
        <f>GT_NG!P48</f>
        <v>13.12706380405201</v>
      </c>
      <c r="F48">
        <f>GT_Spot!P48</f>
        <v>0</v>
      </c>
      <c r="G48">
        <f>PPCL_NG!P48</f>
        <v>17.54</v>
      </c>
      <c r="H48">
        <f>PPCL_Spot!P48</f>
        <v>25.22</v>
      </c>
      <c r="I48">
        <f>Bawana_NG!P48</f>
        <v>99.62</v>
      </c>
      <c r="J48">
        <f>Bawana_RLNG!P48</f>
        <v>0</v>
      </c>
      <c r="K48">
        <f>Bawana_Spot!P48</f>
        <v>105</v>
      </c>
      <c r="L48">
        <f>TWOMCL!O48</f>
        <v>-0.30633951240552487</v>
      </c>
      <c r="M48">
        <f>EDWPCL!S48</f>
        <v>0</v>
      </c>
      <c r="N48">
        <f>'MSW BWN'!S48</f>
        <v>7.0809415999999992</v>
      </c>
      <c r="O48">
        <f>BRPL_ISGS_exbus!BB48</f>
        <v>1014.7633185809469</v>
      </c>
      <c r="P48" s="77">
        <v>59.073393665158363</v>
      </c>
      <c r="Q48" s="77">
        <v>0</v>
      </c>
      <c r="R48" s="80">
        <v>38.599747474747474</v>
      </c>
      <c r="S48" s="80">
        <v>0</v>
      </c>
      <c r="T48" s="78">
        <f>SUMPRODUCT(LTA!F48:AJ48,LTA!F$101:AJ$101,LTA!F$103:AJ$103)</f>
        <v>314.98</v>
      </c>
      <c r="U48" s="78">
        <f>SUMPRODUCT(LTA!F48:AJ48,LTA!F$102:AJ$102,LTA!F$103:AJ$103)</f>
        <v>48.8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151.77000000000001</v>
      </c>
      <c r="AB48" s="117">
        <f>-STOA!N48</f>
        <v>0</v>
      </c>
      <c r="AC48">
        <f t="shared" si="0"/>
        <v>16.90572820241027</v>
      </c>
      <c r="AD48">
        <f t="shared" si="1"/>
        <v>1853.362397410089</v>
      </c>
      <c r="AE48">
        <f>'IDT-1'!B48</f>
        <v>117</v>
      </c>
      <c r="AF48" s="26"/>
      <c r="AG48">
        <f t="shared" si="2"/>
        <v>1920.362397410089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-25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-50</v>
      </c>
      <c r="AU48">
        <v>46</v>
      </c>
    </row>
    <row r="49" spans="1:47">
      <c r="A49" t="s">
        <v>91</v>
      </c>
      <c r="E49">
        <f>GT_NG!P49</f>
        <v>13.12706380405201</v>
      </c>
      <c r="F49">
        <f>GT_Spot!P49</f>
        <v>0</v>
      </c>
      <c r="G49">
        <f>PPCL_NG!P49</f>
        <v>17.54</v>
      </c>
      <c r="H49">
        <f>PPCL_Spot!P49</f>
        <v>25.22</v>
      </c>
      <c r="I49">
        <f>Bawana_NG!P49</f>
        <v>99.62</v>
      </c>
      <c r="J49">
        <f>Bawana_RLNG!P49</f>
        <v>0</v>
      </c>
      <c r="K49">
        <f>Bawana_Spot!P49</f>
        <v>105</v>
      </c>
      <c r="L49">
        <f>TWOMCL!O49</f>
        <v>-0.30633951240552487</v>
      </c>
      <c r="M49">
        <f>EDWPCL!S49</f>
        <v>0</v>
      </c>
      <c r="N49">
        <f>'MSW BWN'!S49</f>
        <v>7.0725795999999992</v>
      </c>
      <c r="O49">
        <f>BRPL_ISGS_exbus!BB49</f>
        <v>1035.6925689527568</v>
      </c>
      <c r="P49" s="77">
        <v>59.073393665158363</v>
      </c>
      <c r="Q49" s="77">
        <v>29.720664000000003</v>
      </c>
      <c r="R49" s="80">
        <v>38.599747474747474</v>
      </c>
      <c r="S49" s="80">
        <v>0</v>
      </c>
      <c r="T49" s="78">
        <f>SUMPRODUCT(LTA!F49:AJ49,LTA!F$101:AJ$101,LTA!F$103:AJ$103)</f>
        <v>316.20999999999998</v>
      </c>
      <c r="U49" s="78">
        <f>SUMPRODUCT(LTA!F49:AJ49,LTA!F$102:AJ$102,LTA!F$103:AJ$103)</f>
        <v>49.28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152.97000000000003</v>
      </c>
      <c r="AB49" s="117">
        <f>-STOA!N49</f>
        <v>0</v>
      </c>
      <c r="AC49">
        <f t="shared" si="0"/>
        <v>17.598935051337079</v>
      </c>
      <c r="AD49">
        <f t="shared" si="1"/>
        <v>1881.2207429329721</v>
      </c>
      <c r="AE49">
        <f>'IDT-1'!B49</f>
        <v>123</v>
      </c>
      <c r="AF49" s="26"/>
      <c r="AG49">
        <f t="shared" si="2"/>
        <v>1954.2207429329721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-50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-50</v>
      </c>
      <c r="AU49">
        <v>47</v>
      </c>
    </row>
    <row r="50" spans="1:47">
      <c r="A50" t="s">
        <v>92</v>
      </c>
      <c r="E50">
        <f>GT_NG!P50</f>
        <v>13.12706380405201</v>
      </c>
      <c r="F50">
        <f>GT_Spot!P50</f>
        <v>0</v>
      </c>
      <c r="G50">
        <f>PPCL_NG!P50</f>
        <v>17.54</v>
      </c>
      <c r="H50">
        <f>PPCL_Spot!P50</f>
        <v>25.22</v>
      </c>
      <c r="I50">
        <f>Bawana_NG!P50</f>
        <v>99.62</v>
      </c>
      <c r="J50">
        <f>Bawana_RLNG!P50</f>
        <v>0</v>
      </c>
      <c r="K50">
        <f>Bawana_Spot!P50</f>
        <v>105</v>
      </c>
      <c r="L50">
        <f>TWOMCL!O50</f>
        <v>-0.30633951240552487</v>
      </c>
      <c r="M50">
        <f>EDWPCL!S50</f>
        <v>0</v>
      </c>
      <c r="N50">
        <f>'MSW BWN'!S50</f>
        <v>7.4421799999999996</v>
      </c>
      <c r="O50">
        <f>BRPL_ISGS_exbus!BB50</f>
        <v>1006.6502747685082</v>
      </c>
      <c r="P50" s="77">
        <v>59.073393665158363</v>
      </c>
      <c r="Q50" s="77">
        <v>29.720664000000003</v>
      </c>
      <c r="R50" s="80">
        <v>38.599747474747474</v>
      </c>
      <c r="S50" s="80">
        <v>0</v>
      </c>
      <c r="T50" s="78">
        <f>SUMPRODUCT(LTA!F50:AJ50,LTA!F$101:AJ$101,LTA!F$103:AJ$103)</f>
        <v>325.99</v>
      </c>
      <c r="U50" s="78">
        <f>SUMPRODUCT(LTA!F50:AJ50,LTA!F$102:AJ$102,LTA!F$103:AJ$103)</f>
        <v>49.58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154.07000000000002</v>
      </c>
      <c r="AB50" s="117">
        <f>-STOA!N50</f>
        <v>0</v>
      </c>
      <c r="AC50">
        <f t="shared" si="0"/>
        <v>17.356218070813735</v>
      </c>
      <c r="AD50">
        <f t="shared" si="1"/>
        <v>1873.9707661292466</v>
      </c>
      <c r="AE50">
        <f>'IDT-1'!B50</f>
        <v>143</v>
      </c>
      <c r="AF50" s="26"/>
      <c r="AG50">
        <f t="shared" si="2"/>
        <v>1966.9707661292466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-40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-50</v>
      </c>
      <c r="AU50">
        <v>48</v>
      </c>
    </row>
    <row r="51" spans="1:47">
      <c r="A51" t="s">
        <v>93</v>
      </c>
      <c r="E51">
        <f>GT_NG!P51</f>
        <v>12.472778297474274</v>
      </c>
      <c r="F51">
        <f>GT_Spot!P51</f>
        <v>0</v>
      </c>
      <c r="G51">
        <f>PPCL_NG!P51</f>
        <v>17.54</v>
      </c>
      <c r="H51">
        <f>PPCL_Spot!P51</f>
        <v>25</v>
      </c>
      <c r="I51">
        <f>Bawana_NG!P51</f>
        <v>99.62</v>
      </c>
      <c r="J51">
        <f>Bawana_RLNG!P51</f>
        <v>0</v>
      </c>
      <c r="K51">
        <f>Bawana_Spot!P51</f>
        <v>104.99281166563976</v>
      </c>
      <c r="L51">
        <f>TWOMCL!O51</f>
        <v>-0.30633951240552487</v>
      </c>
      <c r="M51">
        <f>EDWPCL!S51</f>
        <v>0</v>
      </c>
      <c r="N51">
        <f>'MSW BWN'!S51</f>
        <v>7.1127171999999996</v>
      </c>
      <c r="O51">
        <f>BRPL_ISGS_exbus!BB51</f>
        <v>959.43230208663635</v>
      </c>
      <c r="P51" s="77">
        <v>59.073393665158363</v>
      </c>
      <c r="Q51" s="77">
        <v>29.720664000000003</v>
      </c>
      <c r="R51" s="80">
        <v>38.599747474747474</v>
      </c>
      <c r="S51" s="80">
        <v>0</v>
      </c>
      <c r="T51" s="78">
        <f>SUMPRODUCT(LTA!F51:AJ51,LTA!F$101:AJ$101,LTA!F$103:AJ$103)</f>
        <v>326.28999999999996</v>
      </c>
      <c r="U51" s="78">
        <f>SUMPRODUCT(LTA!F51:AJ51,LTA!F$102:AJ$102,LTA!F$103:AJ$103)</f>
        <v>49.730000000000004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156.59</v>
      </c>
      <c r="AB51" s="117">
        <f>-STOA!N51</f>
        <v>0</v>
      </c>
      <c r="AC51">
        <f t="shared" si="0"/>
        <v>16.6010545678852</v>
      </c>
      <c r="AD51">
        <f t="shared" si="1"/>
        <v>1869.2670203093653</v>
      </c>
      <c r="AE51">
        <f>'IDT-1'!B51</f>
        <v>155</v>
      </c>
      <c r="AF51" s="26"/>
      <c r="AG51">
        <f t="shared" si="2"/>
        <v>1974.2670203093653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-50</v>
      </c>
      <c r="AU51">
        <v>49</v>
      </c>
    </row>
    <row r="52" spans="1:47">
      <c r="A52" t="s">
        <v>94</v>
      </c>
      <c r="E52">
        <f>GT_NG!P52</f>
        <v>12.472778297474274</v>
      </c>
      <c r="F52">
        <f>GT_Spot!P52</f>
        <v>0</v>
      </c>
      <c r="G52">
        <f>PPCL_NG!P52</f>
        <v>17.54</v>
      </c>
      <c r="H52">
        <f>PPCL_Spot!P52</f>
        <v>25</v>
      </c>
      <c r="I52">
        <f>Bawana_NG!P52</f>
        <v>99.62</v>
      </c>
      <c r="J52">
        <f>Bawana_RLNG!P52</f>
        <v>0</v>
      </c>
      <c r="K52">
        <f>Bawana_Spot!P52</f>
        <v>105</v>
      </c>
      <c r="L52">
        <f>TWOMCL!O52</f>
        <v>-0.30633951240552487</v>
      </c>
      <c r="M52">
        <f>EDWPCL!S52</f>
        <v>0</v>
      </c>
      <c r="N52">
        <f>'MSW BWN'!S52</f>
        <v>6.8066680000000002</v>
      </c>
      <c r="O52">
        <f>BRPL_ISGS_exbus!BB52</f>
        <v>982.65245193973078</v>
      </c>
      <c r="P52" s="77">
        <v>59.073393665158363</v>
      </c>
      <c r="Q52" s="77">
        <v>29.720664000000003</v>
      </c>
      <c r="R52" s="80">
        <v>38.599747474747474</v>
      </c>
      <c r="S52" s="80">
        <v>0</v>
      </c>
      <c r="T52" s="78">
        <f>SUMPRODUCT(LTA!F52:AJ52,LTA!F$101:AJ$101,LTA!F$103:AJ$103)</f>
        <v>326.16999999999996</v>
      </c>
      <c r="U52" s="78">
        <f>SUMPRODUCT(LTA!F52:AJ52,LTA!F$102:AJ$102,LTA!F$103:AJ$103)</f>
        <v>48.64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156.83000000000001</v>
      </c>
      <c r="AB52" s="117">
        <f>-STOA!N52</f>
        <v>0</v>
      </c>
      <c r="AC52">
        <f t="shared" si="0"/>
        <v>16.794225910974802</v>
      </c>
      <c r="AD52">
        <f t="shared" si="1"/>
        <v>1891.0251379537308</v>
      </c>
      <c r="AE52">
        <f>'IDT-1'!B52</f>
        <v>170</v>
      </c>
      <c r="AF52" s="26"/>
      <c r="AG52">
        <f t="shared" si="2"/>
        <v>2011.0251379537308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-50</v>
      </c>
      <c r="AU52">
        <v>50</v>
      </c>
    </row>
    <row r="53" spans="1:47">
      <c r="A53" t="s">
        <v>95</v>
      </c>
      <c r="E53">
        <f>GT_NG!P53</f>
        <v>12.472778297474274</v>
      </c>
      <c r="F53">
        <f>GT_Spot!P53</f>
        <v>0</v>
      </c>
      <c r="G53">
        <f>PPCL_NG!P53</f>
        <v>17.54</v>
      </c>
      <c r="H53">
        <f>PPCL_Spot!P53</f>
        <v>25</v>
      </c>
      <c r="I53">
        <f>Bawana_NG!P53</f>
        <v>99.62</v>
      </c>
      <c r="J53">
        <f>Bawana_RLNG!P53</f>
        <v>0</v>
      </c>
      <c r="K53">
        <f>Bawana_Spot!P53</f>
        <v>105</v>
      </c>
      <c r="L53">
        <f>TWOMCL!O53</f>
        <v>-0.30633951240552487</v>
      </c>
      <c r="M53">
        <f>EDWPCL!S53</f>
        <v>0</v>
      </c>
      <c r="N53">
        <f>'MSW BWN'!S53</f>
        <v>6.8551675999999997</v>
      </c>
      <c r="O53">
        <f>BRPL_ISGS_exbus!BB53</f>
        <v>989.54183552796474</v>
      </c>
      <c r="P53" s="77">
        <v>59.073393665158363</v>
      </c>
      <c r="Q53" s="77">
        <v>29.720664000000003</v>
      </c>
      <c r="R53" s="80">
        <v>38.599747474747474</v>
      </c>
      <c r="S53" s="80">
        <v>0</v>
      </c>
      <c r="T53" s="78">
        <f>SUMPRODUCT(LTA!F53:AJ53,LTA!F$101:AJ$101,LTA!F$103:AJ$103)</f>
        <v>325.91999999999996</v>
      </c>
      <c r="U53" s="78">
        <f>SUMPRODUCT(LTA!F53:AJ53,LTA!F$102:AJ$102,LTA!F$103:AJ$103)</f>
        <v>48.11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156.83000000000001</v>
      </c>
      <c r="AB53" s="117">
        <f>-STOA!N53</f>
        <v>0</v>
      </c>
      <c r="AC53">
        <f t="shared" si="0"/>
        <v>17.324847283031257</v>
      </c>
      <c r="AD53">
        <f t="shared" si="1"/>
        <v>1950.7923997699079</v>
      </c>
      <c r="AE53">
        <f>'IDT-1'!B53</f>
        <v>170</v>
      </c>
      <c r="AF53" s="26"/>
      <c r="AG53">
        <f t="shared" si="2"/>
        <v>2070.7923997699081</v>
      </c>
      <c r="AI53" s="75">
        <f>PXIL!H53</f>
        <v>0</v>
      </c>
      <c r="AJ53" s="75">
        <f>PXIL!N53</f>
        <v>0</v>
      </c>
      <c r="AK53" s="75">
        <f>RTM_IEX!H53</f>
        <v>54.14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-50</v>
      </c>
      <c r="AU53">
        <v>51</v>
      </c>
    </row>
    <row r="54" spans="1:47">
      <c r="A54" t="s">
        <v>96</v>
      </c>
      <c r="E54">
        <f>GT_NG!P54</f>
        <v>12.472778297474274</v>
      </c>
      <c r="F54">
        <f>GT_Spot!P54</f>
        <v>0</v>
      </c>
      <c r="G54">
        <f>PPCL_NG!P54</f>
        <v>17.54</v>
      </c>
      <c r="H54">
        <f>PPCL_Spot!P54</f>
        <v>25</v>
      </c>
      <c r="I54">
        <f>Bawana_NG!P54</f>
        <v>99.62</v>
      </c>
      <c r="J54">
        <f>Bawana_RLNG!P54</f>
        <v>0</v>
      </c>
      <c r="K54">
        <f>Bawana_Spot!P54</f>
        <v>105</v>
      </c>
      <c r="L54">
        <f>TWOMCL!O54</f>
        <v>-0.30633951240552487</v>
      </c>
      <c r="M54">
        <f>EDWPCL!S54</f>
        <v>0</v>
      </c>
      <c r="N54">
        <f>'MSW BWN'!S54</f>
        <v>7.3284567999999988</v>
      </c>
      <c r="O54">
        <f>BRPL_ISGS_exbus!BB54</f>
        <v>973.1328508284173</v>
      </c>
      <c r="P54" s="77">
        <v>59.073393665158363</v>
      </c>
      <c r="Q54" s="77">
        <v>29.720664000000003</v>
      </c>
      <c r="R54" s="80">
        <v>38.599747474747474</v>
      </c>
      <c r="S54" s="80">
        <v>0</v>
      </c>
      <c r="T54" s="78">
        <f>SUMPRODUCT(LTA!F54:AJ54,LTA!F$101:AJ$101,LTA!F$103:AJ$103)</f>
        <v>326.86</v>
      </c>
      <c r="U54" s="78">
        <f>SUMPRODUCT(LTA!F54:AJ54,LTA!F$102:AJ$102,LTA!F$103:AJ$103)</f>
        <v>48.19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156.71</v>
      </c>
      <c r="AB54" s="117">
        <f>-STOA!N54</f>
        <v>0</v>
      </c>
      <c r="AC54">
        <f t="shared" si="0"/>
        <v>17.107437162635243</v>
      </c>
      <c r="AD54">
        <f t="shared" si="1"/>
        <v>1926.3041143907567</v>
      </c>
      <c r="AE54">
        <f>'IDT-1'!B54</f>
        <v>171</v>
      </c>
      <c r="AF54" s="26"/>
      <c r="AG54">
        <f t="shared" si="2"/>
        <v>2047.3041143907567</v>
      </c>
      <c r="AI54" s="75">
        <f>PXIL!H54</f>
        <v>0</v>
      </c>
      <c r="AJ54" s="75">
        <f>PXIL!N54</f>
        <v>0</v>
      </c>
      <c r="AK54" s="75">
        <f>RTM_IEX!H54</f>
        <v>44.47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-50</v>
      </c>
      <c r="AU54">
        <v>52</v>
      </c>
    </row>
    <row r="55" spans="1:47">
      <c r="A55" t="s">
        <v>97</v>
      </c>
      <c r="E55">
        <f>GT_NG!P55</f>
        <v>12.472778297474274</v>
      </c>
      <c r="F55">
        <f>GT_Spot!P55</f>
        <v>0</v>
      </c>
      <c r="G55">
        <f>PPCL_NG!P55</f>
        <v>17.54</v>
      </c>
      <c r="H55">
        <f>PPCL_Spot!P55</f>
        <v>25</v>
      </c>
      <c r="I55">
        <f>Bawana_NG!P55</f>
        <v>99.62</v>
      </c>
      <c r="J55">
        <f>Bawana_RLNG!P55</f>
        <v>0</v>
      </c>
      <c r="K55">
        <f>Bawana_Spot!P55</f>
        <v>104.99281166563976</v>
      </c>
      <c r="L55">
        <f>TWOMCL!O55</f>
        <v>-0.30633951240552487</v>
      </c>
      <c r="M55">
        <f>EDWPCL!S55</f>
        <v>0</v>
      </c>
      <c r="N55">
        <f>'MSW BWN'!S55</f>
        <v>7.4020423999999991</v>
      </c>
      <c r="O55">
        <f>BRPL_ISGS_exbus!BB55</f>
        <v>905.81051464629866</v>
      </c>
      <c r="P55" s="77">
        <v>59.073393665158363</v>
      </c>
      <c r="Q55" s="77">
        <v>29.720664000000003</v>
      </c>
      <c r="R55" s="80">
        <v>38.599747474747474</v>
      </c>
      <c r="S55" s="80">
        <v>0</v>
      </c>
      <c r="T55" s="78">
        <f>SUMPRODUCT(LTA!F55:AJ55,LTA!F$101:AJ$101,LTA!F$103:AJ$103)</f>
        <v>326.58</v>
      </c>
      <c r="U55" s="78">
        <f>SUMPRODUCT(LTA!F55:AJ55,LTA!F$102:AJ$102,LTA!F$103:AJ$103)</f>
        <v>49.62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156.74</v>
      </c>
      <c r="AB55" s="117">
        <f>-STOA!N55</f>
        <v>0</v>
      </c>
      <c r="AC55">
        <f t="shared" si="0"/>
        <v>16.619600900170227</v>
      </c>
      <c r="AD55">
        <f t="shared" si="1"/>
        <v>1871.3560117367424</v>
      </c>
      <c r="AE55">
        <f>'IDT-1'!B55</f>
        <v>156</v>
      </c>
      <c r="AF55" s="26"/>
      <c r="AG55">
        <f t="shared" si="2"/>
        <v>1977.3560117367424</v>
      </c>
      <c r="AI55" s="75">
        <f>PXIL!H55</f>
        <v>0</v>
      </c>
      <c r="AJ55" s="75">
        <f>PXIL!N55</f>
        <v>0</v>
      </c>
      <c r="AK55" s="75">
        <f>RTM_IEX!H55</f>
        <v>55.11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-50</v>
      </c>
      <c r="AU55">
        <v>53</v>
      </c>
    </row>
    <row r="56" spans="1:47">
      <c r="A56" t="s">
        <v>98</v>
      </c>
      <c r="E56">
        <f>GT_NG!P56</f>
        <v>12.472778297474274</v>
      </c>
      <c r="F56">
        <f>GT_Spot!P56</f>
        <v>0</v>
      </c>
      <c r="G56">
        <f>PPCL_NG!P56</f>
        <v>17.54</v>
      </c>
      <c r="H56">
        <f>PPCL_Spot!P56</f>
        <v>25</v>
      </c>
      <c r="I56">
        <f>Bawana_NG!P56</f>
        <v>99.62</v>
      </c>
      <c r="J56">
        <f>Bawana_RLNG!P56</f>
        <v>0</v>
      </c>
      <c r="K56">
        <f>Bawana_Spot!P56</f>
        <v>105</v>
      </c>
      <c r="L56">
        <f>TWOMCL!O56</f>
        <v>-0.30633951240552487</v>
      </c>
      <c r="M56">
        <f>EDWPCL!S56</f>
        <v>0</v>
      </c>
      <c r="N56">
        <f>'MSW BWN'!S56</f>
        <v>6.9354427999999997</v>
      </c>
      <c r="O56">
        <f>BRPL_ISGS_exbus!BB56</f>
        <v>962.50666268796397</v>
      </c>
      <c r="P56" s="77">
        <v>59.073393665158363</v>
      </c>
      <c r="Q56" s="77">
        <v>29.720664000000003</v>
      </c>
      <c r="R56" s="80">
        <v>38.599747474747474</v>
      </c>
      <c r="S56" s="80">
        <v>0</v>
      </c>
      <c r="T56" s="78">
        <f>SUMPRODUCT(LTA!F56:AJ56,LTA!F$101:AJ$101,LTA!F$103:AJ$103)</f>
        <v>325.25</v>
      </c>
      <c r="U56" s="78">
        <f>SUMPRODUCT(LTA!F56:AJ56,LTA!F$102:AJ$102,LTA!F$103:AJ$103)</f>
        <v>51.36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156.91000000000003</v>
      </c>
      <c r="AB56" s="117">
        <f>-STOA!N56</f>
        <v>0</v>
      </c>
      <c r="AC56">
        <f t="shared" si="0"/>
        <v>16.787652183799253</v>
      </c>
      <c r="AD56">
        <f t="shared" si="1"/>
        <v>1890.2846972291393</v>
      </c>
      <c r="AE56">
        <f>'IDT-1'!B56</f>
        <v>155</v>
      </c>
      <c r="AF56" s="26"/>
      <c r="AG56">
        <f t="shared" si="2"/>
        <v>1995.2846972291393</v>
      </c>
      <c r="AI56" s="75">
        <f>PXIL!H56</f>
        <v>0</v>
      </c>
      <c r="AJ56" s="75">
        <f>PXIL!N56</f>
        <v>0</v>
      </c>
      <c r="AK56" s="75">
        <f>RTM_IEX!H56</f>
        <v>17.39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-50</v>
      </c>
      <c r="AU56">
        <v>54</v>
      </c>
    </row>
    <row r="57" spans="1:47">
      <c r="A57" t="s">
        <v>99</v>
      </c>
      <c r="E57">
        <f>GT_NG!P57</f>
        <v>12.472778297474274</v>
      </c>
      <c r="F57">
        <f>GT_Spot!P57</f>
        <v>0</v>
      </c>
      <c r="G57">
        <f>PPCL_NG!P57</f>
        <v>17.54</v>
      </c>
      <c r="H57">
        <f>PPCL_Spot!P57</f>
        <v>25</v>
      </c>
      <c r="I57">
        <f>Bawana_NG!P57</f>
        <v>99.62</v>
      </c>
      <c r="J57">
        <f>Bawana_RLNG!P57</f>
        <v>0</v>
      </c>
      <c r="K57">
        <f>Bawana_Spot!P57</f>
        <v>105</v>
      </c>
      <c r="L57">
        <f>TWOMCL!O57</f>
        <v>-0.30633951240552487</v>
      </c>
      <c r="M57">
        <f>EDWPCL!S57</f>
        <v>0</v>
      </c>
      <c r="N57">
        <f>'MSW BWN'!S57</f>
        <v>7.4087319999999988</v>
      </c>
      <c r="O57">
        <f>BRPL_ISGS_exbus!BB57</f>
        <v>1030.1755603566246</v>
      </c>
      <c r="P57" s="77">
        <v>59.073393665158363</v>
      </c>
      <c r="Q57" s="77">
        <v>29.720664000000003</v>
      </c>
      <c r="R57" s="80">
        <v>38.599747474747474</v>
      </c>
      <c r="S57" s="80">
        <v>0</v>
      </c>
      <c r="T57" s="78">
        <f>SUMPRODUCT(LTA!F57:AJ57,LTA!F$101:AJ$101,LTA!F$103:AJ$103)</f>
        <v>324.14</v>
      </c>
      <c r="U57" s="78">
        <f>SUMPRODUCT(LTA!F57:AJ57,LTA!F$102:AJ$102,LTA!F$103:AJ$103)</f>
        <v>54.92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156.94</v>
      </c>
      <c r="AB57" s="117">
        <f>-STOA!N57</f>
        <v>0</v>
      </c>
      <c r="AC57">
        <f t="shared" si="0"/>
        <v>17.256095428243466</v>
      </c>
      <c r="AD57">
        <f t="shared" si="1"/>
        <v>1943.0484408533557</v>
      </c>
      <c r="AE57">
        <f>'IDT-1'!B57</f>
        <v>183</v>
      </c>
      <c r="AF57" s="26"/>
      <c r="AG57">
        <f t="shared" si="2"/>
        <v>2076.0484408533557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-50</v>
      </c>
      <c r="AU57">
        <v>55</v>
      </c>
    </row>
    <row r="58" spans="1:47">
      <c r="A58" t="s">
        <v>100</v>
      </c>
      <c r="E58">
        <f>GT_NG!P58</f>
        <v>12.472778297474274</v>
      </c>
      <c r="F58">
        <f>GT_Spot!P58</f>
        <v>0</v>
      </c>
      <c r="G58">
        <f>PPCL_NG!P58</f>
        <v>17.54</v>
      </c>
      <c r="H58">
        <f>PPCL_Spot!P58</f>
        <v>25</v>
      </c>
      <c r="I58">
        <f>Bawana_NG!P58</f>
        <v>99.62</v>
      </c>
      <c r="J58">
        <f>Bawana_RLNG!P58</f>
        <v>0</v>
      </c>
      <c r="K58">
        <f>Bawana_Spot!P58</f>
        <v>105</v>
      </c>
      <c r="L58">
        <f>TWOMCL!O58</f>
        <v>-0.30633951240552487</v>
      </c>
      <c r="M58">
        <f>EDWPCL!S58</f>
        <v>0</v>
      </c>
      <c r="N58">
        <f>'MSW BWN'!S58</f>
        <v>6.7916163999999997</v>
      </c>
      <c r="O58">
        <f>BRPL_ISGS_exbus!BB58</f>
        <v>1007.4229567002461</v>
      </c>
      <c r="P58" s="77">
        <v>59.073393665158363</v>
      </c>
      <c r="Q58" s="77">
        <v>29.720664000000003</v>
      </c>
      <c r="R58" s="80">
        <v>38.599747474747474</v>
      </c>
      <c r="S58" s="80">
        <v>0</v>
      </c>
      <c r="T58" s="78">
        <f>SUMPRODUCT(LTA!F58:AJ58,LTA!F$101:AJ$101,LTA!F$103:AJ$103)</f>
        <v>323.31</v>
      </c>
      <c r="U58" s="78">
        <f>SUMPRODUCT(LTA!F58:AJ58,LTA!F$102:AJ$102,LTA!F$103:AJ$103)</f>
        <v>59.650000000000006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156.74</v>
      </c>
      <c r="AB58" s="117">
        <f>-STOA!N58</f>
        <v>0</v>
      </c>
      <c r="AC58">
        <f t="shared" si="0"/>
        <v>17.083001898787337</v>
      </c>
      <c r="AD58">
        <f t="shared" si="1"/>
        <v>1923.5518151264334</v>
      </c>
      <c r="AE58">
        <f>'IDT-1'!B58</f>
        <v>232</v>
      </c>
      <c r="AF58" s="26"/>
      <c r="AG58">
        <f t="shared" si="2"/>
        <v>2105.5518151264332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-50</v>
      </c>
      <c r="AU58">
        <v>56</v>
      </c>
    </row>
    <row r="59" spans="1:47">
      <c r="A59" t="s">
        <v>101</v>
      </c>
      <c r="E59">
        <f>GT_NG!P59</f>
        <v>12.472778297474274</v>
      </c>
      <c r="F59">
        <f>GT_Spot!P59</f>
        <v>0</v>
      </c>
      <c r="G59">
        <f>PPCL_NG!P59</f>
        <v>17.54</v>
      </c>
      <c r="H59">
        <f>PPCL_Spot!P59</f>
        <v>25</v>
      </c>
      <c r="I59">
        <f>Bawana_NG!P59</f>
        <v>99.62</v>
      </c>
      <c r="J59">
        <f>Bawana_RLNG!P59</f>
        <v>0</v>
      </c>
      <c r="K59">
        <f>Bawana_Spot!P59</f>
        <v>105</v>
      </c>
      <c r="L59">
        <f>TWOMCL!O59</f>
        <v>-0.30633951240552487</v>
      </c>
      <c r="M59">
        <f>EDWPCL!S59</f>
        <v>0</v>
      </c>
      <c r="N59">
        <f>'MSW BWN'!S59</f>
        <v>6.9923043999999992</v>
      </c>
      <c r="O59">
        <f>BRPL_ISGS_exbus!BB59</f>
        <v>986.79264496201131</v>
      </c>
      <c r="P59" s="77">
        <v>59.073393665158363</v>
      </c>
      <c r="Q59" s="77">
        <v>29.720664000000003</v>
      </c>
      <c r="R59" s="80">
        <v>38.599747474747474</v>
      </c>
      <c r="S59" s="80">
        <v>0</v>
      </c>
      <c r="T59" s="78">
        <f>SUMPRODUCT(LTA!F59:AJ59,LTA!F$101:AJ$101,LTA!F$103:AJ$103)</f>
        <v>320.94</v>
      </c>
      <c r="U59" s="78">
        <f>SUMPRODUCT(LTA!F59:AJ59,LTA!F$102:AJ$102,LTA!F$103:AJ$103)</f>
        <v>69.150000000000006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229.74</v>
      </c>
      <c r="AB59" s="117">
        <f>-STOA!N59</f>
        <v>0</v>
      </c>
      <c r="AC59">
        <f t="shared" si="0"/>
        <v>18.167687243789175</v>
      </c>
      <c r="AD59">
        <f t="shared" si="1"/>
        <v>1919.1675060431969</v>
      </c>
      <c r="AE59">
        <f>'IDT-1'!B59</f>
        <v>173</v>
      </c>
      <c r="AF59" s="26"/>
      <c r="AG59">
        <f t="shared" si="2"/>
        <v>2092.1675060431971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-63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12.472778297474274</v>
      </c>
      <c r="F60">
        <f>GT_Spot!P60</f>
        <v>0</v>
      </c>
      <c r="G60">
        <f>PPCL_NG!P60</f>
        <v>17.54</v>
      </c>
      <c r="H60">
        <f>PPCL_Spot!P60</f>
        <v>25</v>
      </c>
      <c r="I60">
        <f>Bawana_NG!P60</f>
        <v>99.62</v>
      </c>
      <c r="J60">
        <f>Bawana_RLNG!P60</f>
        <v>0</v>
      </c>
      <c r="K60">
        <f>Bawana_Spot!P60</f>
        <v>104.99281166563976</v>
      </c>
      <c r="L60">
        <f>TWOMCL!O60</f>
        <v>-0.30633951240552487</v>
      </c>
      <c r="M60">
        <f>EDWPCL!S60</f>
        <v>0</v>
      </c>
      <c r="N60">
        <f>'MSW BWN'!S60</f>
        <v>7.0558556000000001</v>
      </c>
      <c r="O60">
        <f>BRPL_ISGS_exbus!BB60</f>
        <v>1002.1198929609848</v>
      </c>
      <c r="P60" s="77">
        <v>59.073393665158363</v>
      </c>
      <c r="Q60" s="77">
        <v>29.720664000000003</v>
      </c>
      <c r="R60" s="80">
        <v>38.599747474747474</v>
      </c>
      <c r="S60" s="80">
        <v>0</v>
      </c>
      <c r="T60" s="78">
        <f>SUMPRODUCT(LTA!F60:AJ60,LTA!F$101:AJ$101,LTA!F$103:AJ$103)</f>
        <v>318.12</v>
      </c>
      <c r="U60" s="78">
        <f>SUMPRODUCT(LTA!F60:AJ60,LTA!F$102:AJ$102,LTA!F$103:AJ$103)</f>
        <v>69.539999999999992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228.9</v>
      </c>
      <c r="AB60" s="117">
        <f>-STOA!N60</f>
        <v>0</v>
      </c>
      <c r="AC60">
        <f t="shared" si="0"/>
        <v>18.043455703820694</v>
      </c>
      <c r="AD60">
        <f t="shared" si="1"/>
        <v>1957.4053484477786</v>
      </c>
      <c r="AE60">
        <f>'IDT-1'!B60</f>
        <v>218</v>
      </c>
      <c r="AF60" s="26"/>
      <c r="AG60">
        <f t="shared" si="2"/>
        <v>2175.4053484477786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-37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12.472778297474274</v>
      </c>
      <c r="F61">
        <f>GT_Spot!P61</f>
        <v>0</v>
      </c>
      <c r="G61">
        <f>PPCL_NG!P61</f>
        <v>17.54</v>
      </c>
      <c r="H61">
        <f>PPCL_Spot!P61</f>
        <v>25</v>
      </c>
      <c r="I61">
        <f>Bawana_NG!P61</f>
        <v>99.62</v>
      </c>
      <c r="J61">
        <f>Bawana_RLNG!P61</f>
        <v>0</v>
      </c>
      <c r="K61">
        <f>Bawana_Spot!P61</f>
        <v>105</v>
      </c>
      <c r="L61">
        <f>TWOMCL!O61</f>
        <v>-0.30633951240552487</v>
      </c>
      <c r="M61">
        <f>EDWPCL!S61</f>
        <v>0</v>
      </c>
      <c r="N61">
        <f>'MSW BWN'!S61</f>
        <v>7.241492</v>
      </c>
      <c r="O61">
        <f>BRPL_ISGS_exbus!BB61</f>
        <v>1015.4112817559842</v>
      </c>
      <c r="P61" s="77">
        <v>59.073393665158363</v>
      </c>
      <c r="Q61" s="77">
        <v>29.720664000000003</v>
      </c>
      <c r="R61" s="80">
        <v>38.599747474747474</v>
      </c>
      <c r="S61" s="80">
        <v>0</v>
      </c>
      <c r="T61" s="78">
        <f>SUMPRODUCT(LTA!F61:AJ61,LTA!F$101:AJ$101,LTA!F$103:AJ$103)</f>
        <v>313.22000000000003</v>
      </c>
      <c r="U61" s="78">
        <f>SUMPRODUCT(LTA!F61:AJ61,LTA!F$102:AJ$102,LTA!F$103:AJ$103)</f>
        <v>70.650000000000006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227.86</v>
      </c>
      <c r="AB61" s="117">
        <f>-STOA!N61</f>
        <v>0</v>
      </c>
      <c r="AC61">
        <f t="shared" si="0"/>
        <v>18.364649102491651</v>
      </c>
      <c r="AD61">
        <f t="shared" si="1"/>
        <v>1938.1383685784674</v>
      </c>
      <c r="AE61">
        <f>'IDT-1'!B61</f>
        <v>249</v>
      </c>
      <c r="AF61" s="26"/>
      <c r="AG61">
        <f t="shared" si="2"/>
        <v>2187.1383685784676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-64.599999999999994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12.472778297474274</v>
      </c>
      <c r="F62">
        <f>GT_Spot!P62</f>
        <v>0</v>
      </c>
      <c r="G62">
        <f>PPCL_NG!P62</f>
        <v>17.54</v>
      </c>
      <c r="H62">
        <f>PPCL_Spot!P62</f>
        <v>25</v>
      </c>
      <c r="I62">
        <f>Bawana_NG!P62</f>
        <v>99.62</v>
      </c>
      <c r="J62">
        <f>Bawana_RLNG!P62</f>
        <v>0</v>
      </c>
      <c r="K62">
        <f>Bawana_Spot!P62</f>
        <v>105</v>
      </c>
      <c r="L62">
        <f>TWOMCL!O62</f>
        <v>-0.30633951240552487</v>
      </c>
      <c r="M62">
        <f>EDWPCL!S62</f>
        <v>0</v>
      </c>
      <c r="N62">
        <f>'MSW BWN'!S62</f>
        <v>7.3217671999999991</v>
      </c>
      <c r="O62">
        <f>BRPL_ISGS_exbus!BB62</f>
        <v>995.81078268481974</v>
      </c>
      <c r="P62" s="77">
        <v>59.073393665158363</v>
      </c>
      <c r="Q62" s="77">
        <v>29.720664000000003</v>
      </c>
      <c r="R62" s="80">
        <v>38.599747474747474</v>
      </c>
      <c r="S62" s="80">
        <v>0</v>
      </c>
      <c r="T62" s="78">
        <f>SUMPRODUCT(LTA!F62:AJ62,LTA!F$101:AJ$101,LTA!F$103:AJ$103)</f>
        <v>300.33</v>
      </c>
      <c r="U62" s="78">
        <f>SUMPRODUCT(LTA!F62:AJ62,LTA!F$102:AJ$102,LTA!F$103:AJ$103)</f>
        <v>71.25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50.27</v>
      </c>
      <c r="Z62" s="75">
        <f>IEX!N62</f>
        <v>0</v>
      </c>
      <c r="AA62" s="117">
        <f>STOA!H62</f>
        <v>226.69</v>
      </c>
      <c r="AB62" s="117">
        <f>-STOA!N62</f>
        <v>0</v>
      </c>
      <c r="AC62">
        <f t="shared" si="0"/>
        <v>18.355217211521445</v>
      </c>
      <c r="AD62">
        <f t="shared" si="1"/>
        <v>1973.6375765982727</v>
      </c>
      <c r="AE62">
        <f>'IDT-1'!B62</f>
        <v>246.04499999999999</v>
      </c>
      <c r="AF62" s="26"/>
      <c r="AG62">
        <f t="shared" si="2"/>
        <v>2219.6825765982726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-46.4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12.472778297474274</v>
      </c>
      <c r="F63">
        <f>GT_Spot!P63</f>
        <v>0</v>
      </c>
      <c r="G63">
        <f>PPCL_NG!P63</f>
        <v>17.54</v>
      </c>
      <c r="H63">
        <f>PPCL_Spot!P63</f>
        <v>25</v>
      </c>
      <c r="I63">
        <f>Bawana_NG!P63</f>
        <v>99.62</v>
      </c>
      <c r="J63">
        <f>Bawana_RLNG!P63</f>
        <v>0</v>
      </c>
      <c r="K63">
        <f>Bawana_Spot!P63</f>
        <v>105</v>
      </c>
      <c r="L63">
        <f>TWOMCL!O63</f>
        <v>-0.30633951240552487</v>
      </c>
      <c r="M63">
        <f>EDWPCL!S63</f>
        <v>0</v>
      </c>
      <c r="N63">
        <f>'MSW BWN'!S63</f>
        <v>6.8468056000000006</v>
      </c>
      <c r="O63">
        <f>BRPL_ISGS_exbus!BB63</f>
        <v>1029.9077245489195</v>
      </c>
      <c r="P63" s="77">
        <v>59.073393665158363</v>
      </c>
      <c r="Q63" s="77">
        <v>29.720664000000003</v>
      </c>
      <c r="R63" s="80">
        <v>38.599747474747474</v>
      </c>
      <c r="S63" s="80">
        <v>0</v>
      </c>
      <c r="T63" s="78">
        <f>SUMPRODUCT(LTA!F63:AJ63,LTA!F$101:AJ$101,LTA!F$103:AJ$103)</f>
        <v>287.58000000000004</v>
      </c>
      <c r="U63" s="78">
        <f>SUMPRODUCT(LTA!F63:AJ63,LTA!F$102:AJ$102,LTA!F$103:AJ$103)</f>
        <v>63.76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268.92</v>
      </c>
      <c r="AB63" s="117">
        <f>-STOA!N63</f>
        <v>0</v>
      </c>
      <c r="AC63">
        <f t="shared" si="0"/>
        <v>18.273493788773695</v>
      </c>
      <c r="AD63">
        <f t="shared" si="1"/>
        <v>1993.5612802851206</v>
      </c>
      <c r="AE63">
        <f>'IDT-1'!B63</f>
        <v>221.953</v>
      </c>
      <c r="AF63" s="26"/>
      <c r="AG63">
        <f t="shared" si="2"/>
        <v>2215.5142802851205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-31.9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12.472778297474274</v>
      </c>
      <c r="F64">
        <f>GT_Spot!P64</f>
        <v>0</v>
      </c>
      <c r="G64">
        <f>PPCL_NG!P64</f>
        <v>17.54</v>
      </c>
      <c r="H64">
        <f>PPCL_Spot!P64</f>
        <v>25</v>
      </c>
      <c r="I64">
        <f>Bawana_NG!P64</f>
        <v>99.62</v>
      </c>
      <c r="J64">
        <f>Bawana_RLNG!P64</f>
        <v>0</v>
      </c>
      <c r="K64">
        <f>Bawana_Spot!P64</f>
        <v>105</v>
      </c>
      <c r="L64">
        <f>TWOMCL!O64</f>
        <v>-0.30633951240552487</v>
      </c>
      <c r="M64">
        <f>EDWPCL!S64</f>
        <v>0</v>
      </c>
      <c r="N64">
        <f>'MSW BWN'!S64</f>
        <v>6.8317540000000001</v>
      </c>
      <c r="O64">
        <f>BRPL_ISGS_exbus!BB64</f>
        <v>1003.0374832576451</v>
      </c>
      <c r="P64" s="77">
        <v>59.073393665158363</v>
      </c>
      <c r="Q64" s="77">
        <v>29.720664000000003</v>
      </c>
      <c r="R64" s="80">
        <v>38.599747474747474</v>
      </c>
      <c r="S64" s="80">
        <v>0</v>
      </c>
      <c r="T64" s="78">
        <f>SUMPRODUCT(LTA!F64:AJ64,LTA!F$101:AJ$101,LTA!F$103:AJ$103)</f>
        <v>274.06</v>
      </c>
      <c r="U64" s="78">
        <f>SUMPRODUCT(LTA!F64:AJ64,LTA!F$102:AJ$102,LTA!F$103:AJ$103)</f>
        <v>73.320000000000007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69.7</v>
      </c>
      <c r="Z64" s="75">
        <f>IEX!N64</f>
        <v>0</v>
      </c>
      <c r="AA64" s="117">
        <f>STOA!H64</f>
        <v>267.55</v>
      </c>
      <c r="AB64" s="117">
        <f>-STOA!N64</f>
        <v>0</v>
      </c>
      <c r="AC64">
        <f t="shared" si="0"/>
        <v>19.028751211330476</v>
      </c>
      <c r="AD64">
        <f t="shared" si="1"/>
        <v>2078.6307299712894</v>
      </c>
      <c r="AE64">
        <f>'IDT-1'!B64</f>
        <v>199.15899999999999</v>
      </c>
      <c r="AF64" s="26"/>
      <c r="AG64">
        <f t="shared" si="2"/>
        <v>2277.7897299712895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-31.9</v>
      </c>
      <c r="AM64" s="75">
        <f>RTM_PXI!H64</f>
        <v>0</v>
      </c>
      <c r="AN64" s="75">
        <f>RTM_PXI!N64</f>
        <v>0</v>
      </c>
      <c r="AO64" s="192">
        <f>GDAM_IEX!H64</f>
        <v>48.34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12.472778297474274</v>
      </c>
      <c r="F65">
        <f>GT_Spot!P65</f>
        <v>0</v>
      </c>
      <c r="G65">
        <f>PPCL_NG!P65</f>
        <v>17.54</v>
      </c>
      <c r="H65">
        <f>PPCL_Spot!P65</f>
        <v>25</v>
      </c>
      <c r="I65">
        <f>Bawana_NG!P65</f>
        <v>99.62</v>
      </c>
      <c r="J65">
        <f>Bawana_RLNG!P65</f>
        <v>0</v>
      </c>
      <c r="K65">
        <f>Bawana_Spot!P65</f>
        <v>104.99281166563976</v>
      </c>
      <c r="L65">
        <f>TWOMCL!O65</f>
        <v>-0.30633951240552487</v>
      </c>
      <c r="M65">
        <f>EDWPCL!S65</f>
        <v>0</v>
      </c>
      <c r="N65">
        <f>'MSW BWN'!S65</f>
        <v>7.3284567999999988</v>
      </c>
      <c r="O65">
        <f>BRPL_ISGS_exbus!BB65</f>
        <v>1025.626255359974</v>
      </c>
      <c r="P65" s="77">
        <v>59.073393665158363</v>
      </c>
      <c r="Q65" s="77">
        <v>29.720664000000003</v>
      </c>
      <c r="R65" s="80">
        <v>38.599747474747474</v>
      </c>
      <c r="S65" s="80">
        <v>0</v>
      </c>
      <c r="T65" s="78">
        <f>SUMPRODUCT(LTA!F65:AJ65,LTA!F$101:AJ$101,LTA!F$103:AJ$103)</f>
        <v>253.61</v>
      </c>
      <c r="U65" s="78">
        <f>SUMPRODUCT(LTA!F65:AJ65,LTA!F$102:AJ$102,LTA!F$103:AJ$103)</f>
        <v>74.39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97.59</v>
      </c>
      <c r="Z65" s="75">
        <f>IEX!N65</f>
        <v>0</v>
      </c>
      <c r="AA65" s="117">
        <f>STOA!H65</f>
        <v>266.01</v>
      </c>
      <c r="AB65" s="117">
        <f>-STOA!N65</f>
        <v>0</v>
      </c>
      <c r="AC65">
        <f t="shared" si="0"/>
        <v>19.692247965251283</v>
      </c>
      <c r="AD65">
        <f t="shared" si="1"/>
        <v>2063.0655197853371</v>
      </c>
      <c r="AE65">
        <f>'IDT-1'!B65</f>
        <v>183.559</v>
      </c>
      <c r="AF65" s="26"/>
      <c r="AG65">
        <f t="shared" si="2"/>
        <v>2246.6245197853373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-76.849999999999994</v>
      </c>
      <c r="AM65" s="75">
        <f>RTM_PXI!H65</f>
        <v>0</v>
      </c>
      <c r="AN65" s="75">
        <f>RTM_PXI!N65</f>
        <v>0</v>
      </c>
      <c r="AO65" s="192">
        <f>GDAM_IEX!H65</f>
        <v>48.34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12.472778297474274</v>
      </c>
      <c r="F66">
        <f>GT_Spot!P66</f>
        <v>0</v>
      </c>
      <c r="G66">
        <f>PPCL_NG!P66</f>
        <v>17.54</v>
      </c>
      <c r="H66">
        <f>PPCL_Spot!P66</f>
        <v>25</v>
      </c>
      <c r="I66">
        <f>Bawana_NG!P66</f>
        <v>99.62</v>
      </c>
      <c r="J66">
        <f>Bawana_RLNG!P66</f>
        <v>0</v>
      </c>
      <c r="K66">
        <f>Bawana_Spot!P66</f>
        <v>105</v>
      </c>
      <c r="L66">
        <f>TWOMCL!O66</f>
        <v>-0.30633951240552487</v>
      </c>
      <c r="M66">
        <f>EDWPCL!S66</f>
        <v>0</v>
      </c>
      <c r="N66">
        <f>'MSW BWN'!S66</f>
        <v>7.6094199999999992</v>
      </c>
      <c r="O66">
        <f>BRPL_ISGS_exbus!BB66</f>
        <v>1031.6649609285782</v>
      </c>
      <c r="P66" s="77">
        <v>59.073393665158363</v>
      </c>
      <c r="Q66" s="77">
        <v>29.720664000000003</v>
      </c>
      <c r="R66" s="80">
        <v>38.599747474747474</v>
      </c>
      <c r="S66" s="80">
        <v>0</v>
      </c>
      <c r="T66" s="78">
        <f>SUMPRODUCT(LTA!F66:AJ66,LTA!F$101:AJ$101,LTA!F$103:AJ$103)</f>
        <v>234.54</v>
      </c>
      <c r="U66" s="78">
        <f>SUMPRODUCT(LTA!F66:AJ66,LTA!F$102:AJ$102,LTA!F$103:AJ$103)</f>
        <v>76.06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107.05</v>
      </c>
      <c r="Z66" s="75">
        <f>IEX!N66</f>
        <v>0</v>
      </c>
      <c r="AA66" s="117">
        <f>STOA!H66</f>
        <v>264.31</v>
      </c>
      <c r="AB66" s="117">
        <f>-STOA!N66</f>
        <v>0</v>
      </c>
      <c r="AC66">
        <f t="shared" si="0"/>
        <v>19.354843720186746</v>
      </c>
      <c r="AD66">
        <f t="shared" si="1"/>
        <v>2094.8097811333664</v>
      </c>
      <c r="AE66">
        <f>'IDT-1'!B66</f>
        <v>168.952</v>
      </c>
      <c r="AF66" s="26"/>
      <c r="AG66">
        <f t="shared" si="2"/>
        <v>2263.7617811333666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-42.13</v>
      </c>
      <c r="AM66" s="75">
        <f>RTM_PXI!H66</f>
        <v>0</v>
      </c>
      <c r="AN66" s="75">
        <f>RTM_PXI!N66</f>
        <v>0</v>
      </c>
      <c r="AO66" s="192">
        <f>GDAM_IEX!H66</f>
        <v>48.34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13.12706380405201</v>
      </c>
      <c r="F67">
        <f>GT_Spot!P67</f>
        <v>0</v>
      </c>
      <c r="G67">
        <f>PPCL_NG!P67</f>
        <v>17.54</v>
      </c>
      <c r="H67">
        <f>PPCL_Spot!P67</f>
        <v>25</v>
      </c>
      <c r="I67">
        <f>Bawana_NG!P67</f>
        <v>99.62</v>
      </c>
      <c r="J67">
        <f>Bawana_RLNG!P67</f>
        <v>0</v>
      </c>
      <c r="K67">
        <f>Bawana_Spot!P67</f>
        <v>105</v>
      </c>
      <c r="L67">
        <f>TWOMCL!O67</f>
        <v>-0.30633951240552487</v>
      </c>
      <c r="M67">
        <f>EDWPCL!S67</f>
        <v>0</v>
      </c>
      <c r="N67">
        <f>'MSW BWN'!S67</f>
        <v>7.1762684000000005</v>
      </c>
      <c r="O67">
        <f>BRPL_ISGS_exbus!BB67</f>
        <v>1039.2341338012516</v>
      </c>
      <c r="P67" s="77">
        <v>59.073393665158363</v>
      </c>
      <c r="Q67" s="77">
        <v>29.720664000000003</v>
      </c>
      <c r="R67" s="80">
        <v>38.599747474747474</v>
      </c>
      <c r="S67" s="80">
        <v>0</v>
      </c>
      <c r="T67" s="78">
        <f>SUMPRODUCT(LTA!F67:AJ67,LTA!F$101:AJ$101,LTA!F$103:AJ$103)</f>
        <v>213.05999999999997</v>
      </c>
      <c r="U67" s="78">
        <f>SUMPRODUCT(LTA!F67:AJ67,LTA!F$102:AJ$102,LTA!F$103:AJ$103)</f>
        <v>78.13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83.46</v>
      </c>
      <c r="Z67" s="75">
        <f>IEX!N67</f>
        <v>0</v>
      </c>
      <c r="AA67" s="117">
        <f>STOA!H67</f>
        <v>265.98</v>
      </c>
      <c r="AB67" s="117">
        <f>-STOA!N67</f>
        <v>0</v>
      </c>
      <c r="AC67">
        <f t="shared" si="0"/>
        <v>18.893964850836895</v>
      </c>
      <c r="AD67">
        <f t="shared" si="1"/>
        <v>2048.0809667819672</v>
      </c>
      <c r="AE67">
        <f>'IDT-1'!B67</f>
        <v>172.69</v>
      </c>
      <c r="AF67" s="26"/>
      <c r="AG67">
        <f t="shared" si="2"/>
        <v>2220.7709667819672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-39.549999999999997</v>
      </c>
      <c r="AM67" s="75">
        <f>RTM_PXI!H67</f>
        <v>0</v>
      </c>
      <c r="AN67" s="75">
        <f>RTM_PXI!N67</f>
        <v>0</v>
      </c>
      <c r="AO67" s="192">
        <f>GDAM_IEX!H67</f>
        <v>32.11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13.12706380405201</v>
      </c>
      <c r="F68">
        <f>GT_Spot!P68</f>
        <v>0</v>
      </c>
      <c r="G68">
        <f>PPCL_NG!P68</f>
        <v>17.54</v>
      </c>
      <c r="H68">
        <f>PPCL_Spot!P68</f>
        <v>25</v>
      </c>
      <c r="I68">
        <f>Bawana_NG!P68</f>
        <v>99.62</v>
      </c>
      <c r="J68">
        <f>Bawana_RLNG!P68</f>
        <v>0</v>
      </c>
      <c r="K68">
        <f>Bawana_Spot!P68</f>
        <v>105</v>
      </c>
      <c r="L68">
        <f>TWOMCL!O68</f>
        <v>-0.30633951240552487</v>
      </c>
      <c r="M68">
        <f>EDWPCL!S68</f>
        <v>0</v>
      </c>
      <c r="N68">
        <f>'MSW BWN'!S68</f>
        <v>6.6628415999999993</v>
      </c>
      <c r="O68">
        <f>BRPL_ISGS_exbus!BB68</f>
        <v>1081.5752112002604</v>
      </c>
      <c r="P68" s="77">
        <v>59.073393665158363</v>
      </c>
      <c r="Q68" s="77">
        <v>29.720664000000003</v>
      </c>
      <c r="R68" s="80">
        <v>38.599747474747474</v>
      </c>
      <c r="S68" s="80">
        <v>0</v>
      </c>
      <c r="T68" s="78">
        <f>SUMPRODUCT(LTA!F68:AJ68,LTA!F$101:AJ$101,LTA!F$103:AJ$103)</f>
        <v>191.39</v>
      </c>
      <c r="U68" s="78">
        <f>SUMPRODUCT(LTA!F68:AJ68,LTA!F$102:AJ$102,LTA!F$103:AJ$103)</f>
        <v>80.86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84.59</v>
      </c>
      <c r="Z68" s="75">
        <f>IEX!N68</f>
        <v>0</v>
      </c>
      <c r="AA68" s="117">
        <f>STOA!H68</f>
        <v>263.86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19.319497900079114</v>
      </c>
      <c r="AD68">
        <f t="shared" ref="AD68:AD98" si="4">SUM(B68:AB68,AI68:AR68)-AC68</f>
        <v>2042.0730843317333</v>
      </c>
      <c r="AE68">
        <f>'IDT-1'!B68</f>
        <v>175.32</v>
      </c>
      <c r="AF68" s="26"/>
      <c r="AG68">
        <f t="shared" ref="AG68:AG98" si="5">SUM(AD68:AF68)+AT68</f>
        <v>2217.3930843317335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-66.400000000000006</v>
      </c>
      <c r="AM68" s="75">
        <f>RTM_PXI!H68</f>
        <v>0</v>
      </c>
      <c r="AN68" s="75">
        <f>RTM_PXI!N68</f>
        <v>0</v>
      </c>
      <c r="AO68" s="192">
        <f>GDAM_IEX!H68</f>
        <v>31.48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13.12706380405201</v>
      </c>
      <c r="F69">
        <f>GT_Spot!P69</f>
        <v>0</v>
      </c>
      <c r="G69">
        <f>PPCL_NG!P69</f>
        <v>17.54</v>
      </c>
      <c r="H69">
        <f>PPCL_Spot!P69</f>
        <v>25</v>
      </c>
      <c r="I69">
        <f>Bawana_NG!P69</f>
        <v>99.62</v>
      </c>
      <c r="J69">
        <f>Bawana_RLNG!P69</f>
        <v>0</v>
      </c>
      <c r="K69">
        <f>Bawana_Spot!P69</f>
        <v>105</v>
      </c>
      <c r="L69">
        <f>TWOMCL!O69</f>
        <v>-0.30633951240552487</v>
      </c>
      <c r="M69">
        <f>EDWPCL!S69</f>
        <v>0</v>
      </c>
      <c r="N69">
        <f>'MSW BWN'!S69</f>
        <v>2.2477055999999997</v>
      </c>
      <c r="O69">
        <f>BRPL_ISGS_exbus!BB69</f>
        <v>1104.1418168228893</v>
      </c>
      <c r="P69" s="77">
        <v>59.073393665158363</v>
      </c>
      <c r="Q69" s="77">
        <v>29.720664000000003</v>
      </c>
      <c r="R69" s="80">
        <v>34.200000000000003</v>
      </c>
      <c r="S69" s="80">
        <v>0</v>
      </c>
      <c r="T69" s="78">
        <f>SUMPRODUCT(LTA!F69:AJ69,LTA!F$101:AJ$101,LTA!F$103:AJ$103)</f>
        <v>167.43</v>
      </c>
      <c r="U69" s="78">
        <f>SUMPRODUCT(LTA!F69:AJ69,LTA!F$102:AJ$102,LTA!F$103:AJ$103)</f>
        <v>83.53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81.06</v>
      </c>
      <c r="Z69" s="75">
        <f>IEX!N69</f>
        <v>0</v>
      </c>
      <c r="AA69" s="117">
        <f>STOA!H69</f>
        <v>261.55</v>
      </c>
      <c r="AB69" s="117">
        <f>-STOA!N69</f>
        <v>0</v>
      </c>
      <c r="AC69">
        <f t="shared" si="3"/>
        <v>19.983422414141085</v>
      </c>
      <c r="AD69">
        <f t="shared" si="4"/>
        <v>1955.2408819655534</v>
      </c>
      <c r="AE69">
        <f>'IDT-1'!B69</f>
        <v>176.571</v>
      </c>
      <c r="AF69" s="26"/>
      <c r="AG69">
        <f t="shared" si="5"/>
        <v>2131.8118819655533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-146.85</v>
      </c>
      <c r="AM69" s="75">
        <f>RTM_PXI!H69</f>
        <v>0</v>
      </c>
      <c r="AN69" s="75">
        <f>RTM_PXI!N69</f>
        <v>0</v>
      </c>
      <c r="AO69" s="192">
        <f>GDAM_IEX!H69</f>
        <v>39.14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13.12706380405201</v>
      </c>
      <c r="F70">
        <f>GT_Spot!P70</f>
        <v>0</v>
      </c>
      <c r="G70">
        <f>PPCL_NG!P70</f>
        <v>17.54</v>
      </c>
      <c r="H70">
        <f>PPCL_Spot!P70</f>
        <v>25</v>
      </c>
      <c r="I70">
        <f>Bawana_NG!P70</f>
        <v>99.62</v>
      </c>
      <c r="J70">
        <f>Bawana_RLNG!P70</f>
        <v>0</v>
      </c>
      <c r="K70">
        <f>Bawana_Spot!P70</f>
        <v>104.99281166563976</v>
      </c>
      <c r="L70">
        <f>TWOMCL!O70</f>
        <v>-0.30633951240552487</v>
      </c>
      <c r="M70">
        <f>EDWPCL!S70</f>
        <v>0</v>
      </c>
      <c r="N70">
        <f>'MSW BWN'!S70</f>
        <v>-0.73920079999999988</v>
      </c>
      <c r="O70">
        <f>BRPL_ISGS_exbus!BB70</f>
        <v>1109.7448010228891</v>
      </c>
      <c r="P70" s="77">
        <v>59.073393665158363</v>
      </c>
      <c r="Q70" s="77">
        <v>29.720664000000003</v>
      </c>
      <c r="R70" s="80">
        <v>30.68308080808081</v>
      </c>
      <c r="S70" s="80">
        <v>0</v>
      </c>
      <c r="T70" s="78">
        <f>SUMPRODUCT(LTA!F70:AJ70,LTA!F$101:AJ$101,LTA!F$103:AJ$103)</f>
        <v>145.22999999999999</v>
      </c>
      <c r="U70" s="78">
        <f>SUMPRODUCT(LTA!F70:AJ70,LTA!F$102:AJ$102,LTA!F$103:AJ$103)</f>
        <v>92.89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68.66</v>
      </c>
      <c r="Z70" s="75">
        <f>IEX!N70</f>
        <v>0</v>
      </c>
      <c r="AA70" s="117">
        <f>STOA!H70</f>
        <v>259.05</v>
      </c>
      <c r="AB70" s="117">
        <f>-STOA!N70</f>
        <v>0</v>
      </c>
      <c r="AC70">
        <f t="shared" si="3"/>
        <v>19.486791054375942</v>
      </c>
      <c r="AD70">
        <f t="shared" si="4"/>
        <v>1954.9094835990386</v>
      </c>
      <c r="AE70">
        <f>'IDT-1'!B70</f>
        <v>178.74299999999999</v>
      </c>
      <c r="AF70" s="26"/>
      <c r="AG70">
        <f t="shared" si="5"/>
        <v>2133.6524835990385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-118.43</v>
      </c>
      <c r="AM70" s="75">
        <f>RTM_PXI!H70</f>
        <v>0</v>
      </c>
      <c r="AN70" s="75">
        <f>RTM_PXI!N70</f>
        <v>0</v>
      </c>
      <c r="AO70" s="192">
        <f>GDAM_IEX!H70</f>
        <v>38.54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13.12706380405201</v>
      </c>
      <c r="F71">
        <f>GT_Spot!P71</f>
        <v>0</v>
      </c>
      <c r="G71">
        <f>PPCL_NG!P71</f>
        <v>17.54</v>
      </c>
      <c r="H71">
        <f>PPCL_Spot!P71</f>
        <v>25</v>
      </c>
      <c r="I71">
        <f>Bawana_NG!P71</f>
        <v>99.62</v>
      </c>
      <c r="J71">
        <f>Bawana_RLNG!P71</f>
        <v>0</v>
      </c>
      <c r="K71">
        <f>Bawana_Spot!P71</f>
        <v>105</v>
      </c>
      <c r="L71">
        <f>TWOMCL!O71</f>
        <v>-0.30633951240552487</v>
      </c>
      <c r="M71">
        <f>EDWPCL!S71</f>
        <v>0</v>
      </c>
      <c r="N71">
        <f>'MSW BWN'!S71</f>
        <v>-1.1004392000000001</v>
      </c>
      <c r="O71">
        <f>BRPL_ISGS_exbus!BB71</f>
        <v>1115.6040786891299</v>
      </c>
      <c r="P71" s="77">
        <v>59.073393665158363</v>
      </c>
      <c r="Q71" s="77">
        <v>29.720664000000003</v>
      </c>
      <c r="R71" s="80">
        <v>27.876262626262626</v>
      </c>
      <c r="S71" s="80">
        <v>0</v>
      </c>
      <c r="T71" s="78">
        <f>SUMPRODUCT(LTA!F71:AJ71,LTA!F$101:AJ$101,LTA!F$103:AJ$103)</f>
        <v>123.69000000000001</v>
      </c>
      <c r="U71" s="78">
        <f>SUMPRODUCT(LTA!F71:AJ71,LTA!F$102:AJ$102,LTA!F$103:AJ$103)</f>
        <v>93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59.95</v>
      </c>
      <c r="Z71" s="75">
        <f>IEX!N71</f>
        <v>0</v>
      </c>
      <c r="AA71" s="117">
        <f>STOA!H71</f>
        <v>256.45000000000005</v>
      </c>
      <c r="AB71" s="117">
        <f>-STOA!N71</f>
        <v>0</v>
      </c>
      <c r="AC71">
        <f t="shared" si="3"/>
        <v>19.231143608449994</v>
      </c>
      <c r="AD71">
        <f t="shared" si="4"/>
        <v>1924.2435404637476</v>
      </c>
      <c r="AE71">
        <f>'IDT-1'!B71</f>
        <v>198.10300000000001</v>
      </c>
      <c r="AF71" s="26"/>
      <c r="AG71">
        <f t="shared" si="5"/>
        <v>2122.3465404637477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-119</v>
      </c>
      <c r="AM71" s="75">
        <f>RTM_PXI!H71</f>
        <v>0</v>
      </c>
      <c r="AN71" s="75">
        <f>RTM_PXI!N71</f>
        <v>0</v>
      </c>
      <c r="AO71" s="192">
        <f>GDAM_IEX!H71</f>
        <v>38.229999999999997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13.12706380405201</v>
      </c>
      <c r="F72">
        <f>GT_Spot!P72</f>
        <v>0</v>
      </c>
      <c r="G72">
        <f>PPCL_NG!P72</f>
        <v>17.54</v>
      </c>
      <c r="H72">
        <f>PPCL_Spot!P72</f>
        <v>25</v>
      </c>
      <c r="I72">
        <f>Bawana_NG!P72</f>
        <v>99.62</v>
      </c>
      <c r="J72">
        <f>Bawana_RLNG!P72</f>
        <v>0</v>
      </c>
      <c r="K72">
        <f>Bawana_Spot!P72</f>
        <v>105</v>
      </c>
      <c r="L72">
        <f>TWOMCL!O72</f>
        <v>-0.30633951240552487</v>
      </c>
      <c r="M72">
        <f>EDWPCL!S72</f>
        <v>0</v>
      </c>
      <c r="N72">
        <f>'MSW BWN'!S72</f>
        <v>-1.2208519999999998</v>
      </c>
      <c r="O72">
        <f>BRPL_ISGS_exbus!BB72</f>
        <v>1112.5495612731302</v>
      </c>
      <c r="P72" s="77">
        <v>59.073393665158363</v>
      </c>
      <c r="Q72" s="77">
        <v>29.720664000000003</v>
      </c>
      <c r="R72" s="80">
        <v>26.345707070707071</v>
      </c>
      <c r="S72" s="80">
        <v>0</v>
      </c>
      <c r="T72" s="78">
        <f>SUMPRODUCT(LTA!F72:AJ72,LTA!F$101:AJ$101,LTA!F$103:AJ$103)</f>
        <v>99.94</v>
      </c>
      <c r="U72" s="78">
        <f>SUMPRODUCT(LTA!F72:AJ72,LTA!F$102:AJ$102,LTA!F$103:AJ$103)</f>
        <v>93.62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24.42</v>
      </c>
      <c r="Z72" s="75">
        <f>IEX!N72</f>
        <v>0</v>
      </c>
      <c r="AA72" s="117">
        <f>STOA!H72</f>
        <v>253.84000000000003</v>
      </c>
      <c r="AB72" s="117">
        <f>-STOA!N72</f>
        <v>0</v>
      </c>
      <c r="AC72">
        <f t="shared" si="3"/>
        <v>18.756449026671575</v>
      </c>
      <c r="AD72">
        <f t="shared" si="4"/>
        <v>1854.4627492739705</v>
      </c>
      <c r="AE72">
        <f>'IDT-1'!B72</f>
        <v>232.52099999999999</v>
      </c>
      <c r="AF72" s="26"/>
      <c r="AG72">
        <f t="shared" si="5"/>
        <v>2086.9837492739707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-127</v>
      </c>
      <c r="AM72" s="75">
        <f>RTM_PXI!H72</f>
        <v>0</v>
      </c>
      <c r="AN72" s="75">
        <f>RTM_PXI!N72</f>
        <v>0</v>
      </c>
      <c r="AO72" s="192">
        <f>GDAM_IEX!H72</f>
        <v>41.95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13.12706380405201</v>
      </c>
      <c r="F73">
        <f>GT_Spot!P73</f>
        <v>0</v>
      </c>
      <c r="G73">
        <f>PPCL_NG!P73</f>
        <v>17.54</v>
      </c>
      <c r="H73">
        <f>PPCL_Spot!P73</f>
        <v>25</v>
      </c>
      <c r="I73">
        <f>Bawana_NG!P73</f>
        <v>99.62</v>
      </c>
      <c r="J73">
        <f>Bawana_RLNG!P73</f>
        <v>0</v>
      </c>
      <c r="K73">
        <f>Bawana_Spot!P73</f>
        <v>105</v>
      </c>
      <c r="L73">
        <f>TWOMCL!O73</f>
        <v>-0.30633951240552487</v>
      </c>
      <c r="M73">
        <f>EDWPCL!S73</f>
        <v>0</v>
      </c>
      <c r="N73">
        <f>'MSW BWN'!S73</f>
        <v>-1.2275415999999999</v>
      </c>
      <c r="O73">
        <f>BRPL_ISGS_exbus!BB73</f>
        <v>1124.1149318643302</v>
      </c>
      <c r="P73" s="77">
        <v>59.073393665158363</v>
      </c>
      <c r="Q73" s="77">
        <v>29.720664000000003</v>
      </c>
      <c r="R73" s="80">
        <v>22.017929292929296</v>
      </c>
      <c r="S73" s="80">
        <v>0</v>
      </c>
      <c r="T73" s="78">
        <f>SUMPRODUCT(LTA!F73:AJ73,LTA!F$101:AJ$101,LTA!F$103:AJ$103)</f>
        <v>77.960000000000008</v>
      </c>
      <c r="U73" s="78">
        <f>SUMPRODUCT(LTA!F73:AJ73,LTA!F$102:AJ$102,LTA!F$103:AJ$103)</f>
        <v>94.09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8.5</v>
      </c>
      <c r="Z73" s="75">
        <f>IEX!N73</f>
        <v>0</v>
      </c>
      <c r="AA73" s="117">
        <f>STOA!H73</f>
        <v>251.27000000000004</v>
      </c>
      <c r="AB73" s="117">
        <f>-STOA!N73</f>
        <v>0</v>
      </c>
      <c r="AC73">
        <f t="shared" si="3"/>
        <v>18.337853194196438</v>
      </c>
      <c r="AD73">
        <f t="shared" si="4"/>
        <v>1839.4422483198678</v>
      </c>
      <c r="AE73">
        <f>'IDT-1'!B73</f>
        <v>249.214</v>
      </c>
      <c r="AF73" s="26"/>
      <c r="AG73">
        <f t="shared" si="5"/>
        <v>2088.6562483198677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-111</v>
      </c>
      <c r="AM73" s="75">
        <f>RTM_PXI!H73</f>
        <v>0</v>
      </c>
      <c r="AN73" s="75">
        <f>RTM_PXI!N73</f>
        <v>0</v>
      </c>
      <c r="AO73" s="192">
        <f>GDAM_IEX!H73</f>
        <v>43.28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13.12706380405201</v>
      </c>
      <c r="F74">
        <f>GT_Spot!P74</f>
        <v>0</v>
      </c>
      <c r="G74">
        <f>PPCL_NG!P74</f>
        <v>17.54</v>
      </c>
      <c r="H74">
        <f>PPCL_Spot!P74</f>
        <v>25</v>
      </c>
      <c r="I74">
        <f>Bawana_NG!P74</f>
        <v>99.62</v>
      </c>
      <c r="J74">
        <f>Bawana_RLNG!P74</f>
        <v>0</v>
      </c>
      <c r="K74">
        <f>Bawana_Spot!P74</f>
        <v>104.99281166563976</v>
      </c>
      <c r="L74">
        <f>TWOMCL!O74</f>
        <v>-0.30633951240552487</v>
      </c>
      <c r="M74">
        <f>EDWPCL!S74</f>
        <v>0</v>
      </c>
      <c r="N74">
        <f>'MSW BWN'!S74</f>
        <v>-1.2442655999999999</v>
      </c>
      <c r="O74">
        <f>BRPL_ISGS_exbus!BB74</f>
        <v>1124.1149318643302</v>
      </c>
      <c r="P74" s="77">
        <v>59.073393665158363</v>
      </c>
      <c r="Q74" s="77">
        <v>29.720664000000003</v>
      </c>
      <c r="R74" s="80">
        <v>12.335606060606063</v>
      </c>
      <c r="S74" s="80">
        <v>0</v>
      </c>
      <c r="T74" s="78">
        <f>SUMPRODUCT(LTA!F74:AJ74,LTA!F$101:AJ$101,LTA!F$103:AJ$103)</f>
        <v>57.980000000000004</v>
      </c>
      <c r="U74" s="78">
        <f>SUMPRODUCT(LTA!F74:AJ74,LTA!F$102:AJ$102,LTA!F$103:AJ$103)</f>
        <v>94.25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24.06</v>
      </c>
      <c r="Z74" s="75">
        <f>IEX!N74</f>
        <v>0</v>
      </c>
      <c r="AA74" s="117">
        <f>STOA!H74</f>
        <v>248.91000000000003</v>
      </c>
      <c r="AB74" s="117">
        <f>-STOA!N74</f>
        <v>0</v>
      </c>
      <c r="AC74">
        <f t="shared" si="3"/>
        <v>18.050127287405591</v>
      </c>
      <c r="AD74">
        <f t="shared" si="4"/>
        <v>1753.4837386599754</v>
      </c>
      <c r="AE74">
        <f>'IDT-1'!B74</f>
        <v>267.75599999999997</v>
      </c>
      <c r="AF74" s="26"/>
      <c r="AG74">
        <f t="shared" si="5"/>
        <v>2021.2397386599755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-137.63999999999999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13.12706380405201</v>
      </c>
      <c r="F75">
        <f>GT_Spot!P75</f>
        <v>0</v>
      </c>
      <c r="G75">
        <f>PPCL_NG!P75</f>
        <v>17.54</v>
      </c>
      <c r="H75">
        <f>PPCL_Spot!P75</f>
        <v>25</v>
      </c>
      <c r="I75">
        <f>Bawana_NG!P75</f>
        <v>99.62</v>
      </c>
      <c r="J75">
        <f>Bawana_RLNG!P75</f>
        <v>0</v>
      </c>
      <c r="K75">
        <f>Bawana_Spot!P75</f>
        <v>105</v>
      </c>
      <c r="L75">
        <f>TWOMCL!O75</f>
        <v>-0.30633951240552487</v>
      </c>
      <c r="M75">
        <f>EDWPCL!S75</f>
        <v>0</v>
      </c>
      <c r="N75">
        <f>'MSW BWN'!S75</f>
        <v>-1.2844031999999999</v>
      </c>
      <c r="O75">
        <f>BRPL_ISGS_exbus!BB75</f>
        <v>1124.1323632731301</v>
      </c>
      <c r="P75" s="77">
        <v>59.073393665158363</v>
      </c>
      <c r="Q75" s="77">
        <v>29.720664000000003</v>
      </c>
      <c r="R75" s="80">
        <v>0</v>
      </c>
      <c r="S75" s="80">
        <v>0</v>
      </c>
      <c r="T75" s="78">
        <f>SUMPRODUCT(LTA!F75:AJ75,LTA!F$101:AJ$101,LTA!F$103:AJ$103)</f>
        <v>41.379999999999995</v>
      </c>
      <c r="U75" s="78">
        <f>SUMPRODUCT(LTA!F75:AJ75,LTA!F$102:AJ$102,LTA!F$103:AJ$103)</f>
        <v>101.41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296.76</v>
      </c>
      <c r="AB75" s="117">
        <f>-STOA!N75</f>
        <v>0</v>
      </c>
      <c r="AC75">
        <f t="shared" si="3"/>
        <v>18.533285711605448</v>
      </c>
      <c r="AD75">
        <f t="shared" si="4"/>
        <v>1702.6394563183294</v>
      </c>
      <c r="AE75">
        <f>'IDT-1'!B75</f>
        <v>229</v>
      </c>
      <c r="AF75" s="26"/>
      <c r="AG75">
        <f t="shared" si="5"/>
        <v>1931.6394563183294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-190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13.12706380405201</v>
      </c>
      <c r="F76">
        <f>GT_Spot!P76</f>
        <v>0</v>
      </c>
      <c r="G76">
        <f>PPCL_NG!P76</f>
        <v>17.54</v>
      </c>
      <c r="H76">
        <f>PPCL_Spot!P76</f>
        <v>25</v>
      </c>
      <c r="I76">
        <f>Bawana_NG!P76</f>
        <v>99.62</v>
      </c>
      <c r="J76">
        <f>Bawana_RLNG!P76</f>
        <v>0</v>
      </c>
      <c r="K76">
        <f>Bawana_Spot!P76</f>
        <v>105</v>
      </c>
      <c r="L76">
        <f>TWOMCL!O76</f>
        <v>-0.30633951240552487</v>
      </c>
      <c r="M76">
        <f>EDWPCL!S76</f>
        <v>0</v>
      </c>
      <c r="N76">
        <f>'MSW BWN'!S76</f>
        <v>-1.3078168000000001</v>
      </c>
      <c r="O76">
        <f>BRPL_ISGS_exbus!BB76</f>
        <v>1134.0635462067301</v>
      </c>
      <c r="P76" s="77">
        <v>59.073393665158363</v>
      </c>
      <c r="Q76" s="77">
        <v>29.720664000000003</v>
      </c>
      <c r="R76" s="80">
        <v>0</v>
      </c>
      <c r="S76" s="80">
        <v>0</v>
      </c>
      <c r="T76" s="78">
        <f>SUMPRODUCT(LTA!F76:AJ76,LTA!F$101:AJ$101,LTA!F$103:AJ$103)</f>
        <v>28.31</v>
      </c>
      <c r="U76" s="78">
        <f>SUMPRODUCT(LTA!F76:AJ76,LTA!F$102:AJ$102,LTA!F$103:AJ$103)</f>
        <v>100.56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294.90999999999997</v>
      </c>
      <c r="AB76" s="117">
        <f>-STOA!N76</f>
        <v>0</v>
      </c>
      <c r="AC76">
        <f t="shared" si="3"/>
        <v>18.071054686070038</v>
      </c>
      <c r="AD76">
        <f t="shared" si="4"/>
        <v>1743.5394566774646</v>
      </c>
      <c r="AE76">
        <f>'IDT-1'!B76</f>
        <v>213</v>
      </c>
      <c r="AF76" s="26"/>
      <c r="AG76">
        <f t="shared" si="5"/>
        <v>1956.5394566774646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-143.69999999999999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13.12706380405201</v>
      </c>
      <c r="F77">
        <f>GT_Spot!P77</f>
        <v>0</v>
      </c>
      <c r="G77">
        <f>PPCL_NG!P77</f>
        <v>17.54</v>
      </c>
      <c r="H77">
        <f>PPCL_Spot!P77</f>
        <v>25</v>
      </c>
      <c r="I77">
        <f>Bawana_NG!P77</f>
        <v>99.62</v>
      </c>
      <c r="J77">
        <f>Bawana_RLNG!P77</f>
        <v>0</v>
      </c>
      <c r="K77">
        <f>Bawana_Spot!P77</f>
        <v>105</v>
      </c>
      <c r="L77">
        <f>TWOMCL!O77</f>
        <v>-0.30633951240552487</v>
      </c>
      <c r="M77">
        <f>EDWPCL!S77</f>
        <v>0</v>
      </c>
      <c r="N77">
        <f>'MSW BWN'!S77</f>
        <v>-1.3078168000000001</v>
      </c>
      <c r="O77">
        <f>BRPL_ISGS_exbus!BB77</f>
        <v>1146.6627332365661</v>
      </c>
      <c r="P77" s="77">
        <v>59.073393665158363</v>
      </c>
      <c r="Q77" s="77">
        <v>29.720664000000003</v>
      </c>
      <c r="R77" s="80">
        <v>0</v>
      </c>
      <c r="S77" s="80">
        <v>0</v>
      </c>
      <c r="T77" s="78">
        <f>SUMPRODUCT(LTA!F77:AJ77,LTA!F$101:AJ$101,LTA!F$103:AJ$103)</f>
        <v>16.649999999999999</v>
      </c>
      <c r="U77" s="78">
        <f>SUMPRODUCT(LTA!F77:AJ77,LTA!F$102:AJ$102,LTA!F$103:AJ$103)</f>
        <v>100.89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293.37</v>
      </c>
      <c r="AB77" s="117">
        <f>-STOA!N77</f>
        <v>0</v>
      </c>
      <c r="AC77">
        <f t="shared" si="3"/>
        <v>17.822037149366011</v>
      </c>
      <c r="AD77">
        <f t="shared" si="4"/>
        <v>1771.297661244005</v>
      </c>
      <c r="AE77">
        <f>'IDT-1'!B77</f>
        <v>202</v>
      </c>
      <c r="AF77" s="26"/>
      <c r="AG77">
        <f t="shared" si="5"/>
        <v>1973.297661244005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-115.92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13.770942177869093</v>
      </c>
      <c r="F78">
        <f>GT_Spot!P78</f>
        <v>0</v>
      </c>
      <c r="G78">
        <f>PPCL_NG!P78</f>
        <v>17.54</v>
      </c>
      <c r="H78">
        <f>PPCL_Spot!P78</f>
        <v>25</v>
      </c>
      <c r="I78">
        <f>Bawana_NG!P78</f>
        <v>99.62</v>
      </c>
      <c r="J78">
        <f>Bawana_RLNG!P78</f>
        <v>0</v>
      </c>
      <c r="K78">
        <f>Bawana_Spot!P78</f>
        <v>105</v>
      </c>
      <c r="L78">
        <f>TWOMCL!O78</f>
        <v>-0.30633951240552487</v>
      </c>
      <c r="M78">
        <f>EDWPCL!S78</f>
        <v>0</v>
      </c>
      <c r="N78">
        <f>'MSW BWN'!S78</f>
        <v>-1.2927651999999998</v>
      </c>
      <c r="O78">
        <f>BRPL_ISGS_exbus!BB78</f>
        <v>1178.2443043261658</v>
      </c>
      <c r="P78" s="77">
        <v>59.073393665158363</v>
      </c>
      <c r="Q78" s="77">
        <v>29.720664000000003</v>
      </c>
      <c r="R78" s="80">
        <v>0</v>
      </c>
      <c r="S78" s="80">
        <v>0</v>
      </c>
      <c r="T78" s="78">
        <f>SUMPRODUCT(LTA!F78:AJ78,LTA!F$101:AJ$101,LTA!F$103:AJ$103)</f>
        <v>7.6499999999999995</v>
      </c>
      <c r="U78" s="78">
        <f>SUMPRODUCT(LTA!F78:AJ78,LTA!F$102:AJ$102,LTA!F$103:AJ$103)</f>
        <v>99.06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292.28999999999996</v>
      </c>
      <c r="AB78" s="117">
        <f>-STOA!N78</f>
        <v>0</v>
      </c>
      <c r="AC78">
        <f t="shared" si="3"/>
        <v>18.260986173570629</v>
      </c>
      <c r="AD78">
        <f t="shared" si="4"/>
        <v>1761.8692132832168</v>
      </c>
      <c r="AE78">
        <f>'IDT-1'!B78</f>
        <v>203</v>
      </c>
      <c r="AF78" s="26"/>
      <c r="AG78">
        <f t="shared" si="5"/>
        <v>1964.8692132832168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-145.24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13.770942177869093</v>
      </c>
      <c r="F79">
        <f>GT_Spot!P79</f>
        <v>0</v>
      </c>
      <c r="G79">
        <f>PPCL_NG!P79</f>
        <v>17.54</v>
      </c>
      <c r="H79">
        <f>PPCL_Spot!P79</f>
        <v>25.22</v>
      </c>
      <c r="I79">
        <f>Bawana_NG!P79</f>
        <v>99.62</v>
      </c>
      <c r="J79">
        <f>Bawana_RLNG!P79</f>
        <v>0</v>
      </c>
      <c r="K79">
        <f>Bawana_Spot!P79</f>
        <v>104.99281166563976</v>
      </c>
      <c r="L79">
        <f>TWOMCL!O79</f>
        <v>-0.30633951240552487</v>
      </c>
      <c r="M79">
        <f>EDWPCL!S79</f>
        <v>0</v>
      </c>
      <c r="N79">
        <f>'MSW BWN'!S79</f>
        <v>-1.3078168000000001</v>
      </c>
      <c r="O79">
        <f>BRPL_ISGS_exbus!BB79</f>
        <v>1206.5906976246479</v>
      </c>
      <c r="P79" s="77">
        <v>59.073393665158363</v>
      </c>
      <c r="Q79" s="77">
        <v>29.720664000000003</v>
      </c>
      <c r="R79" s="80">
        <v>0</v>
      </c>
      <c r="S79" s="80">
        <v>0</v>
      </c>
      <c r="T79" s="78">
        <f>SUMPRODUCT(LTA!F79:AJ79,LTA!F$101:AJ$101,LTA!F$103:AJ$103)</f>
        <v>1.79</v>
      </c>
      <c r="U79" s="78">
        <f>SUMPRODUCT(LTA!F79:AJ79,LTA!F$102:AJ$102,LTA!F$103:AJ$103)</f>
        <v>96.45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291.56</v>
      </c>
      <c r="AB79" s="117">
        <f>-STOA!N79</f>
        <v>0</v>
      </c>
      <c r="AC79">
        <f t="shared" si="3"/>
        <v>18.349003002597922</v>
      </c>
      <c r="AD79">
        <f t="shared" si="4"/>
        <v>1790.4153498183114</v>
      </c>
      <c r="AE79">
        <f>'IDT-1'!B79</f>
        <v>182</v>
      </c>
      <c r="AF79" s="26"/>
      <c r="AG79">
        <f t="shared" si="5"/>
        <v>1972.4153498183114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-135.94999999999999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8.2029781021897801</v>
      </c>
      <c r="F80">
        <f>GT_Spot!P80</f>
        <v>0</v>
      </c>
      <c r="G80">
        <f>PPCL_NG!P80</f>
        <v>17.54</v>
      </c>
      <c r="H80">
        <f>PPCL_Spot!P80</f>
        <v>24.077324741695364</v>
      </c>
      <c r="I80">
        <f>Bawana_NG!P80</f>
        <v>99.62</v>
      </c>
      <c r="J80">
        <f>Bawana_RLNG!P80</f>
        <v>0</v>
      </c>
      <c r="K80">
        <f>Bawana_Spot!P80</f>
        <v>105</v>
      </c>
      <c r="L80">
        <f>TWOMCL!O80</f>
        <v>-0.30633951240552487</v>
      </c>
      <c r="M80">
        <f>EDWPCL!S80</f>
        <v>0</v>
      </c>
      <c r="N80">
        <f>'MSW BWN'!S80</f>
        <v>-1.3011272</v>
      </c>
      <c r="O80">
        <f>BRPL_ISGS_exbus!BB80</f>
        <v>1234.4039480122642</v>
      </c>
      <c r="P80" s="77">
        <v>59.073393665158363</v>
      </c>
      <c r="Q80" s="77">
        <v>29.720664000000003</v>
      </c>
      <c r="R80" s="80">
        <v>0</v>
      </c>
      <c r="S80" s="80">
        <v>0</v>
      </c>
      <c r="T80" s="78">
        <f>SUMPRODUCT(LTA!F80:AJ80,LTA!F$101:AJ$101,LTA!F$103:AJ$103)</f>
        <v>0.08</v>
      </c>
      <c r="U80" s="78">
        <f>SUMPRODUCT(LTA!F80:AJ80,LTA!F$102:AJ$102,LTA!F$103:AJ$103)</f>
        <v>94.36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291.08999999999997</v>
      </c>
      <c r="AB80" s="117">
        <f>-STOA!N80</f>
        <v>0</v>
      </c>
      <c r="AC80">
        <f t="shared" si="3"/>
        <v>18.423534168931383</v>
      </c>
      <c r="AD80">
        <f t="shared" si="4"/>
        <v>1815.4773076399704</v>
      </c>
      <c r="AE80">
        <f>'IDT-1'!B80</f>
        <v>159</v>
      </c>
      <c r="AF80" s="26"/>
      <c r="AG80">
        <f t="shared" si="5"/>
        <v>1974.4773076399704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-127.66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8.2029781021897801</v>
      </c>
      <c r="F81">
        <f>GT_Spot!P81</f>
        <v>0</v>
      </c>
      <c r="G81">
        <f>PPCL_NG!P81</f>
        <v>17.54</v>
      </c>
      <c r="H81">
        <f>PPCL_Spot!P81</f>
        <v>24.077324741695364</v>
      </c>
      <c r="I81">
        <f>Bawana_NG!P81</f>
        <v>99.62</v>
      </c>
      <c r="J81">
        <f>Bawana_RLNG!P81</f>
        <v>0</v>
      </c>
      <c r="K81">
        <f>Bawana_Spot!P81</f>
        <v>105</v>
      </c>
      <c r="L81">
        <f>TWOMCL!O81</f>
        <v>-0.30633951240552487</v>
      </c>
      <c r="M81">
        <f>EDWPCL!S81</f>
        <v>0</v>
      </c>
      <c r="N81">
        <f>'MSW BWN'!S81</f>
        <v>-1.2124899999999998</v>
      </c>
      <c r="O81">
        <f>BRPL_ISGS_exbus!BB81</f>
        <v>1234.4039480122642</v>
      </c>
      <c r="P81" s="77">
        <v>59.073393665158363</v>
      </c>
      <c r="Q81" s="77">
        <v>29.720664000000003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92.77000000000001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290.95999999999998</v>
      </c>
      <c r="AB81" s="117">
        <f>-STOA!N81</f>
        <v>0</v>
      </c>
      <c r="AC81">
        <f t="shared" si="3"/>
        <v>19.084663491610964</v>
      </c>
      <c r="AD81">
        <f t="shared" si="4"/>
        <v>1736.7648155172913</v>
      </c>
      <c r="AE81">
        <f>'IDT-1'!B81</f>
        <v>185</v>
      </c>
      <c r="AF81" s="26"/>
      <c r="AG81">
        <f t="shared" si="5"/>
        <v>1921.7648155172913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-204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8.2029781021897801</v>
      </c>
      <c r="F82">
        <f>GT_Spot!P82</f>
        <v>0</v>
      </c>
      <c r="G82">
        <f>PPCL_NG!P82</f>
        <v>17.54</v>
      </c>
      <c r="H82">
        <f>PPCL_Spot!P82</f>
        <v>24.077324741695364</v>
      </c>
      <c r="I82">
        <f>Bawana_NG!P82</f>
        <v>99.62</v>
      </c>
      <c r="J82">
        <f>Bawana_RLNG!P82</f>
        <v>0</v>
      </c>
      <c r="K82">
        <f>Bawana_Spot!P82</f>
        <v>105</v>
      </c>
      <c r="L82">
        <f>TWOMCL!O82</f>
        <v>-0.30633951240552487</v>
      </c>
      <c r="M82">
        <f>EDWPCL!S82</f>
        <v>0</v>
      </c>
      <c r="N82">
        <f>'MSW BWN'!S82</f>
        <v>-1.0920771999999999</v>
      </c>
      <c r="O82">
        <f>BRPL_ISGS_exbus!BB82</f>
        <v>1234.4039480122642</v>
      </c>
      <c r="P82" s="77">
        <v>59.073393665158363</v>
      </c>
      <c r="Q82" s="77">
        <v>29.720664000000003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94.449999999999989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290.95999999999998</v>
      </c>
      <c r="AB82" s="117">
        <f>-STOA!N82</f>
        <v>0</v>
      </c>
      <c r="AC82">
        <f t="shared" si="3"/>
        <v>18.618959565218709</v>
      </c>
      <c r="AD82">
        <f t="shared" si="4"/>
        <v>1793.0309322436835</v>
      </c>
      <c r="AE82">
        <f>'IDT-1'!B82</f>
        <v>207</v>
      </c>
      <c r="AF82" s="26"/>
      <c r="AG82">
        <f t="shared" si="5"/>
        <v>2000.0309322436835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-150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13.770942177869093</v>
      </c>
      <c r="F83">
        <f>GT_Spot!P83</f>
        <v>0</v>
      </c>
      <c r="G83">
        <f>PPCL_NG!P83</f>
        <v>17.54</v>
      </c>
      <c r="H83">
        <f>PPCL_Spot!P83</f>
        <v>25.582811297944826</v>
      </c>
      <c r="I83">
        <f>Bawana_NG!P83</f>
        <v>99.62</v>
      </c>
      <c r="J83">
        <f>Bawana_RLNG!P83</f>
        <v>0</v>
      </c>
      <c r="K83">
        <f>Bawana_Spot!P83</f>
        <v>105</v>
      </c>
      <c r="L83">
        <f>TWOMCL!O83</f>
        <v>-0.30633951240552487</v>
      </c>
      <c r="M83">
        <f>EDWPCL!S83</f>
        <v>0</v>
      </c>
      <c r="N83">
        <f>'MSW BWN'!S83</f>
        <v>-0.83452759999999981</v>
      </c>
      <c r="O83">
        <f>BRPL_ISGS_exbus!BB83</f>
        <v>1234.0419558586643</v>
      </c>
      <c r="P83" s="77">
        <v>59.073393665158363</v>
      </c>
      <c r="Q83" s="77">
        <v>29.720664000000003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100.29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252.20000000000002</v>
      </c>
      <c r="AB83" s="117">
        <f>-STOA!N83</f>
        <v>0</v>
      </c>
      <c r="AC83">
        <f t="shared" si="3"/>
        <v>18.368281586591525</v>
      </c>
      <c r="AD83">
        <f t="shared" si="4"/>
        <v>1769.3306183006396</v>
      </c>
      <c r="AE83">
        <f>'IDT-1'!B83</f>
        <v>269</v>
      </c>
      <c r="AF83" s="26"/>
      <c r="AG83">
        <f t="shared" si="5"/>
        <v>2038.3306183006396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-148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0</v>
      </c>
      <c r="AU83">
        <v>81</v>
      </c>
    </row>
    <row r="84" spans="1:47">
      <c r="A84" t="s">
        <v>126</v>
      </c>
      <c r="E84">
        <f>GT_NG!P84</f>
        <v>13.770942177869093</v>
      </c>
      <c r="F84">
        <f>GT_Spot!P84</f>
        <v>0</v>
      </c>
      <c r="G84">
        <f>PPCL_NG!P84</f>
        <v>17.54</v>
      </c>
      <c r="H84">
        <f>PPCL_Spot!P84</f>
        <v>25.582811297944826</v>
      </c>
      <c r="I84">
        <f>Bawana_NG!P84</f>
        <v>99.62</v>
      </c>
      <c r="J84">
        <f>Bawana_RLNG!P84</f>
        <v>0</v>
      </c>
      <c r="K84">
        <f>Bawana_Spot!P84</f>
        <v>104.99281166563976</v>
      </c>
      <c r="L84">
        <f>TWOMCL!O84</f>
        <v>-0.30633951240552487</v>
      </c>
      <c r="M84">
        <f>EDWPCL!S84</f>
        <v>0</v>
      </c>
      <c r="N84">
        <f>'MSW BWN'!S84</f>
        <v>-0.74589039999999995</v>
      </c>
      <c r="O84">
        <f>BRPL_ISGS_exbus!BB84</f>
        <v>1234.0419558586643</v>
      </c>
      <c r="P84" s="77">
        <v>59.073393665158363</v>
      </c>
      <c r="Q84" s="77">
        <v>29.720664000000003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98.39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252.20000000000002</v>
      </c>
      <c r="AB84" s="117">
        <f>-STOA!N84</f>
        <v>0</v>
      </c>
      <c r="AC84">
        <f t="shared" si="3"/>
        <v>18.315198886795564</v>
      </c>
      <c r="AD84">
        <f t="shared" si="4"/>
        <v>1771.5651498660754</v>
      </c>
      <c r="AE84">
        <f>'IDT-1'!B84</f>
        <v>290</v>
      </c>
      <c r="AF84" s="26"/>
      <c r="AG84">
        <f t="shared" si="5"/>
        <v>2061.5651498660754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-144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0</v>
      </c>
      <c r="AU84">
        <v>82</v>
      </c>
    </row>
    <row r="85" spans="1:47">
      <c r="A85" t="s">
        <v>127</v>
      </c>
      <c r="E85">
        <f>GT_NG!P85</f>
        <v>13.770942177869093</v>
      </c>
      <c r="F85">
        <f>GT_Spot!P85</f>
        <v>0</v>
      </c>
      <c r="G85">
        <f>PPCL_NG!P85</f>
        <v>17.54</v>
      </c>
      <c r="H85">
        <f>PPCL_Spot!P85</f>
        <v>25.582811297944826</v>
      </c>
      <c r="I85">
        <f>Bawana_NG!P85</f>
        <v>99.62</v>
      </c>
      <c r="J85">
        <f>Bawana_RLNG!P85</f>
        <v>0</v>
      </c>
      <c r="K85">
        <f>Bawana_Spot!P85</f>
        <v>105</v>
      </c>
      <c r="L85">
        <f>TWOMCL!O85</f>
        <v>-0.30633951240552487</v>
      </c>
      <c r="M85">
        <f>EDWPCL!S85</f>
        <v>0</v>
      </c>
      <c r="N85">
        <f>'MSW BWN'!S85</f>
        <v>-0.76261439999999991</v>
      </c>
      <c r="O85">
        <f>BRPL_ISGS_exbus!BB85</f>
        <v>1236.2299589050644</v>
      </c>
      <c r="P85" s="77">
        <v>59.073393665158363</v>
      </c>
      <c r="Q85" s="77">
        <v>29.720664000000003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96.64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252.20000000000002</v>
      </c>
      <c r="AB85" s="117">
        <f>-STOA!N85</f>
        <v>0</v>
      </c>
      <c r="AC85">
        <f t="shared" si="3"/>
        <v>18.159458753351419</v>
      </c>
      <c r="AD85">
        <f t="shared" si="4"/>
        <v>1790.14935738028</v>
      </c>
      <c r="AE85">
        <f>'IDT-1'!B85</f>
        <v>318</v>
      </c>
      <c r="AF85" s="26"/>
      <c r="AG85">
        <f t="shared" si="5"/>
        <v>2108.14935738028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-126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0</v>
      </c>
      <c r="AU85">
        <v>83</v>
      </c>
    </row>
    <row r="86" spans="1:47">
      <c r="A86" t="s">
        <v>128</v>
      </c>
      <c r="E86">
        <f>GT_NG!P86</f>
        <v>13.770942177869093</v>
      </c>
      <c r="F86">
        <f>GT_Spot!P86</f>
        <v>0</v>
      </c>
      <c r="G86">
        <f>PPCL_NG!P86</f>
        <v>17.54</v>
      </c>
      <c r="H86">
        <f>PPCL_Spot!P86</f>
        <v>25.582811297944826</v>
      </c>
      <c r="I86">
        <f>Bawana_NG!P86</f>
        <v>99.62</v>
      </c>
      <c r="J86">
        <f>Bawana_RLNG!P86</f>
        <v>0</v>
      </c>
      <c r="K86">
        <f>Bawana_Spot!P86</f>
        <v>105</v>
      </c>
      <c r="L86">
        <f>TWOMCL!O86</f>
        <v>-0.30633951240552487</v>
      </c>
      <c r="M86">
        <f>EDWPCL!S86</f>
        <v>0</v>
      </c>
      <c r="N86">
        <f>'MSW BWN'!S86</f>
        <v>-0.72247679999999992</v>
      </c>
      <c r="O86">
        <f>BRPL_ISGS_exbus!BB86</f>
        <v>1208.4167085174479</v>
      </c>
      <c r="P86" s="77">
        <v>59.073393665158363</v>
      </c>
      <c r="Q86" s="77">
        <v>29.720664000000003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100.58000000000001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11.46</v>
      </c>
      <c r="Z86" s="75">
        <f>IEX!N86</f>
        <v>0</v>
      </c>
      <c r="AA86" s="117">
        <f>STOA!H86</f>
        <v>252.20000000000002</v>
      </c>
      <c r="AB86" s="117">
        <f>-STOA!N86</f>
        <v>0</v>
      </c>
      <c r="AC86">
        <f t="shared" si="3"/>
        <v>17.567484534444027</v>
      </c>
      <c r="AD86">
        <f t="shared" si="4"/>
        <v>1838.0582188115707</v>
      </c>
      <c r="AE86">
        <f>'IDT-1'!B86</f>
        <v>301.55799999999999</v>
      </c>
      <c r="AF86" s="26"/>
      <c r="AG86">
        <f t="shared" si="5"/>
        <v>2139.6162188115704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-69</v>
      </c>
      <c r="AM86" s="75">
        <f>RTM_PXI!H86</f>
        <v>0</v>
      </c>
      <c r="AN86" s="75">
        <f>RTM_PXI!N86</f>
        <v>0</v>
      </c>
      <c r="AO86" s="192">
        <f>GDAM_IEX!H86</f>
        <v>2.69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0</v>
      </c>
      <c r="AU86">
        <v>84</v>
      </c>
    </row>
    <row r="87" spans="1:47">
      <c r="A87" t="s">
        <v>129</v>
      </c>
      <c r="E87">
        <f>GT_NG!P87</f>
        <v>13.770942177869093</v>
      </c>
      <c r="F87">
        <f>GT_Spot!P87</f>
        <v>0</v>
      </c>
      <c r="G87">
        <f>PPCL_NG!P87</f>
        <v>17.54</v>
      </c>
      <c r="H87">
        <f>PPCL_Spot!P87</f>
        <v>25.93</v>
      </c>
      <c r="I87">
        <f>Bawana_NG!P87</f>
        <v>99.62</v>
      </c>
      <c r="J87">
        <f>Bawana_RLNG!P87</f>
        <v>0</v>
      </c>
      <c r="K87">
        <f>Bawana_Spot!P87</f>
        <v>105</v>
      </c>
      <c r="L87">
        <f>TWOMCL!O87</f>
        <v>-0.30633951240552487</v>
      </c>
      <c r="M87">
        <f>EDWPCL!S87</f>
        <v>0</v>
      </c>
      <c r="N87">
        <f>'MSW BWN'!S87</f>
        <v>-0.68233919999999992</v>
      </c>
      <c r="O87">
        <f>BRPL_ISGS_exbus!BB87</f>
        <v>1155.3463857849576</v>
      </c>
      <c r="P87" s="77">
        <v>59.073393665158363</v>
      </c>
      <c r="Q87" s="77">
        <v>29.720664000000003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101.12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552.20000000000005</v>
      </c>
      <c r="AB87" s="117">
        <f>-STOA!N87</f>
        <v>0</v>
      </c>
      <c r="AC87">
        <f t="shared" si="3"/>
        <v>21.123800159495971</v>
      </c>
      <c r="AD87">
        <f t="shared" si="4"/>
        <v>1899.2089067560835</v>
      </c>
      <c r="AE87">
        <f>'IDT-1'!B87</f>
        <v>274.048</v>
      </c>
      <c r="AF87" s="26"/>
      <c r="AG87">
        <f t="shared" si="5"/>
        <v>2173.2569067560835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-238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0</v>
      </c>
      <c r="AU87">
        <v>85</v>
      </c>
    </row>
    <row r="88" spans="1:47">
      <c r="A88" t="s">
        <v>130</v>
      </c>
      <c r="E88">
        <f>GT_NG!P88</f>
        <v>13.770942177869093</v>
      </c>
      <c r="F88">
        <f>GT_Spot!P88</f>
        <v>0</v>
      </c>
      <c r="G88">
        <f>PPCL_NG!P88</f>
        <v>17.54</v>
      </c>
      <c r="H88">
        <f>PPCL_Spot!P88</f>
        <v>25.93</v>
      </c>
      <c r="I88">
        <f>Bawana_NG!P88</f>
        <v>99.62</v>
      </c>
      <c r="J88">
        <f>Bawana_RLNG!P88</f>
        <v>0</v>
      </c>
      <c r="K88">
        <f>Bawana_Spot!P88</f>
        <v>105</v>
      </c>
      <c r="L88">
        <f>TWOMCL!O88</f>
        <v>-0.30633951240552487</v>
      </c>
      <c r="M88">
        <f>EDWPCL!S88</f>
        <v>0</v>
      </c>
      <c r="N88">
        <f>'MSW BWN'!S88</f>
        <v>-0.6907011999999999</v>
      </c>
      <c r="O88">
        <f>BRPL_ISGS_exbus!BB88</f>
        <v>1154.2654188393576</v>
      </c>
      <c r="P88" s="77">
        <v>59.073393665158363</v>
      </c>
      <c r="Q88" s="77">
        <v>29.720664000000003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99.58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552.20000000000005</v>
      </c>
      <c r="AB88" s="117">
        <f>-STOA!N88</f>
        <v>0</v>
      </c>
      <c r="AC88">
        <f t="shared" si="3"/>
        <v>20.408315942545801</v>
      </c>
      <c r="AD88">
        <f t="shared" si="4"/>
        <v>1975.2950620274337</v>
      </c>
      <c r="AE88">
        <f>'IDT-1'!B88</f>
        <v>246.93</v>
      </c>
      <c r="AF88" s="26"/>
      <c r="AG88">
        <f t="shared" si="5"/>
        <v>2222.2250620274335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-160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0</v>
      </c>
      <c r="AU88">
        <v>86</v>
      </c>
    </row>
    <row r="89" spans="1:47">
      <c r="A89" t="s">
        <v>131</v>
      </c>
      <c r="E89">
        <f>GT_NG!P89</f>
        <v>13.770942177869093</v>
      </c>
      <c r="F89">
        <f>GT_Spot!P89</f>
        <v>0</v>
      </c>
      <c r="G89">
        <f>PPCL_NG!P89</f>
        <v>17.54</v>
      </c>
      <c r="H89">
        <f>PPCL_Spot!P89</f>
        <v>25.93</v>
      </c>
      <c r="I89">
        <f>Bawana_NG!P89</f>
        <v>99.62</v>
      </c>
      <c r="J89">
        <f>Bawana_RLNG!P89</f>
        <v>0</v>
      </c>
      <c r="K89">
        <f>Bawana_Spot!P89</f>
        <v>104.99281166563976</v>
      </c>
      <c r="L89">
        <f>TWOMCL!O89</f>
        <v>-0.30633951240552487</v>
      </c>
      <c r="M89">
        <f>EDWPCL!S89</f>
        <v>0</v>
      </c>
      <c r="N89">
        <f>'MSW BWN'!S89</f>
        <v>-0.68233919999999992</v>
      </c>
      <c r="O89">
        <f>BRPL_ISGS_exbus!BB89</f>
        <v>1154.2654188393576</v>
      </c>
      <c r="P89" s="77">
        <v>59.073393665158363</v>
      </c>
      <c r="Q89" s="77">
        <v>29.720664000000003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94.05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17.190000000000001</v>
      </c>
      <c r="Z89" s="75">
        <f>IEX!N89</f>
        <v>0</v>
      </c>
      <c r="AA89" s="117">
        <f>STOA!H89</f>
        <v>552.20000000000005</v>
      </c>
      <c r="AB89" s="117">
        <f>-STOA!N89</f>
        <v>0</v>
      </c>
      <c r="AC89">
        <f t="shared" si="3"/>
        <v>20.528542701345479</v>
      </c>
      <c r="AD89">
        <f t="shared" si="4"/>
        <v>1984.8360089342737</v>
      </c>
      <c r="AE89">
        <f>'IDT-1'!B89</f>
        <v>217.08</v>
      </c>
      <c r="AF89" s="26"/>
      <c r="AG89">
        <f t="shared" si="5"/>
        <v>2201.9160089342736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-162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0</v>
      </c>
      <c r="AU89">
        <v>87</v>
      </c>
    </row>
    <row r="90" spans="1:47">
      <c r="A90" t="s">
        <v>132</v>
      </c>
      <c r="E90">
        <f>GT_NG!P90</f>
        <v>14.424750499001997</v>
      </c>
      <c r="F90">
        <f>GT_Spot!P90</f>
        <v>0</v>
      </c>
      <c r="G90">
        <f>PPCL_NG!P90</f>
        <v>17.54</v>
      </c>
      <c r="H90">
        <f>PPCL_Spot!P90</f>
        <v>25.93</v>
      </c>
      <c r="I90">
        <f>Bawana_NG!P90</f>
        <v>99.62</v>
      </c>
      <c r="J90">
        <f>Bawana_RLNG!P90</f>
        <v>0</v>
      </c>
      <c r="K90">
        <f>Bawana_Spot!P90</f>
        <v>105</v>
      </c>
      <c r="L90">
        <f>TWOMCL!O90</f>
        <v>-0.30633951240552487</v>
      </c>
      <c r="M90">
        <f>EDWPCL!S90</f>
        <v>0</v>
      </c>
      <c r="N90">
        <f>'MSW BWN'!S90</f>
        <v>-0.62547759999999997</v>
      </c>
      <c r="O90">
        <f>BRPL_ISGS_exbus!BB90</f>
        <v>1154.2654188393576</v>
      </c>
      <c r="P90" s="77">
        <v>59.073393665158363</v>
      </c>
      <c r="Q90" s="77">
        <v>29.720664000000003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92.57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39.200000000000003</v>
      </c>
      <c r="Z90" s="75">
        <f>IEX!N90</f>
        <v>0</v>
      </c>
      <c r="AA90" s="117">
        <f>STOA!H90</f>
        <v>552.20000000000005</v>
      </c>
      <c r="AB90" s="117">
        <f>-STOA!N90</f>
        <v>0</v>
      </c>
      <c r="AC90">
        <f t="shared" si="3"/>
        <v>19.510105049314948</v>
      </c>
      <c r="AD90">
        <f t="shared" si="4"/>
        <v>2147.4623048417975</v>
      </c>
      <c r="AE90">
        <f>'IDT-1'!B90</f>
        <v>166.84700000000001</v>
      </c>
      <c r="AF90" s="26"/>
      <c r="AG90">
        <f t="shared" si="5"/>
        <v>2314.3093048417977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-24</v>
      </c>
      <c r="AM90" s="75">
        <f>RTM_PXI!H90</f>
        <v>0</v>
      </c>
      <c r="AN90" s="75">
        <f>RTM_PXI!N90</f>
        <v>0</v>
      </c>
      <c r="AO90" s="192">
        <f>GDAM_IEX!H90</f>
        <v>2.36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0</v>
      </c>
      <c r="AU90">
        <v>88</v>
      </c>
    </row>
    <row r="91" spans="1:47">
      <c r="A91" t="s">
        <v>133</v>
      </c>
      <c r="E91">
        <f>GT_NG!P91</f>
        <v>14.424750499001997</v>
      </c>
      <c r="F91">
        <f>GT_Spot!P91</f>
        <v>0</v>
      </c>
      <c r="G91">
        <f>PPCL_NG!P91</f>
        <v>17.54</v>
      </c>
      <c r="H91">
        <f>PPCL_Spot!P91</f>
        <v>25.93</v>
      </c>
      <c r="I91">
        <f>Bawana_NG!P91</f>
        <v>99.62</v>
      </c>
      <c r="J91">
        <f>Bawana_RLNG!P91</f>
        <v>0</v>
      </c>
      <c r="K91">
        <f>Bawana_Spot!P91</f>
        <v>105</v>
      </c>
      <c r="L91">
        <f>TWOMCL!O91</f>
        <v>-0.30633951240552487</v>
      </c>
      <c r="M91">
        <f>EDWPCL!S91</f>
        <v>0</v>
      </c>
      <c r="N91">
        <f>'MSW BWN'!S91</f>
        <v>-0.59370199999999984</v>
      </c>
      <c r="O91">
        <f>BRPL_ISGS_exbus!BB91</f>
        <v>1177.4120126122396</v>
      </c>
      <c r="P91" s="77">
        <v>59.073393665158363</v>
      </c>
      <c r="Q91" s="77">
        <v>29.720664000000003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83.5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836.39999999999986</v>
      </c>
      <c r="AB91" s="117">
        <f>-STOA!N91</f>
        <v>0</v>
      </c>
      <c r="AC91">
        <f t="shared" si="3"/>
        <v>23.464651323426718</v>
      </c>
      <c r="AD91">
        <f t="shared" si="4"/>
        <v>2209.2561279405677</v>
      </c>
      <c r="AE91">
        <f>'IDT-1'!B91</f>
        <v>137.566</v>
      </c>
      <c r="AF91" s="26"/>
      <c r="AG91">
        <f t="shared" si="5"/>
        <v>2346.8221279405675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-215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0</v>
      </c>
      <c r="AU91">
        <v>89</v>
      </c>
    </row>
    <row r="92" spans="1:47">
      <c r="A92" t="s">
        <v>134</v>
      </c>
      <c r="E92">
        <f>GT_NG!P92</f>
        <v>14.424750499001997</v>
      </c>
      <c r="F92">
        <f>GT_Spot!P92</f>
        <v>0</v>
      </c>
      <c r="G92">
        <f>PPCL_NG!P92</f>
        <v>17.54</v>
      </c>
      <c r="H92">
        <f>PPCL_Spot!P92</f>
        <v>25.93</v>
      </c>
      <c r="I92">
        <f>Bawana_NG!P92</f>
        <v>99.62</v>
      </c>
      <c r="J92">
        <f>Bawana_RLNG!P92</f>
        <v>0</v>
      </c>
      <c r="K92">
        <f>Bawana_Spot!P92</f>
        <v>105</v>
      </c>
      <c r="L92">
        <f>TWOMCL!O92</f>
        <v>-0.30633951240552487</v>
      </c>
      <c r="M92">
        <f>EDWPCL!S92</f>
        <v>0</v>
      </c>
      <c r="N92">
        <f>'MSW BWN'!S92</f>
        <v>-0.618788</v>
      </c>
      <c r="O92">
        <f>BRPL_ISGS_exbus!BB92</f>
        <v>1177.4120126122396</v>
      </c>
      <c r="P92" s="77">
        <v>59.073393665158363</v>
      </c>
      <c r="Q92" s="77">
        <v>29.720664000000003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82.85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7.98</v>
      </c>
      <c r="Z92" s="75">
        <f>IEX!N92</f>
        <v>0</v>
      </c>
      <c r="AA92" s="117">
        <f>STOA!H92</f>
        <v>836.39999999999986</v>
      </c>
      <c r="AB92" s="117">
        <f>-STOA!N92</f>
        <v>0</v>
      </c>
      <c r="AC92">
        <f t="shared" si="3"/>
        <v>22.591396267736641</v>
      </c>
      <c r="AD92">
        <f t="shared" si="4"/>
        <v>2327.8042969962571</v>
      </c>
      <c r="AE92">
        <f>'IDT-1'!B92</f>
        <v>71.603999999999999</v>
      </c>
      <c r="AF92" s="26"/>
      <c r="AG92">
        <f t="shared" si="5"/>
        <v>2399.4082969962569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-107</v>
      </c>
      <c r="AM92" s="75">
        <f>RTM_PXI!H92</f>
        <v>0</v>
      </c>
      <c r="AN92" s="75">
        <f>RTM_PXI!N92</f>
        <v>0</v>
      </c>
      <c r="AO92" s="192">
        <f>GDAM_IEX!H92</f>
        <v>2.37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0</v>
      </c>
      <c r="AU92">
        <v>90</v>
      </c>
    </row>
    <row r="93" spans="1:47">
      <c r="A93" t="s">
        <v>135</v>
      </c>
      <c r="E93">
        <f>GT_NG!P93</f>
        <v>14.424750499001997</v>
      </c>
      <c r="F93">
        <f>GT_Spot!P93</f>
        <v>0</v>
      </c>
      <c r="G93">
        <f>PPCL_NG!P93</f>
        <v>17.54</v>
      </c>
      <c r="H93">
        <f>PPCL_Spot!P93</f>
        <v>25.93</v>
      </c>
      <c r="I93">
        <f>Bawana_NG!P93</f>
        <v>99.62</v>
      </c>
      <c r="J93">
        <f>Bawana_RLNG!P93</f>
        <v>0</v>
      </c>
      <c r="K93">
        <f>Bawana_Spot!P93</f>
        <v>105</v>
      </c>
      <c r="L93">
        <f>TWOMCL!O93</f>
        <v>-0.30633951240552487</v>
      </c>
      <c r="M93">
        <f>EDWPCL!S93</f>
        <v>0</v>
      </c>
      <c r="N93">
        <f>'MSW BWN'!S93</f>
        <v>-0.60206399999999993</v>
      </c>
      <c r="O93">
        <f>BRPL_ISGS_exbus!BB93</f>
        <v>1176.8049560818395</v>
      </c>
      <c r="P93" s="77">
        <v>59.073393665158363</v>
      </c>
      <c r="Q93" s="77">
        <v>29.720664000000003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82.22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32.270000000000003</v>
      </c>
      <c r="Z93" s="75">
        <f>IEX!N93</f>
        <v>0</v>
      </c>
      <c r="AA93" s="117">
        <f>STOA!H93</f>
        <v>836.39999999999986</v>
      </c>
      <c r="AB93" s="117">
        <f>-STOA!N93</f>
        <v>0</v>
      </c>
      <c r="AC93">
        <f t="shared" si="3"/>
        <v>23.273620578662992</v>
      </c>
      <c r="AD93">
        <f t="shared" si="4"/>
        <v>2296.201740154931</v>
      </c>
      <c r="AE93">
        <f>'IDT-1'!B93</f>
        <v>47.594999999999999</v>
      </c>
      <c r="AF93" s="26"/>
      <c r="AG93">
        <f t="shared" si="5"/>
        <v>2343.7967401549308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-161</v>
      </c>
      <c r="AM93" s="75">
        <f>RTM_PXI!H93</f>
        <v>0</v>
      </c>
      <c r="AN93" s="75">
        <f>RTM_PXI!N93</f>
        <v>0</v>
      </c>
      <c r="AO93" s="192">
        <f>GDAM_IEX!H93</f>
        <v>2.38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0</v>
      </c>
      <c r="AU93">
        <v>91</v>
      </c>
    </row>
    <row r="94" spans="1:47">
      <c r="A94" t="s">
        <v>136</v>
      </c>
      <c r="E94">
        <f>GT_NG!P94</f>
        <v>14.424750499001997</v>
      </c>
      <c r="F94">
        <f>GT_Spot!P94</f>
        <v>0</v>
      </c>
      <c r="G94">
        <f>PPCL_NG!P94</f>
        <v>17.54</v>
      </c>
      <c r="H94">
        <f>PPCL_Spot!P94</f>
        <v>25.93</v>
      </c>
      <c r="I94">
        <f>Bawana_NG!P94</f>
        <v>99.62</v>
      </c>
      <c r="J94">
        <f>Bawana_RLNG!P94</f>
        <v>0</v>
      </c>
      <c r="K94">
        <f>Bawana_Spot!P94</f>
        <v>104.99281166563976</v>
      </c>
      <c r="L94">
        <f>TWOMCL!O94</f>
        <v>-0.30633951240552487</v>
      </c>
      <c r="M94">
        <f>EDWPCL!S94</f>
        <v>0</v>
      </c>
      <c r="N94">
        <f>'MSW BWN'!S94</f>
        <v>-0.54520239999999998</v>
      </c>
      <c r="O94">
        <f>BRPL_ISGS_exbus!BB94</f>
        <v>1176.8049560818395</v>
      </c>
      <c r="P94" s="77">
        <v>59.073393665158363</v>
      </c>
      <c r="Q94" s="77">
        <v>29.720664000000003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73.36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49.51</v>
      </c>
      <c r="Z94" s="75">
        <f>IEX!N94</f>
        <v>0</v>
      </c>
      <c r="AA94" s="117">
        <f>STOA!H94</f>
        <v>836.39999999999986</v>
      </c>
      <c r="AB94" s="117">
        <f>-STOA!N94</f>
        <v>0</v>
      </c>
      <c r="AC94">
        <f t="shared" si="3"/>
        <v>22.422415234476393</v>
      </c>
      <c r="AD94">
        <f t="shared" si="4"/>
        <v>2409.3626187647574</v>
      </c>
      <c r="AE94">
        <f>'IDT-1'!B94</f>
        <v>27.350999999999999</v>
      </c>
      <c r="AF94" s="26"/>
      <c r="AG94">
        <f t="shared" si="5"/>
        <v>2436.7136187647575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-57</v>
      </c>
      <c r="AM94" s="75">
        <f>RTM_PXI!H94</f>
        <v>0</v>
      </c>
      <c r="AN94" s="75">
        <f>RTM_PXI!N94</f>
        <v>0</v>
      </c>
      <c r="AO94" s="192">
        <f>GDAM_IEX!H94</f>
        <v>2.2599999999999998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0</v>
      </c>
      <c r="AU94">
        <v>92</v>
      </c>
    </row>
    <row r="95" spans="1:47">
      <c r="A95" t="s">
        <v>137</v>
      </c>
      <c r="E95">
        <f>GT_NG!P95</f>
        <v>14.424750499001997</v>
      </c>
      <c r="F95">
        <f>GT_Spot!P95</f>
        <v>0</v>
      </c>
      <c r="G95">
        <f>PPCL_NG!P95</f>
        <v>17.54</v>
      </c>
      <c r="H95">
        <f>PPCL_Spot!P95</f>
        <v>26.589999999999996</v>
      </c>
      <c r="I95">
        <f>Bawana_NG!P95</f>
        <v>99.62</v>
      </c>
      <c r="J95">
        <f>Bawana_RLNG!P95</f>
        <v>0</v>
      </c>
      <c r="K95">
        <f>Bawana_Spot!P95</f>
        <v>105</v>
      </c>
      <c r="L95">
        <f>TWOMCL!O95</f>
        <v>-0.30633951240552487</v>
      </c>
      <c r="M95">
        <f>EDWPCL!S95</f>
        <v>0</v>
      </c>
      <c r="N95">
        <f>'MSW BWN'!S95</f>
        <v>-0.56192639999999994</v>
      </c>
      <c r="O95">
        <f>BRPL_ISGS_exbus!BB95</f>
        <v>1146.2117649585578</v>
      </c>
      <c r="P95" s="77">
        <v>59.073393665158363</v>
      </c>
      <c r="Q95" s="77">
        <v>29.720664000000003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73.759999999999991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3.4</v>
      </c>
      <c r="Z95" s="75">
        <f>IEX!N95</f>
        <v>0</v>
      </c>
      <c r="AA95" s="117">
        <f>STOA!H95</f>
        <v>1040.3799999999999</v>
      </c>
      <c r="AB95" s="117">
        <f>-STOA!N95</f>
        <v>0</v>
      </c>
      <c r="AC95">
        <f t="shared" si="3"/>
        <v>24.438835639958093</v>
      </c>
      <c r="AD95">
        <f t="shared" si="4"/>
        <v>2435.5634715703545</v>
      </c>
      <c r="AE95">
        <f>'IDT-1'!B95</f>
        <v>0</v>
      </c>
      <c r="AF95" s="26"/>
      <c r="AG95">
        <f t="shared" si="5"/>
        <v>2435.5634715703545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-157</v>
      </c>
      <c r="AM95" s="75">
        <f>RTM_PXI!H95</f>
        <v>0</v>
      </c>
      <c r="AN95" s="75">
        <f>RTM_PXI!N95</f>
        <v>0</v>
      </c>
      <c r="AO95" s="192">
        <f>GDAM_IEX!H95</f>
        <v>2.15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0</v>
      </c>
      <c r="AU95">
        <v>93</v>
      </c>
    </row>
    <row r="96" spans="1:47">
      <c r="A96" t="s">
        <v>138</v>
      </c>
      <c r="E96">
        <f>GT_NG!P96</f>
        <v>14.424750499001997</v>
      </c>
      <c r="F96">
        <f>GT_Spot!P96</f>
        <v>0</v>
      </c>
      <c r="G96">
        <f>PPCL_NG!P96</f>
        <v>17.54</v>
      </c>
      <c r="H96">
        <f>PPCL_Spot!P96</f>
        <v>26.589999999999996</v>
      </c>
      <c r="I96">
        <f>Bawana_NG!P96</f>
        <v>99.62</v>
      </c>
      <c r="J96">
        <f>Bawana_RLNG!P96</f>
        <v>0</v>
      </c>
      <c r="K96">
        <f>Bawana_Spot!P96</f>
        <v>105</v>
      </c>
      <c r="L96">
        <f>TWOMCL!O96</f>
        <v>-0.30633951240552487</v>
      </c>
      <c r="M96">
        <f>EDWPCL!S96</f>
        <v>0</v>
      </c>
      <c r="N96">
        <f>'MSW BWN'!S96</f>
        <v>-0.56192639999999994</v>
      </c>
      <c r="O96">
        <f>BRPL_ISGS_exbus!BB96</f>
        <v>1138.5418937001577</v>
      </c>
      <c r="P96" s="77">
        <v>59.073393665158363</v>
      </c>
      <c r="Q96" s="77">
        <v>29.720664000000003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74.259999999999991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10.34</v>
      </c>
      <c r="Z96" s="75">
        <f>IEX!N96</f>
        <v>0</v>
      </c>
      <c r="AA96" s="117">
        <f>STOA!H96</f>
        <v>1040.3799999999999</v>
      </c>
      <c r="AB96" s="117">
        <f>-STOA!N96</f>
        <v>0</v>
      </c>
      <c r="AC96">
        <f t="shared" si="3"/>
        <v>24.347327497662221</v>
      </c>
      <c r="AD96">
        <f t="shared" si="4"/>
        <v>2445.3451084542503</v>
      </c>
      <c r="AE96">
        <f>'IDT-1'!B96</f>
        <v>0</v>
      </c>
      <c r="AF96" s="26"/>
      <c r="AG96">
        <f t="shared" si="5"/>
        <v>2445.3451084542503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-147</v>
      </c>
      <c r="AM96" s="75">
        <f>RTM_PXI!H96</f>
        <v>0</v>
      </c>
      <c r="AN96" s="75">
        <f>RTM_PXI!N96</f>
        <v>0</v>
      </c>
      <c r="AO96" s="192">
        <f>GDAM_IEX!H96</f>
        <v>2.0699999999999998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0</v>
      </c>
      <c r="AU96">
        <v>94</v>
      </c>
    </row>
    <row r="97" spans="1:47">
      <c r="A97" t="s">
        <v>139</v>
      </c>
      <c r="E97">
        <f>GT_NG!P97</f>
        <v>14.424750499001997</v>
      </c>
      <c r="F97">
        <f>GT_Spot!P97</f>
        <v>0</v>
      </c>
      <c r="G97">
        <f>PPCL_NG!P97</f>
        <v>17.54</v>
      </c>
      <c r="H97">
        <f>PPCL_Spot!P97</f>
        <v>26.589999999999996</v>
      </c>
      <c r="I97">
        <f>Bawana_NG!P97</f>
        <v>99.62</v>
      </c>
      <c r="J97">
        <f>Bawana_RLNG!P97</f>
        <v>0</v>
      </c>
      <c r="K97">
        <f>Bawana_Spot!P97</f>
        <v>105</v>
      </c>
      <c r="L97">
        <f>TWOMCL!O97</f>
        <v>-0.30633951240552487</v>
      </c>
      <c r="M97">
        <f>EDWPCL!S97</f>
        <v>0</v>
      </c>
      <c r="N97">
        <f>'MSW BWN'!S97</f>
        <v>-0.57028840000000003</v>
      </c>
      <c r="O97">
        <f>BRPL_ISGS_exbus!BB97</f>
        <v>1138.185718311358</v>
      </c>
      <c r="P97" s="77">
        <v>59.073393665158363</v>
      </c>
      <c r="Q97" s="77">
        <v>29.720664000000003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74.759999999999991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10.17</v>
      </c>
      <c r="Z97" s="75">
        <f>IEX!N97</f>
        <v>0</v>
      </c>
      <c r="AA97" s="117">
        <f>STOA!H97</f>
        <v>1040.3799999999999</v>
      </c>
      <c r="AB97" s="117">
        <f>-STOA!N97</f>
        <v>0</v>
      </c>
      <c r="AC97">
        <f t="shared" si="3"/>
        <v>24.276058372965561</v>
      </c>
      <c r="AD97">
        <f t="shared" si="4"/>
        <v>2453.3718401901469</v>
      </c>
      <c r="AE97">
        <f>'IDT-1'!B97</f>
        <v>0</v>
      </c>
      <c r="AF97" s="26"/>
      <c r="AG97">
        <f t="shared" si="5"/>
        <v>2453.3718401901469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-139</v>
      </c>
      <c r="AM97" s="75">
        <f>RTM_PXI!H97</f>
        <v>0</v>
      </c>
      <c r="AN97" s="75">
        <f>RTM_PXI!N97</f>
        <v>0</v>
      </c>
      <c r="AO97" s="192">
        <f>GDAM_IEX!H97</f>
        <v>2.06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0</v>
      </c>
      <c r="AU97">
        <v>95</v>
      </c>
    </row>
    <row r="98" spans="1:47">
      <c r="A98" t="s">
        <v>140</v>
      </c>
      <c r="E98">
        <f>GT_NG!P98</f>
        <v>14.424750499001997</v>
      </c>
      <c r="F98">
        <f>GT_Spot!P98</f>
        <v>0</v>
      </c>
      <c r="G98">
        <f>PPCL_NG!P98</f>
        <v>17.54</v>
      </c>
      <c r="H98">
        <f>PPCL_Spot!P98</f>
        <v>26.589999999999996</v>
      </c>
      <c r="I98">
        <f>Bawana_NG!P98</f>
        <v>99.62</v>
      </c>
      <c r="J98">
        <f>Bawana_RLNG!P98</f>
        <v>0</v>
      </c>
      <c r="K98">
        <f>Bawana_Spot!P98</f>
        <v>105</v>
      </c>
      <c r="L98">
        <f>TWOMCL!O98</f>
        <v>-0.30633951240552487</v>
      </c>
      <c r="M98">
        <f>EDWPCL!S98</f>
        <v>0</v>
      </c>
      <c r="N98">
        <f>'MSW BWN'!S98</f>
        <v>-0.61042599999999991</v>
      </c>
      <c r="O98">
        <f>BRPL_ISGS_exbus!BB98</f>
        <v>1138.1743990853263</v>
      </c>
      <c r="P98" s="77">
        <v>59.073393665158363</v>
      </c>
      <c r="Q98" s="77">
        <v>29.720664000000003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74.86999999999999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4.95</v>
      </c>
      <c r="Z98" s="75">
        <f>IEX!N98</f>
        <v>0</v>
      </c>
      <c r="AA98" s="117">
        <f>STOA!H98</f>
        <v>1040.3799999999999</v>
      </c>
      <c r="AB98" s="117">
        <f>-STOA!N98</f>
        <v>0</v>
      </c>
      <c r="AC98">
        <f t="shared" si="3"/>
        <v>24.249367365552104</v>
      </c>
      <c r="AD98">
        <f t="shared" si="4"/>
        <v>2446.2670743715289</v>
      </c>
      <c r="AE98">
        <f>'IDT-1'!B98</f>
        <v>0</v>
      </c>
      <c r="AF98" s="26"/>
      <c r="AG98">
        <f t="shared" si="5"/>
        <v>2446.2670743715289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-141</v>
      </c>
      <c r="AM98" s="75">
        <f>RTM_PXI!H98</f>
        <v>0</v>
      </c>
      <c r="AN98" s="75">
        <f>RTM_PXI!N98</f>
        <v>0</v>
      </c>
      <c r="AO98" s="192">
        <f>GDAM_IEX!H98</f>
        <v>2.09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0</v>
      </c>
      <c r="AU98">
        <v>96</v>
      </c>
    </row>
    <row r="99" spans="1:47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0.33300704842331685</v>
      </c>
      <c r="F99">
        <f t="shared" si="6"/>
        <v>0</v>
      </c>
      <c r="G99">
        <f t="shared" si="6"/>
        <v>0.42095999999999945</v>
      </c>
      <c r="H99">
        <f t="shared" si="6"/>
        <v>0.61994811999540489</v>
      </c>
      <c r="I99">
        <f t="shared" si="6"/>
        <v>2.390880000000001</v>
      </c>
      <c r="J99">
        <f t="shared" si="6"/>
        <v>0</v>
      </c>
      <c r="K99">
        <f t="shared" si="6"/>
        <v>2.5199802320805098</v>
      </c>
      <c r="L99">
        <f t="shared" si="6"/>
        <v>-7.3521482977326061E-3</v>
      </c>
      <c r="M99">
        <f t="shared" si="6"/>
        <v>0</v>
      </c>
      <c r="N99">
        <f t="shared" si="6"/>
        <v>0.10013327760000001</v>
      </c>
      <c r="O99">
        <f t="shared" si="6"/>
        <v>25.957897933674339</v>
      </c>
      <c r="P99" s="77">
        <f t="shared" si="6"/>
        <v>1.417761447963801</v>
      </c>
      <c r="Q99" s="77">
        <f t="shared" si="6"/>
        <v>0.66871493999999954</v>
      </c>
      <c r="R99" s="80">
        <f t="shared" si="6"/>
        <v>0.42485391414141438</v>
      </c>
      <c r="S99" s="80">
        <f t="shared" si="6"/>
        <v>0</v>
      </c>
      <c r="T99" s="78">
        <f t="shared" si="6"/>
        <v>2.5703674999999997</v>
      </c>
      <c r="U99" s="78">
        <f t="shared" si="6"/>
        <v>1.7393125000000007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0.33843250000000014</v>
      </c>
      <c r="Z99" s="75">
        <f t="shared" si="6"/>
        <v>0</v>
      </c>
      <c r="AA99" s="117">
        <f t="shared" si="6"/>
        <v>8.2318600000000028</v>
      </c>
      <c r="AB99" s="117">
        <f t="shared" si="6"/>
        <v>0</v>
      </c>
      <c r="AC99">
        <f t="shared" si="6"/>
        <v>0.44161797057527058</v>
      </c>
      <c r="AD99">
        <f t="shared" si="6"/>
        <v>45.198894295005807</v>
      </c>
      <c r="AE99">
        <f t="shared" si="6"/>
        <v>3.3369842500000004</v>
      </c>
      <c r="AG99">
        <f t="shared" si="6"/>
        <v>48.185878545005792</v>
      </c>
      <c r="AI99">
        <f t="shared" si="6"/>
        <v>0</v>
      </c>
      <c r="AJ99">
        <f t="shared" si="6"/>
        <v>0</v>
      </c>
      <c r="AK99">
        <f t="shared" si="6"/>
        <v>4.4517500000000002E-2</v>
      </c>
      <c r="AL99">
        <f t="shared" si="6"/>
        <v>-2.24777</v>
      </c>
      <c r="AM99">
        <f t="shared" si="6"/>
        <v>0</v>
      </c>
      <c r="AN99">
        <f t="shared" si="6"/>
        <v>0</v>
      </c>
      <c r="AO99">
        <f t="shared" si="6"/>
        <v>0.11700749999999999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ref="AT99" si="7">SUM(AT3:AT98)/4000</f>
        <v>-0.35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44688</v>
      </c>
      <c r="B1" s="219"/>
      <c r="C1" s="219"/>
      <c r="D1" s="213"/>
      <c r="E1" s="213" t="s">
        <v>192</v>
      </c>
      <c r="F1" s="213" t="s">
        <v>193</v>
      </c>
      <c r="G1" s="213" t="s">
        <v>190</v>
      </c>
      <c r="H1" s="213" t="s">
        <v>191</v>
      </c>
      <c r="I1" s="213" t="s">
        <v>194</v>
      </c>
      <c r="J1" s="213" t="s">
        <v>196</v>
      </c>
      <c r="K1" s="213" t="s">
        <v>299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0" t="s">
        <v>143</v>
      </c>
      <c r="Q1" s="220" t="s">
        <v>144</v>
      </c>
      <c r="R1" s="224" t="s">
        <v>338</v>
      </c>
      <c r="S1" s="79"/>
      <c r="T1" s="82" t="s">
        <v>301</v>
      </c>
      <c r="U1" s="221" t="s">
        <v>302</v>
      </c>
      <c r="V1" s="107" t="s">
        <v>315</v>
      </c>
      <c r="W1" s="107" t="s">
        <v>301</v>
      </c>
      <c r="X1" s="213" t="s">
        <v>334</v>
      </c>
      <c r="Y1" s="223" t="s">
        <v>223</v>
      </c>
      <c r="Z1" s="223" t="s">
        <v>224</v>
      </c>
      <c r="AA1" s="222" t="s">
        <v>198</v>
      </c>
      <c r="AB1" s="222" t="s">
        <v>199</v>
      </c>
      <c r="AC1" s="27" t="s">
        <v>189</v>
      </c>
      <c r="AD1" s="213" t="s">
        <v>142</v>
      </c>
      <c r="AG1" s="213" t="s">
        <v>278</v>
      </c>
      <c r="AI1" s="223" t="s">
        <v>383</v>
      </c>
      <c r="AJ1" s="223" t="s">
        <v>411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3"/>
      <c r="E2" s="213"/>
      <c r="F2" s="213"/>
      <c r="G2" s="213"/>
      <c r="H2" s="213"/>
      <c r="I2" s="213"/>
      <c r="J2" s="213"/>
      <c r="K2" s="213"/>
      <c r="L2" s="219"/>
      <c r="M2" s="219"/>
      <c r="N2" s="219"/>
      <c r="O2" s="219"/>
      <c r="P2" s="220"/>
      <c r="Q2" s="220"/>
      <c r="R2" s="224"/>
      <c r="S2" s="79"/>
      <c r="T2" s="82" t="s">
        <v>314</v>
      </c>
      <c r="U2" s="221"/>
      <c r="V2" s="107" t="s">
        <v>303</v>
      </c>
      <c r="W2" s="107" t="s">
        <v>303</v>
      </c>
      <c r="X2" s="213"/>
      <c r="Y2" s="223"/>
      <c r="Z2" s="223"/>
      <c r="AA2" s="222"/>
      <c r="AB2" s="222"/>
      <c r="AC2" s="27">
        <f>Allocation!J1/100</f>
        <v>8.8000000000000005E-3</v>
      </c>
      <c r="AD2" s="213"/>
      <c r="AE2" t="s">
        <v>276</v>
      </c>
      <c r="AG2" s="213"/>
      <c r="AI2" s="223"/>
      <c r="AJ2" s="223"/>
      <c r="AK2" s="223"/>
      <c r="AL2" s="223"/>
      <c r="AM2" s="223"/>
      <c r="AN2" s="223"/>
      <c r="AO2" s="225"/>
      <c r="AP2" s="225"/>
      <c r="AQ2" s="225"/>
      <c r="AR2" s="225"/>
    </row>
    <row r="3" spans="1:44">
      <c r="A3" t="s">
        <v>45</v>
      </c>
      <c r="E3">
        <f>GT_NG!Q3</f>
        <v>8.2573170731707322</v>
      </c>
      <c r="F3">
        <f>GT_Spot!Q3</f>
        <v>0</v>
      </c>
      <c r="G3">
        <f>PPCL_NG!Q3</f>
        <v>9.9600000000000009</v>
      </c>
      <c r="H3">
        <f>PPCL_Spot!Q3</f>
        <v>14.93</v>
      </c>
      <c r="I3">
        <f>Bawana_NG!Q3</f>
        <v>49.92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1.9454599999999997</v>
      </c>
      <c r="O3">
        <f>BYPL_ISGS_exbus!BB3</f>
        <v>806.88485418828657</v>
      </c>
      <c r="P3" s="77">
        <v>34.163574660633486</v>
      </c>
      <c r="Q3" s="77">
        <v>17.188179999999999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110.44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186.11</v>
      </c>
      <c r="Z3" s="75">
        <f>IEX!O3</f>
        <v>0</v>
      </c>
      <c r="AA3" s="117">
        <f>STOA!I3</f>
        <v>29.79</v>
      </c>
      <c r="AB3" s="117">
        <f>-STOA!O3</f>
        <v>0</v>
      </c>
      <c r="AC3">
        <f>SUMIF(B3:AB3,"&gt;0")*$AC$2-SUMIF(B3:AB3,"&lt;0")*($AC$2/(1-$AC$2))+SUMIF(AI3:AR3,"&gt;0")*$AC$2-SUMIF(AI3:AR3,"&lt;0")*($AC$2/(1-$AC$2))</f>
        <v>12.547631348333928</v>
      </c>
      <c r="AD3">
        <f>SUM(B3:AB3,AI3:AR3)-AC3</f>
        <v>1212.4317545737567</v>
      </c>
      <c r="AE3">
        <f>'IDT-1'!C3</f>
        <v>0</v>
      </c>
      <c r="AF3" s="26"/>
      <c r="AG3">
        <f>SUM(AD3:AF3)</f>
        <v>1212.4317545737567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-100</v>
      </c>
      <c r="AM3" s="75">
        <f>RTM_PXI!I3</f>
        <v>0</v>
      </c>
      <c r="AN3" s="75">
        <f>RTM_PXI!O3</f>
        <v>0</v>
      </c>
      <c r="AO3" s="192">
        <f>GDAM_IEX!I3</f>
        <v>55.39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8.2573170731707322</v>
      </c>
      <c r="F4">
        <f>GT_Spot!Q4</f>
        <v>0</v>
      </c>
      <c r="G4">
        <f>PPCL_NG!Q4</f>
        <v>9.9600000000000009</v>
      </c>
      <c r="H4">
        <f>PPCL_Spot!Q4</f>
        <v>14.93</v>
      </c>
      <c r="I4">
        <f>Bawana_NG!Q4</f>
        <v>49.92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1.8536839999999999</v>
      </c>
      <c r="O4">
        <f>BYPL_ISGS_exbus!BB4</f>
        <v>800.98352715428655</v>
      </c>
      <c r="P4" s="77">
        <v>34.163574660633486</v>
      </c>
      <c r="Q4" s="77">
        <v>17.188179999999999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110.53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180.35</v>
      </c>
      <c r="Z4" s="75">
        <f>IEX!O4</f>
        <v>0</v>
      </c>
      <c r="AA4" s="117">
        <f>STOA!I4</f>
        <v>29.79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12.447724041634729</v>
      </c>
      <c r="AD4">
        <f t="shared" ref="AD4:AD67" si="1">SUM(B4:AB4,AI4:AR4)-AC4</f>
        <v>1201.1785588464559</v>
      </c>
      <c r="AE4">
        <f>'IDT-1'!C4</f>
        <v>0</v>
      </c>
      <c r="AF4" s="26"/>
      <c r="AG4">
        <f t="shared" ref="AG4:AG67" si="2">SUM(AD4:AF4)</f>
        <v>1201.1785588464559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-100</v>
      </c>
      <c r="AM4" s="75">
        <f>RTM_PXI!I4</f>
        <v>0</v>
      </c>
      <c r="AN4" s="75">
        <f>RTM_PXI!O4</f>
        <v>0</v>
      </c>
      <c r="AO4" s="192">
        <f>GDAM_IEX!I4</f>
        <v>55.7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8.2573170731707322</v>
      </c>
      <c r="F5">
        <f>GT_Spot!Q5</f>
        <v>0</v>
      </c>
      <c r="G5">
        <f>PPCL_NG!Q5</f>
        <v>9.9600000000000009</v>
      </c>
      <c r="H5">
        <f>PPCL_Spot!Q5</f>
        <v>14.93</v>
      </c>
      <c r="I5">
        <f>Bawana_NG!Q5</f>
        <v>49.92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1.7991919999999997</v>
      </c>
      <c r="O5">
        <f>BYPL_ISGS_exbus!BB5</f>
        <v>793.21960821428661</v>
      </c>
      <c r="P5" s="77">
        <v>34.163574660633486</v>
      </c>
      <c r="Q5" s="77">
        <v>17.188179999999999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110.46000000000001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185.5</v>
      </c>
      <c r="Z5" s="75">
        <f>IEX!O5</f>
        <v>0</v>
      </c>
      <c r="AA5" s="117">
        <f>STOA!I5</f>
        <v>29.79</v>
      </c>
      <c r="AB5" s="117">
        <f>-STOA!O5</f>
        <v>0</v>
      </c>
      <c r="AC5">
        <f t="shared" si="0"/>
        <v>12.868588401472497</v>
      </c>
      <c r="AD5">
        <f t="shared" si="1"/>
        <v>1148.1392835466181</v>
      </c>
      <c r="AE5">
        <f>'IDT-1'!C5</f>
        <v>0</v>
      </c>
      <c r="AF5" s="26"/>
      <c r="AG5">
        <f t="shared" si="2"/>
        <v>1148.1392835466181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-150</v>
      </c>
      <c r="AM5" s="75">
        <f>RTM_PXI!I5</f>
        <v>0</v>
      </c>
      <c r="AN5" s="75">
        <f>RTM_PXI!O5</f>
        <v>0</v>
      </c>
      <c r="AO5" s="192">
        <f>GDAM_IEX!I5</f>
        <v>55.82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8.2573170731707322</v>
      </c>
      <c r="F6">
        <f>GT_Spot!Q6</f>
        <v>0</v>
      </c>
      <c r="G6">
        <f>PPCL_NG!Q6</f>
        <v>9.9600000000000009</v>
      </c>
      <c r="H6">
        <f>PPCL_Spot!Q6</f>
        <v>14.93</v>
      </c>
      <c r="I6">
        <f>Bawana_NG!Q6</f>
        <v>49.92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1.8909679999999995</v>
      </c>
      <c r="O6">
        <f>BYPL_ISGS_exbus!BB6</f>
        <v>787.47616453228659</v>
      </c>
      <c r="P6" s="77">
        <v>34.163574660633486</v>
      </c>
      <c r="Q6" s="77">
        <v>17.188179999999999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110.18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198.38</v>
      </c>
      <c r="Z6" s="75">
        <f>IEX!O6</f>
        <v>0</v>
      </c>
      <c r="AA6" s="117">
        <f>STOA!I6</f>
        <v>29.79</v>
      </c>
      <c r="AB6" s="117">
        <f>-STOA!O6</f>
        <v>0</v>
      </c>
      <c r="AC6">
        <f t="shared" si="0"/>
        <v>13.109496276314804</v>
      </c>
      <c r="AD6">
        <f t="shared" si="1"/>
        <v>1135.096707989776</v>
      </c>
      <c r="AE6">
        <f>'IDT-1'!C6</f>
        <v>0</v>
      </c>
      <c r="AF6" s="26"/>
      <c r="AG6">
        <f t="shared" si="2"/>
        <v>1135.096707989776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-170</v>
      </c>
      <c r="AM6" s="75">
        <f>RTM_PXI!I6</f>
        <v>0</v>
      </c>
      <c r="AN6" s="75">
        <f>RTM_PXI!O6</f>
        <v>0</v>
      </c>
      <c r="AO6" s="192">
        <f>GDAM_IEX!I6</f>
        <v>56.07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8.2573170731707322</v>
      </c>
      <c r="F7">
        <f>GT_Spot!Q7</f>
        <v>0</v>
      </c>
      <c r="G7">
        <f>PPCL_NG!Q7</f>
        <v>9.9600000000000009</v>
      </c>
      <c r="H7">
        <f>PPCL_Spot!Q7</f>
        <v>14.531596878777886</v>
      </c>
      <c r="I7">
        <f>Bawana_NG!Q7</f>
        <v>49.92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1.7303599999999997</v>
      </c>
      <c r="O7">
        <f>BYPL_ISGS_exbus!BB7</f>
        <v>784.01058751628659</v>
      </c>
      <c r="P7" s="77">
        <v>34.163574660633486</v>
      </c>
      <c r="Q7" s="77">
        <v>17.188179999999999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110.44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181.8</v>
      </c>
      <c r="Z7" s="75">
        <f>IEX!O7</f>
        <v>0</v>
      </c>
      <c r="AA7" s="117">
        <f>STOA!I7</f>
        <v>29.79</v>
      </c>
      <c r="AB7" s="117">
        <f>-STOA!O7</f>
        <v>0</v>
      </c>
      <c r="AC7">
        <f t="shared" si="0"/>
        <v>12.653950712652366</v>
      </c>
      <c r="AD7">
        <f t="shared" si="1"/>
        <v>1134.007665416216</v>
      </c>
      <c r="AE7">
        <f>'IDT-1'!C7</f>
        <v>0</v>
      </c>
      <c r="AF7" s="26"/>
      <c r="AG7">
        <f t="shared" si="2"/>
        <v>1134.007665416216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-145</v>
      </c>
      <c r="AM7" s="75">
        <f>RTM_PXI!I7</f>
        <v>0</v>
      </c>
      <c r="AN7" s="75">
        <f>RTM_PXI!O7</f>
        <v>0</v>
      </c>
      <c r="AO7" s="192">
        <f>GDAM_IEX!I7</f>
        <v>49.87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8.2573170731707322</v>
      </c>
      <c r="F8">
        <f>GT_Spot!Q8</f>
        <v>0</v>
      </c>
      <c r="G8">
        <f>PPCL_NG!Q8</f>
        <v>9.9600000000000009</v>
      </c>
      <c r="H8">
        <f>PPCL_Spot!Q8</f>
        <v>14.93</v>
      </c>
      <c r="I8">
        <f>Bawana_NG!Q8</f>
        <v>49.92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1.7341839999999997</v>
      </c>
      <c r="O8">
        <f>BYPL_ISGS_exbus!BB8</f>
        <v>784.01058751628659</v>
      </c>
      <c r="P8" s="77">
        <v>34.163574660633486</v>
      </c>
      <c r="Q8" s="77">
        <v>17.188179999999999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110.65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117.02</v>
      </c>
      <c r="Z8" s="75">
        <f>IEX!O8</f>
        <v>0</v>
      </c>
      <c r="AA8" s="117">
        <f>STOA!I8</f>
        <v>29.79</v>
      </c>
      <c r="AB8" s="117">
        <f>-STOA!O8</f>
        <v>0</v>
      </c>
      <c r="AC8">
        <f t="shared" si="0"/>
        <v>11.485823935209355</v>
      </c>
      <c r="AD8">
        <f t="shared" si="1"/>
        <v>1102.8780193148814</v>
      </c>
      <c r="AE8">
        <f>'IDT-1'!C8</f>
        <v>12.112</v>
      </c>
      <c r="AF8" s="26"/>
      <c r="AG8">
        <f t="shared" si="2"/>
        <v>1114.9900193148815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-95</v>
      </c>
      <c r="AM8" s="75">
        <f>RTM_PXI!I8</f>
        <v>0</v>
      </c>
      <c r="AN8" s="75">
        <f>RTM_PXI!O8</f>
        <v>0</v>
      </c>
      <c r="AO8" s="192">
        <f>GDAM_IEX!I8</f>
        <v>31.74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8.2573170731707322</v>
      </c>
      <c r="F9">
        <f>GT_Spot!Q9</f>
        <v>0</v>
      </c>
      <c r="G9">
        <f>PPCL_NG!Q9</f>
        <v>9.9600000000000009</v>
      </c>
      <c r="H9">
        <f>PPCL_Spot!Q9</f>
        <v>14.93</v>
      </c>
      <c r="I9">
        <f>Bawana_NG!Q9</f>
        <v>49.92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1.7896319999999997</v>
      </c>
      <c r="O9">
        <f>BYPL_ISGS_exbus!BB9</f>
        <v>784.47591373828664</v>
      </c>
      <c r="P9" s="77">
        <v>34.163574660633486</v>
      </c>
      <c r="Q9" s="77">
        <v>17.188179999999999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110.86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90.29</v>
      </c>
      <c r="Z9" s="75">
        <f>IEX!O9</f>
        <v>0</v>
      </c>
      <c r="AA9" s="117">
        <f>STOA!I9</f>
        <v>29.79</v>
      </c>
      <c r="AB9" s="117">
        <f>-STOA!O9</f>
        <v>0</v>
      </c>
      <c r="AC9">
        <f t="shared" si="0"/>
        <v>11.863599762083698</v>
      </c>
      <c r="AD9">
        <f t="shared" si="1"/>
        <v>1034.9410177100071</v>
      </c>
      <c r="AE9">
        <f>'IDT-1'!C9</f>
        <v>18.045000000000002</v>
      </c>
      <c r="AF9" s="26"/>
      <c r="AG9">
        <f t="shared" si="2"/>
        <v>1052.9860177100072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-150</v>
      </c>
      <c r="AM9" s="75">
        <f>RTM_PXI!I9</f>
        <v>0</v>
      </c>
      <c r="AN9" s="75">
        <f>RTM_PXI!O9</f>
        <v>0</v>
      </c>
      <c r="AO9" s="192">
        <f>GDAM_IEX!I9</f>
        <v>45.18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8.2573170731707322</v>
      </c>
      <c r="F10">
        <f>GT_Spot!Q10</f>
        <v>0</v>
      </c>
      <c r="G10">
        <f>PPCL_NG!Q10</f>
        <v>9.9600000000000009</v>
      </c>
      <c r="H10">
        <f>PPCL_Spot!Q10</f>
        <v>14.93</v>
      </c>
      <c r="I10">
        <f>Bawana_NG!Q10</f>
        <v>49.92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1.9043519999999996</v>
      </c>
      <c r="O10">
        <f>BYPL_ISGS_exbus!BB10</f>
        <v>784.47591373828664</v>
      </c>
      <c r="P10" s="77">
        <v>34.163574660633486</v>
      </c>
      <c r="Q10" s="77">
        <v>17.188179999999999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117.25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61.43</v>
      </c>
      <c r="Z10" s="75">
        <f>IEX!O10</f>
        <v>0</v>
      </c>
      <c r="AA10" s="117">
        <f>STOA!I10</f>
        <v>29.79</v>
      </c>
      <c r="AB10" s="117">
        <f>-STOA!O10</f>
        <v>0</v>
      </c>
      <c r="AC10">
        <f t="shared" si="0"/>
        <v>11.170166921973932</v>
      </c>
      <c r="AD10">
        <f t="shared" si="1"/>
        <v>1057.279170550117</v>
      </c>
      <c r="AE10">
        <f>'IDT-1'!C10</f>
        <v>24.742000000000001</v>
      </c>
      <c r="AF10" s="26"/>
      <c r="AG10">
        <f t="shared" si="2"/>
        <v>1082.0211705501169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-100</v>
      </c>
      <c r="AM10" s="75">
        <f>RTM_PXI!I10</f>
        <v>0</v>
      </c>
      <c r="AN10" s="75">
        <f>RTM_PXI!O10</f>
        <v>0</v>
      </c>
      <c r="AO10" s="192">
        <f>GDAM_IEX!I10</f>
        <v>39.18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8.2573170731707322</v>
      </c>
      <c r="F11">
        <f>GT_Spot!Q11</f>
        <v>0</v>
      </c>
      <c r="G11">
        <f>PPCL_NG!Q11</f>
        <v>9.9600000000000009</v>
      </c>
      <c r="H11">
        <f>PPCL_Spot!Q11</f>
        <v>14.93</v>
      </c>
      <c r="I11">
        <f>Bawana_NG!Q11</f>
        <v>49.92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1.8861879999999998</v>
      </c>
      <c r="O11">
        <f>BYPL_ISGS_exbus!BB11</f>
        <v>773.37373827114584</v>
      </c>
      <c r="P11" s="77">
        <v>34.163574660633486</v>
      </c>
      <c r="Q11" s="77">
        <v>17.188179999999999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117.24000000000001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32.03</v>
      </c>
      <c r="Z11" s="75">
        <f>IEX!O11</f>
        <v>0</v>
      </c>
      <c r="AA11" s="117">
        <f>STOA!I11</f>
        <v>29.79</v>
      </c>
      <c r="AB11" s="117">
        <f>-STOA!O11</f>
        <v>0</v>
      </c>
      <c r="AC11">
        <f t="shared" si="0"/>
        <v>10.350740108997233</v>
      </c>
      <c r="AD11">
        <f t="shared" si="1"/>
        <v>1025.2482578959525</v>
      </c>
      <c r="AE11">
        <f>'IDT-1'!C11</f>
        <v>33.256999999999998</v>
      </c>
      <c r="AF11" s="26"/>
      <c r="AG11">
        <f t="shared" si="2"/>
        <v>1058.5052578959526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-70</v>
      </c>
      <c r="AM11" s="75">
        <f>RTM_PXI!I11</f>
        <v>0</v>
      </c>
      <c r="AN11" s="75">
        <f>RTM_PXI!O11</f>
        <v>0</v>
      </c>
      <c r="AO11" s="192">
        <f>GDAM_IEX!I11</f>
        <v>16.86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8.2573170731707322</v>
      </c>
      <c r="F12">
        <f>GT_Spot!Q12</f>
        <v>0</v>
      </c>
      <c r="G12">
        <f>PPCL_NG!Q12</f>
        <v>9.9600000000000009</v>
      </c>
      <c r="H12">
        <f>PPCL_Spot!Q12</f>
        <v>14.93</v>
      </c>
      <c r="I12">
        <f>Bawana_NG!Q12</f>
        <v>49.92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1.7714679999999996</v>
      </c>
      <c r="O12">
        <f>BYPL_ISGS_exbus!BB12</f>
        <v>773.37373827114584</v>
      </c>
      <c r="P12" s="77">
        <v>34.163574660633486</v>
      </c>
      <c r="Q12" s="77">
        <v>17.188179999999999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117.3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29.79</v>
      </c>
      <c r="AB12" s="117">
        <f>-STOA!O12</f>
        <v>0</v>
      </c>
      <c r="AC12">
        <f t="shared" si="0"/>
        <v>9.6980733849423491</v>
      </c>
      <c r="AD12">
        <f t="shared" si="1"/>
        <v>1001.9562046200075</v>
      </c>
      <c r="AE12">
        <f>'IDT-1'!C12</f>
        <v>38.505000000000003</v>
      </c>
      <c r="AF12" s="26"/>
      <c r="AG12">
        <f t="shared" si="2"/>
        <v>1040.4612046200075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-45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8.2573170731707322</v>
      </c>
      <c r="F13">
        <f>GT_Spot!Q13</f>
        <v>0</v>
      </c>
      <c r="G13">
        <f>PPCL_NG!Q13</f>
        <v>9.9600000000000009</v>
      </c>
      <c r="H13">
        <f>PPCL_Spot!Q13</f>
        <v>15.266785939802149</v>
      </c>
      <c r="I13">
        <f>Bawana_NG!Q13</f>
        <v>49.92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1.8125759999999995</v>
      </c>
      <c r="O13">
        <f>BYPL_ISGS_exbus!BB13</f>
        <v>774.63189450514585</v>
      </c>
      <c r="P13" s="77">
        <v>34.163574660633486</v>
      </c>
      <c r="Q13" s="77">
        <v>17.188179999999999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117.33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29.79</v>
      </c>
      <c r="AB13" s="117">
        <f>-STOA!O13</f>
        <v>0</v>
      </c>
      <c r="AC13">
        <f t="shared" si="0"/>
        <v>9.7571252640827844</v>
      </c>
      <c r="AD13">
        <f t="shared" si="1"/>
        <v>998.56320291466932</v>
      </c>
      <c r="AE13">
        <f>'IDT-1'!C13</f>
        <v>30</v>
      </c>
      <c r="AF13" s="26"/>
      <c r="AG13">
        <f t="shared" si="2"/>
        <v>1028.5632029146693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-50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8.2573170731707322</v>
      </c>
      <c r="F14">
        <f>GT_Spot!Q14</f>
        <v>0</v>
      </c>
      <c r="G14">
        <f>PPCL_NG!Q14</f>
        <v>9.9600000000000009</v>
      </c>
      <c r="H14">
        <f>PPCL_Spot!Q14</f>
        <v>14.73</v>
      </c>
      <c r="I14">
        <f>Bawana_NG!Q14</f>
        <v>49.92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2.8354959999999996</v>
      </c>
      <c r="O14">
        <f>BYPL_ISGS_exbus!BB14</f>
        <v>776.49211913114596</v>
      </c>
      <c r="P14" s="77">
        <v>34.163574660633486</v>
      </c>
      <c r="Q14" s="77">
        <v>17.188179999999999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123.42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29.79</v>
      </c>
      <c r="AB14" s="117">
        <f>-STOA!O14</f>
        <v>0</v>
      </c>
      <c r="AC14">
        <f t="shared" si="0"/>
        <v>9.8313652205213273</v>
      </c>
      <c r="AD14">
        <f t="shared" si="1"/>
        <v>1006.9253216444288</v>
      </c>
      <c r="AE14">
        <f>'IDT-1'!C14</f>
        <v>15</v>
      </c>
      <c r="AF14" s="26"/>
      <c r="AG14">
        <f t="shared" si="2"/>
        <v>1021.9253216444288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-50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8.2573170731707322</v>
      </c>
      <c r="F15">
        <f>GT_Spot!Q15</f>
        <v>0</v>
      </c>
      <c r="G15">
        <f>PPCL_NG!Q15</f>
        <v>9.9600000000000009</v>
      </c>
      <c r="H15">
        <f>PPCL_Spot!Q15</f>
        <v>15.428392875742109</v>
      </c>
      <c r="I15">
        <f>Bawana_NG!Q15</f>
        <v>49.92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3.8182639999999992</v>
      </c>
      <c r="O15">
        <f>BYPL_ISGS_exbus!BB15</f>
        <v>776.93209031114588</v>
      </c>
      <c r="P15" s="77">
        <v>34.163574660633486</v>
      </c>
      <c r="Q15" s="77">
        <v>17.188179999999999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123.22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29.79</v>
      </c>
      <c r="AB15" s="117">
        <f>-STOA!O15</f>
        <v>0</v>
      </c>
      <c r="AC15">
        <f t="shared" si="0"/>
        <v>9.9370524578338095</v>
      </c>
      <c r="AD15">
        <f t="shared" si="1"/>
        <v>998.74076646285823</v>
      </c>
      <c r="AE15">
        <f>'IDT-1'!C15</f>
        <v>0</v>
      </c>
      <c r="AF15" s="26"/>
      <c r="AG15">
        <f t="shared" si="2"/>
        <v>998.74076646285823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-60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8.2573170731707322</v>
      </c>
      <c r="F16">
        <f>GT_Spot!Q16</f>
        <v>0</v>
      </c>
      <c r="G16">
        <f>PPCL_NG!Q16</f>
        <v>9.9600000000000009</v>
      </c>
      <c r="H16">
        <f>PPCL_Spot!Q16</f>
        <v>15.428392875742109</v>
      </c>
      <c r="I16">
        <f>Bawana_NG!Q16</f>
        <v>49.92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3.9004799999999995</v>
      </c>
      <c r="O16">
        <f>BYPL_ISGS_exbus!BB16</f>
        <v>776.93209031114588</v>
      </c>
      <c r="P16" s="77">
        <v>34.163574660633486</v>
      </c>
      <c r="Q16" s="77">
        <v>17.188179999999999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123.17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29.79</v>
      </c>
      <c r="AB16" s="117">
        <f>-STOA!O16</f>
        <v>0</v>
      </c>
      <c r="AC16">
        <f t="shared" si="0"/>
        <v>10.425632972354553</v>
      </c>
      <c r="AD16">
        <f t="shared" si="1"/>
        <v>943.28440194833752</v>
      </c>
      <c r="AE16">
        <f>'IDT-1'!C16</f>
        <v>0</v>
      </c>
      <c r="AF16" s="26"/>
      <c r="AG16">
        <f t="shared" si="2"/>
        <v>943.28440194833752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-115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8.2573170731707322</v>
      </c>
      <c r="F17">
        <f>GT_Spot!Q17</f>
        <v>0</v>
      </c>
      <c r="G17">
        <f>PPCL_NG!Q17</f>
        <v>9.9600000000000009</v>
      </c>
      <c r="H17">
        <f>PPCL_Spot!Q17</f>
        <v>15.428392875742109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3.9415879999999994</v>
      </c>
      <c r="O17">
        <f>BYPL_ISGS_exbus!BB17</f>
        <v>776.93209031114588</v>
      </c>
      <c r="P17" s="77">
        <v>34.163574660633486</v>
      </c>
      <c r="Q17" s="77">
        <v>17.188179999999999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123.14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-15</v>
      </c>
      <c r="AA17" s="117">
        <f>STOA!I17</f>
        <v>29.79</v>
      </c>
      <c r="AB17" s="117">
        <f>-STOA!O17</f>
        <v>0</v>
      </c>
      <c r="AC17">
        <f t="shared" si="0"/>
        <v>10.159386897088696</v>
      </c>
      <c r="AD17">
        <f t="shared" si="1"/>
        <v>973.56175602360361</v>
      </c>
      <c r="AE17">
        <f>'IDT-1'!C17</f>
        <v>0</v>
      </c>
      <c r="AF17" s="26"/>
      <c r="AG17">
        <f t="shared" si="2"/>
        <v>973.56175602360361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-70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8.2573170731707322</v>
      </c>
      <c r="F18">
        <f>GT_Spot!Q18</f>
        <v>0</v>
      </c>
      <c r="G18">
        <f>PPCL_NG!Q18</f>
        <v>9.9600000000000009</v>
      </c>
      <c r="H18">
        <f>PPCL_Spot!Q18</f>
        <v>15.428392875742109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4.0610879999999989</v>
      </c>
      <c r="O18">
        <f>BYPL_ISGS_exbus!BB18</f>
        <v>776.93209031114588</v>
      </c>
      <c r="P18" s="77">
        <v>34.163574660633486</v>
      </c>
      <c r="Q18" s="77">
        <v>17.188179999999999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122.96000000000001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-30</v>
      </c>
      <c r="AA18" s="117">
        <f>STOA!I18</f>
        <v>29.79</v>
      </c>
      <c r="AB18" s="117">
        <f>-STOA!O18</f>
        <v>0</v>
      </c>
      <c r="AC18">
        <f t="shared" si="0"/>
        <v>10.292026409921624</v>
      </c>
      <c r="AD18">
        <f t="shared" si="1"/>
        <v>958.36861651077038</v>
      </c>
      <c r="AE18">
        <f>'IDT-1'!C18</f>
        <v>0</v>
      </c>
      <c r="AF18" s="26"/>
      <c r="AG18">
        <f t="shared" si="2"/>
        <v>958.36861651077038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-70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8.2573170731707322</v>
      </c>
      <c r="F19">
        <f>GT_Spot!Q19</f>
        <v>0</v>
      </c>
      <c r="G19">
        <f>PPCL_NG!Q19</f>
        <v>9.9600000000000009</v>
      </c>
      <c r="H19">
        <f>PPCL_Spot!Q19</f>
        <v>15.428392875742109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3.7073679999999998</v>
      </c>
      <c r="O19">
        <f>BYPL_ISGS_exbus!BB19</f>
        <v>781.99783862514585</v>
      </c>
      <c r="P19" s="77">
        <v>34.163574660633486</v>
      </c>
      <c r="Q19" s="77">
        <v>17.188179999999999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122.72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-50</v>
      </c>
      <c r="AA19" s="117">
        <f>STOA!I19</f>
        <v>29.79</v>
      </c>
      <c r="AB19" s="117">
        <f>-STOA!O19</f>
        <v>0</v>
      </c>
      <c r="AC19">
        <f t="shared" si="0"/>
        <v>10.50894280952873</v>
      </c>
      <c r="AD19">
        <f t="shared" si="1"/>
        <v>942.62372842516322</v>
      </c>
      <c r="AE19">
        <f>'IDT-1'!C19</f>
        <v>0</v>
      </c>
      <c r="AF19" s="26"/>
      <c r="AG19">
        <f t="shared" si="2"/>
        <v>942.62372842516322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-70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8.2573170731707322</v>
      </c>
      <c r="F20">
        <f>GT_Spot!Q20</f>
        <v>0</v>
      </c>
      <c r="G20">
        <f>PPCL_NG!Q20</f>
        <v>9.9600000000000009</v>
      </c>
      <c r="H20">
        <f>PPCL_Spot!Q20</f>
        <v>15.428392875742109</v>
      </c>
      <c r="I20">
        <f>Bawana_NG!Q20</f>
        <v>49.92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3.9874759999999991</v>
      </c>
      <c r="O20">
        <f>BYPL_ISGS_exbus!BB20</f>
        <v>781.99783862514585</v>
      </c>
      <c r="P20" s="77">
        <v>34.163574660633486</v>
      </c>
      <c r="Q20" s="77">
        <v>17.188179999999999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115.81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29.79</v>
      </c>
      <c r="AB20" s="117">
        <f>-STOA!O20</f>
        <v>0</v>
      </c>
      <c r="AC20">
        <f t="shared" si="0"/>
        <v>10.006693383818964</v>
      </c>
      <c r="AD20">
        <f t="shared" si="1"/>
        <v>986.4960858508731</v>
      </c>
      <c r="AE20">
        <f>'IDT-1'!C20</f>
        <v>-65</v>
      </c>
      <c r="AF20" s="26"/>
      <c r="AG20">
        <f t="shared" si="2"/>
        <v>921.4960858508731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-70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8.2573170731707322</v>
      </c>
      <c r="F21">
        <f>GT_Spot!Q21</f>
        <v>0</v>
      </c>
      <c r="G21">
        <f>PPCL_NG!Q21</f>
        <v>9.9600000000000009</v>
      </c>
      <c r="H21">
        <f>PPCL_Spot!Q21</f>
        <v>15.428392875742109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4.0706479999999994</v>
      </c>
      <c r="O21">
        <f>BYPL_ISGS_exbus!BB21</f>
        <v>783.25599485914586</v>
      </c>
      <c r="P21" s="77">
        <v>34.163574660633486</v>
      </c>
      <c r="Q21" s="77">
        <v>17.188179999999999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115.64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0</v>
      </c>
      <c r="AA21" s="117">
        <f>STOA!I21</f>
        <v>29.79</v>
      </c>
      <c r="AB21" s="117">
        <f>-STOA!O21</f>
        <v>0</v>
      </c>
      <c r="AC21">
        <f t="shared" si="0"/>
        <v>9.9726104346671871</v>
      </c>
      <c r="AD21">
        <f t="shared" si="1"/>
        <v>992.70149703402501</v>
      </c>
      <c r="AE21">
        <f>'IDT-1'!C21</f>
        <v>-85</v>
      </c>
      <c r="AF21" s="26"/>
      <c r="AG21">
        <f t="shared" si="2"/>
        <v>907.70149703402501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-65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8.2573170731707322</v>
      </c>
      <c r="F22">
        <f>GT_Spot!Q22</f>
        <v>0</v>
      </c>
      <c r="G22">
        <f>PPCL_NG!Q22</f>
        <v>9.9600000000000009</v>
      </c>
      <c r="H22">
        <f>PPCL_Spot!Q22</f>
        <v>15.428392875742109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4.3775239999999993</v>
      </c>
      <c r="O22">
        <f>BYPL_ISGS_exbus!BB22</f>
        <v>783.25599485914586</v>
      </c>
      <c r="P22" s="77">
        <v>34.163574660633486</v>
      </c>
      <c r="Q22" s="77">
        <v>17.188179999999999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115.45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0</v>
      </c>
      <c r="AA22" s="117">
        <f>STOA!I22</f>
        <v>29.79</v>
      </c>
      <c r="AB22" s="117">
        <f>-STOA!O22</f>
        <v>0</v>
      </c>
      <c r="AC22">
        <f t="shared" si="0"/>
        <v>10.275495279221827</v>
      </c>
      <c r="AD22">
        <f t="shared" si="1"/>
        <v>958.51548818947026</v>
      </c>
      <c r="AE22">
        <f>'IDT-1'!C22</f>
        <v>-100</v>
      </c>
      <c r="AF22" s="26"/>
      <c r="AG22">
        <f t="shared" si="2"/>
        <v>858.51548818947026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-99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8.2573170731707322</v>
      </c>
      <c r="F23">
        <f>GT_Spot!Q23</f>
        <v>0</v>
      </c>
      <c r="G23">
        <f>PPCL_NG!Q23</f>
        <v>9.9600000000000009</v>
      </c>
      <c r="H23">
        <f>PPCL_Spot!Q23</f>
        <v>15.428392875742109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4.1346999999999987</v>
      </c>
      <c r="O23">
        <f>BYPL_ISGS_exbus!BB23</f>
        <v>784.37415289714579</v>
      </c>
      <c r="P23" s="77">
        <v>34.163574660633486</v>
      </c>
      <c r="Q23" s="77">
        <v>17.188179999999999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115.35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0</v>
      </c>
      <c r="AA23" s="117">
        <f>STOA!I23</f>
        <v>29.79</v>
      </c>
      <c r="AB23" s="117">
        <f>-STOA!O23</f>
        <v>0</v>
      </c>
      <c r="AC23">
        <f t="shared" si="0"/>
        <v>9.9360712453906093</v>
      </c>
      <c r="AD23">
        <f t="shared" si="1"/>
        <v>998.63024626130141</v>
      </c>
      <c r="AE23">
        <f>'IDT-1'!C23</f>
        <v>-105</v>
      </c>
      <c r="AF23" s="26"/>
      <c r="AG23">
        <f t="shared" si="2"/>
        <v>893.63024626130141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-60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8.2573170731707322</v>
      </c>
      <c r="F24">
        <f>GT_Spot!Q24</f>
        <v>0</v>
      </c>
      <c r="G24">
        <f>PPCL_NG!Q24</f>
        <v>9.9600000000000009</v>
      </c>
      <c r="H24">
        <f>PPCL_Spot!Q24</f>
        <v>15.428392875742109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4.0151999999999992</v>
      </c>
      <c r="O24">
        <f>BYPL_ISGS_exbus!BB24</f>
        <v>786.60891246114579</v>
      </c>
      <c r="P24" s="77">
        <v>34.163574660633486</v>
      </c>
      <c r="Q24" s="77">
        <v>17.188179999999999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115.08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-5</v>
      </c>
      <c r="AA24" s="117">
        <f>STOA!I24</f>
        <v>29.79</v>
      </c>
      <c r="AB24" s="117">
        <f>-STOA!O24</f>
        <v>0</v>
      </c>
      <c r="AC24">
        <f t="shared" si="0"/>
        <v>9.9967001671647857</v>
      </c>
      <c r="AD24">
        <f t="shared" si="1"/>
        <v>995.4148769035271</v>
      </c>
      <c r="AE24">
        <f>'IDT-1'!C24</f>
        <v>-110.074</v>
      </c>
      <c r="AF24" s="26"/>
      <c r="AG24">
        <f t="shared" si="2"/>
        <v>885.34087690352715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-60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8.2573170731707322</v>
      </c>
      <c r="F25">
        <f>GT_Spot!Q25</f>
        <v>0</v>
      </c>
      <c r="G25">
        <f>PPCL_NG!Q25</f>
        <v>9.9600000000000009</v>
      </c>
      <c r="H25">
        <f>PPCL_Spot!Q25</f>
        <v>15.428392875742109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4.1117559999999989</v>
      </c>
      <c r="O25">
        <f>BYPL_ISGS_exbus!BB25</f>
        <v>778.46785127314581</v>
      </c>
      <c r="P25" s="77">
        <v>34.163574660633486</v>
      </c>
      <c r="Q25" s="77">
        <v>17.188179999999999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114.9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-15</v>
      </c>
      <c r="AA25" s="117">
        <f>STOA!I25</f>
        <v>29.79</v>
      </c>
      <c r="AB25" s="117">
        <f>-STOA!O25</f>
        <v>0</v>
      </c>
      <c r="AC25">
        <f t="shared" si="0"/>
        <v>9.9243245215103872</v>
      </c>
      <c r="AD25">
        <f t="shared" si="1"/>
        <v>987.26274736118182</v>
      </c>
      <c r="AE25">
        <f>'IDT-1'!C25</f>
        <v>-106.687</v>
      </c>
      <c r="AF25" s="26"/>
      <c r="AG25">
        <f t="shared" si="2"/>
        <v>880.57574736118181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-50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8.2573170731707322</v>
      </c>
      <c r="F26">
        <f>GT_Spot!Q26</f>
        <v>0</v>
      </c>
      <c r="G26">
        <f>PPCL_NG!Q26</f>
        <v>9.9600000000000009</v>
      </c>
      <c r="H26">
        <f>PPCL_Spot!Q26</f>
        <v>15.428392875742109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4.5065839999999993</v>
      </c>
      <c r="O26">
        <f>BYPL_ISGS_exbus!BB26</f>
        <v>779.09300064514582</v>
      </c>
      <c r="P26" s="77">
        <v>34.163574660633486</v>
      </c>
      <c r="Q26" s="77">
        <v>17.188179999999999</v>
      </c>
      <c r="R26" s="80">
        <v>0</v>
      </c>
      <c r="S26" s="80">
        <v>0</v>
      </c>
      <c r="T26" s="78">
        <f>SUMPRODUCT(LTA!F26:AJ26,LTA!F$101:AJ$101,LTA!F$104:AJ$104)</f>
        <v>0.06</v>
      </c>
      <c r="U26" s="78">
        <f>SUMPRODUCT(LTA!F26:AJ26,LTA!F$102:AJ$102,LTA!F$104:AJ$104)</f>
        <v>114.76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-30</v>
      </c>
      <c r="AA26" s="117">
        <f>STOA!I26</f>
        <v>29.79</v>
      </c>
      <c r="AB26" s="117">
        <f>-STOA!O26</f>
        <v>0</v>
      </c>
      <c r="AC26">
        <f t="shared" si="0"/>
        <v>9.9769869599949637</v>
      </c>
      <c r="AD26">
        <f t="shared" si="1"/>
        <v>983.15006229469714</v>
      </c>
      <c r="AE26">
        <f>'IDT-1'!C26</f>
        <v>-98.22</v>
      </c>
      <c r="AF26" s="26"/>
      <c r="AG26">
        <f t="shared" si="2"/>
        <v>884.93006229469711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-40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8.2573170731707322</v>
      </c>
      <c r="F27">
        <f>GT_Spot!Q27</f>
        <v>0</v>
      </c>
      <c r="G27">
        <f>PPCL_NG!Q27</f>
        <v>9.9600000000000009</v>
      </c>
      <c r="H27">
        <f>PPCL_Spot!Q27</f>
        <v>15.428392875742109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4.2035319999999992</v>
      </c>
      <c r="O27">
        <f>BYPL_ISGS_exbus!BB27</f>
        <v>780.97630625114584</v>
      </c>
      <c r="P27" s="77">
        <v>34.163574660633486</v>
      </c>
      <c r="Q27" s="77">
        <v>17.188179999999999</v>
      </c>
      <c r="R27" s="80">
        <v>4.7260303030303028</v>
      </c>
      <c r="S27" s="80">
        <v>0</v>
      </c>
      <c r="T27" s="78">
        <f>SUMPRODUCT(LTA!F27:AJ27,LTA!F$101:AJ$101,LTA!F$104:AJ$104)</f>
        <v>0.5</v>
      </c>
      <c r="U27" s="78">
        <f>SUMPRODUCT(LTA!F27:AJ27,LTA!F$102:AJ$102,LTA!F$104:AJ$104)</f>
        <v>114.5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-45</v>
      </c>
      <c r="AA27" s="117">
        <f>STOA!I27</f>
        <v>15.29</v>
      </c>
      <c r="AB27" s="117">
        <f>-STOA!O27</f>
        <v>0</v>
      </c>
      <c r="AC27">
        <f t="shared" si="0"/>
        <v>9.9508568960054085</v>
      </c>
      <c r="AD27">
        <f t="shared" si="1"/>
        <v>970.16247626771701</v>
      </c>
      <c r="AE27">
        <f>'IDT-1'!C27</f>
        <v>-75.781999999999996</v>
      </c>
      <c r="AF27" s="26"/>
      <c r="AG27">
        <f t="shared" si="2"/>
        <v>894.38047626771697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-30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8.5910979228486646</v>
      </c>
      <c r="F28">
        <f>GT_Spot!Q28</f>
        <v>0</v>
      </c>
      <c r="G28">
        <f>PPCL_NG!Q28</f>
        <v>9.9600000000000009</v>
      </c>
      <c r="H28">
        <f>PPCL_Spot!Q28</f>
        <v>15.428392875742109</v>
      </c>
      <c r="I28">
        <f>Bawana_NG!Q28</f>
        <v>49.92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4.1069759999999995</v>
      </c>
      <c r="O28">
        <f>BYPL_ISGS_exbus!BB28</f>
        <v>792.26623057593758</v>
      </c>
      <c r="P28" s="77">
        <v>34.163574660633486</v>
      </c>
      <c r="Q28" s="77">
        <v>17.188179999999999</v>
      </c>
      <c r="R28" s="80">
        <v>9.1226464646464667</v>
      </c>
      <c r="S28" s="80">
        <v>0</v>
      </c>
      <c r="T28" s="78">
        <f>SUMPRODUCT(LTA!F28:AJ28,LTA!F$101:AJ$101,LTA!F$104:AJ$104)</f>
        <v>1.8599999999999999</v>
      </c>
      <c r="U28" s="78">
        <f>SUMPRODUCT(LTA!F28:AJ28,LTA!F$102:AJ$102,LTA!F$104:AJ$104)</f>
        <v>114.31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-75</v>
      </c>
      <c r="AA28" s="117">
        <f>STOA!I28</f>
        <v>20.119999999999997</v>
      </c>
      <c r="AB28" s="117">
        <f>-STOA!O28</f>
        <v>0</v>
      </c>
      <c r="AC28">
        <f t="shared" si="0"/>
        <v>10.321348581406866</v>
      </c>
      <c r="AD28">
        <f t="shared" si="1"/>
        <v>971.71574991840134</v>
      </c>
      <c r="AE28">
        <f>'IDT-1'!C28</f>
        <v>-64.775000000000006</v>
      </c>
      <c r="AF28" s="26"/>
      <c r="AG28">
        <f t="shared" si="2"/>
        <v>906.94074991840137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-20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8.5910979228486646</v>
      </c>
      <c r="F29">
        <f>GT_Spot!Q29</f>
        <v>0</v>
      </c>
      <c r="G29">
        <f>PPCL_NG!Q29</f>
        <v>9.9600000000000009</v>
      </c>
      <c r="H29">
        <f>PPCL_Spot!Q29</f>
        <v>15.428392875742109</v>
      </c>
      <c r="I29">
        <f>Bawana_NG!Q29</f>
        <v>49.92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3.9645319999999993</v>
      </c>
      <c r="O29">
        <f>BYPL_ISGS_exbus!BB29</f>
        <v>803.62925915924507</v>
      </c>
      <c r="P29" s="77">
        <v>34.163574660633486</v>
      </c>
      <c r="Q29" s="77">
        <v>17.188179999999999</v>
      </c>
      <c r="R29" s="80">
        <v>14.616424242424241</v>
      </c>
      <c r="S29" s="80">
        <v>0</v>
      </c>
      <c r="T29" s="78">
        <f>SUMPRODUCT(LTA!F29:AJ29,LTA!F$101:AJ$101,LTA!F$104:AJ$104)</f>
        <v>3.9799999999999995</v>
      </c>
      <c r="U29" s="78">
        <f>SUMPRODUCT(LTA!F29:AJ29,LTA!F$102:AJ$102,LTA!F$104:AJ$104)</f>
        <v>114.25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-110</v>
      </c>
      <c r="AA29" s="117">
        <f>STOA!I29</f>
        <v>23.31</v>
      </c>
      <c r="AB29" s="117">
        <f>-STOA!O29</f>
        <v>0</v>
      </c>
      <c r="AC29">
        <f t="shared" si="0"/>
        <v>11.180494534349068</v>
      </c>
      <c r="AD29">
        <f t="shared" si="1"/>
        <v>917.82096632654441</v>
      </c>
      <c r="AE29">
        <f>'IDT-1'!C29</f>
        <v>-47.84</v>
      </c>
      <c r="AF29" s="26"/>
      <c r="AG29">
        <f t="shared" si="2"/>
        <v>869.98096632654438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-60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8.5910979228486646</v>
      </c>
      <c r="F30">
        <f>GT_Spot!Q30</f>
        <v>0</v>
      </c>
      <c r="G30">
        <f>PPCL_NG!Q30</f>
        <v>9.9600000000000009</v>
      </c>
      <c r="H30">
        <f>PPCL_Spot!Q30</f>
        <v>15.428392875742109</v>
      </c>
      <c r="I30">
        <f>Bawana_NG!Q30</f>
        <v>49.92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4.1987519999999998</v>
      </c>
      <c r="O30">
        <f>BYPL_ISGS_exbus!BB30</f>
        <v>805.18185272521634</v>
      </c>
      <c r="P30" s="77">
        <v>34.163574660633486</v>
      </c>
      <c r="Q30" s="77">
        <v>17.188179999999999</v>
      </c>
      <c r="R30" s="80">
        <v>17.267676767676768</v>
      </c>
      <c r="S30" s="80">
        <v>0</v>
      </c>
      <c r="T30" s="78">
        <f>SUMPRODUCT(LTA!F30:AJ30,LTA!F$101:AJ$101,LTA!F$104:AJ$104)</f>
        <v>6.67</v>
      </c>
      <c r="U30" s="78">
        <f>SUMPRODUCT(LTA!F30:AJ30,LTA!F$102:AJ$102,LTA!F$104:AJ$104)</f>
        <v>114.16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-150</v>
      </c>
      <c r="AA30" s="117">
        <f>STOA!I30</f>
        <v>22.709999999999997</v>
      </c>
      <c r="AB30" s="117">
        <f>-STOA!O30</f>
        <v>0</v>
      </c>
      <c r="AC30">
        <f t="shared" si="0"/>
        <v>11.192758878340863</v>
      </c>
      <c r="AD30">
        <f t="shared" si="1"/>
        <v>929.24676807377648</v>
      </c>
      <c r="AE30">
        <f>'IDT-1'!C30</f>
        <v>-31.329000000000001</v>
      </c>
      <c r="AF30" s="26"/>
      <c r="AG30">
        <f t="shared" si="2"/>
        <v>897.91776807377653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-15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8.5910979228486646</v>
      </c>
      <c r="F31">
        <f>GT_Spot!Q31</f>
        <v>0</v>
      </c>
      <c r="G31">
        <f>PPCL_NG!Q31</f>
        <v>9.9600000000000009</v>
      </c>
      <c r="H31">
        <f>PPCL_Spot!Q31</f>
        <v>15.266785939802149</v>
      </c>
      <c r="I31">
        <f>Bawana_NG!Q31</f>
        <v>49.92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4.0151999999999992</v>
      </c>
      <c r="O31">
        <f>BYPL_ISGS_exbus!BB31</f>
        <v>806.72936605579685</v>
      </c>
      <c r="P31" s="77">
        <v>34.163574660633486</v>
      </c>
      <c r="Q31" s="77">
        <v>17.188179999999999</v>
      </c>
      <c r="R31" s="80">
        <v>19.871111111111112</v>
      </c>
      <c r="S31" s="80">
        <v>0</v>
      </c>
      <c r="T31" s="78">
        <f>SUMPRODUCT(LTA!F31:AJ31,LTA!F$101:AJ$101,LTA!F$104:AJ$104)</f>
        <v>13.7</v>
      </c>
      <c r="U31" s="78">
        <f>SUMPRODUCT(LTA!F31:AJ31,LTA!F$102:AJ$102,LTA!F$104:AJ$104)</f>
        <v>113.86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-165</v>
      </c>
      <c r="AA31" s="117">
        <f>STOA!I31</f>
        <v>24.35</v>
      </c>
      <c r="AB31" s="117">
        <f>-STOA!O31</f>
        <v>0</v>
      </c>
      <c r="AC31">
        <f t="shared" si="0"/>
        <v>11.433077732068849</v>
      </c>
      <c r="AD31">
        <f t="shared" si="1"/>
        <v>926.18223795812344</v>
      </c>
      <c r="AE31">
        <f>'IDT-1'!C31</f>
        <v>-29.635000000000002</v>
      </c>
      <c r="AF31" s="26"/>
      <c r="AG31">
        <f t="shared" si="2"/>
        <v>896.54723795812345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-15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8.5910979228486646</v>
      </c>
      <c r="F32">
        <f>GT_Spot!Q32</f>
        <v>0</v>
      </c>
      <c r="G32">
        <f>PPCL_NG!Q32</f>
        <v>9.9600000000000009</v>
      </c>
      <c r="H32">
        <f>PPCL_Spot!Q32</f>
        <v>15.266785939802149</v>
      </c>
      <c r="I32">
        <f>Bawana_NG!Q32</f>
        <v>49.92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3.9100399999999991</v>
      </c>
      <c r="O32">
        <f>BYPL_ISGS_exbus!BB32</f>
        <v>808.2694191592451</v>
      </c>
      <c r="P32" s="77">
        <v>34.163574660633486</v>
      </c>
      <c r="Q32" s="77">
        <v>17.188179999999999</v>
      </c>
      <c r="R32" s="80">
        <v>21.239242424242423</v>
      </c>
      <c r="S32" s="80">
        <v>0</v>
      </c>
      <c r="T32" s="78">
        <f>SUMPRODUCT(LTA!F32:AJ32,LTA!F$101:AJ$101,LTA!F$104:AJ$104)</f>
        <v>22.05</v>
      </c>
      <c r="U32" s="78">
        <f>SUMPRODUCT(LTA!F32:AJ32,LTA!F$102:AJ$102,LTA!F$104:AJ$104)</f>
        <v>102.23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-210</v>
      </c>
      <c r="AA32" s="117">
        <f>STOA!I32</f>
        <v>25.950000000000003</v>
      </c>
      <c r="AB32" s="117">
        <f>-STOA!O32</f>
        <v>0</v>
      </c>
      <c r="AC32">
        <f t="shared" si="0"/>
        <v>11.798085447822563</v>
      </c>
      <c r="AD32">
        <f t="shared" si="1"/>
        <v>886.94025465894924</v>
      </c>
      <c r="AE32">
        <f>'IDT-1'!C32</f>
        <v>-8.4670000000000005</v>
      </c>
      <c r="AF32" s="26"/>
      <c r="AG32">
        <f t="shared" si="2"/>
        <v>878.47325465894926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8.5910979228486646</v>
      </c>
      <c r="F33">
        <f>GT_Spot!Q33</f>
        <v>0</v>
      </c>
      <c r="G33">
        <f>PPCL_NG!Q33</f>
        <v>9.9600000000000009</v>
      </c>
      <c r="H33">
        <f>PPCL_Spot!Q33</f>
        <v>15.266785939802149</v>
      </c>
      <c r="I33">
        <f>Bawana_NG!Q33</f>
        <v>49.92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4.1021959999999993</v>
      </c>
      <c r="O33">
        <f>BYPL_ISGS_exbus!BB33</f>
        <v>808.2694191592451</v>
      </c>
      <c r="P33" s="77">
        <v>34.163574660633486</v>
      </c>
      <c r="Q33" s="77">
        <v>17.188179999999999</v>
      </c>
      <c r="R33" s="80">
        <v>21.239242424242423</v>
      </c>
      <c r="S33" s="80">
        <v>0</v>
      </c>
      <c r="T33" s="78">
        <f>SUMPRODUCT(LTA!F33:AJ33,LTA!F$101:AJ$101,LTA!F$104:AJ$104)</f>
        <v>31.97</v>
      </c>
      <c r="U33" s="78">
        <f>SUMPRODUCT(LTA!F33:AJ33,LTA!F$102:AJ$102,LTA!F$104:AJ$104)</f>
        <v>102.04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-230</v>
      </c>
      <c r="AA33" s="117">
        <f>STOA!I33</f>
        <v>27.65</v>
      </c>
      <c r="AB33" s="117">
        <f>-STOA!O33</f>
        <v>0</v>
      </c>
      <c r="AC33">
        <f t="shared" si="0"/>
        <v>12.077922971066469</v>
      </c>
      <c r="AD33">
        <f t="shared" si="1"/>
        <v>878.28257313570543</v>
      </c>
      <c r="AE33">
        <f>'IDT-1'!C33</f>
        <v>-2.117</v>
      </c>
      <c r="AF33" s="26"/>
      <c r="AG33">
        <f t="shared" si="2"/>
        <v>876.16557313570547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-10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8.5910979228486646</v>
      </c>
      <c r="F34">
        <f>GT_Spot!Q34</f>
        <v>0</v>
      </c>
      <c r="G34">
        <f>PPCL_NG!Q34</f>
        <v>9.9600000000000009</v>
      </c>
      <c r="H34">
        <f>PPCL_Spot!Q34</f>
        <v>15.266785939802149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4.0658679999999991</v>
      </c>
      <c r="O34">
        <f>BYPL_ISGS_exbus!BB34</f>
        <v>802.94536880169267</v>
      </c>
      <c r="P34" s="77">
        <v>34.163574660633486</v>
      </c>
      <c r="Q34" s="77">
        <v>17.188179999999999</v>
      </c>
      <c r="R34" s="80">
        <v>21.239242424242423</v>
      </c>
      <c r="S34" s="80">
        <v>0</v>
      </c>
      <c r="T34" s="78">
        <f>SUMPRODUCT(LTA!F34:AJ34,LTA!F$101:AJ$101,LTA!F$104:AJ$104)</f>
        <v>42.61</v>
      </c>
      <c r="U34" s="78">
        <f>SUMPRODUCT(LTA!F34:AJ34,LTA!F$102:AJ$102,LTA!F$104:AJ$104)</f>
        <v>102.13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-230</v>
      </c>
      <c r="AA34" s="117">
        <f>STOA!I34</f>
        <v>29.400000000000002</v>
      </c>
      <c r="AB34" s="117">
        <f>-STOA!O34</f>
        <v>0</v>
      </c>
      <c r="AC34">
        <f t="shared" si="0"/>
        <v>12.220478789219767</v>
      </c>
      <c r="AD34">
        <f t="shared" si="1"/>
        <v>876.25963895999962</v>
      </c>
      <c r="AE34">
        <f>'IDT-1'!C34</f>
        <v>0</v>
      </c>
      <c r="AF34" s="26"/>
      <c r="AG34">
        <f t="shared" si="2"/>
        <v>876.25963895999962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-19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8.2573170731707322</v>
      </c>
      <c r="F35">
        <f>GT_Spot!Q35</f>
        <v>0</v>
      </c>
      <c r="G35">
        <f>PPCL_NG!Q35</f>
        <v>9.9600000000000009</v>
      </c>
      <c r="H35">
        <f>PPCL_Spot!Q35</f>
        <v>14.73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4.0056399999999996</v>
      </c>
      <c r="O35">
        <f>BYPL_ISGS_exbus!BB35</f>
        <v>794.04729739810932</v>
      </c>
      <c r="P35" s="77">
        <v>34.163574660633486</v>
      </c>
      <c r="Q35" s="77">
        <v>17.188179999999999</v>
      </c>
      <c r="R35" s="80">
        <v>21.372070707070709</v>
      </c>
      <c r="S35" s="80">
        <v>0</v>
      </c>
      <c r="T35" s="78">
        <f>SUMPRODUCT(LTA!F35:AJ35,LTA!F$101:AJ$101,LTA!F$104:AJ$104)</f>
        <v>54.61</v>
      </c>
      <c r="U35" s="78">
        <f>SUMPRODUCT(LTA!F35:AJ35,LTA!F$102:AJ$102,LTA!F$104:AJ$104)</f>
        <v>101.75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-178</v>
      </c>
      <c r="AA35" s="117">
        <f>STOA!I35</f>
        <v>31.28</v>
      </c>
      <c r="AB35" s="117">
        <f>-STOA!O35</f>
        <v>0</v>
      </c>
      <c r="AC35">
        <f t="shared" si="0"/>
        <v>12.422638078531405</v>
      </c>
      <c r="AD35">
        <f t="shared" si="1"/>
        <v>860.86144176045275</v>
      </c>
      <c r="AE35">
        <f>'IDT-1'!C35</f>
        <v>0</v>
      </c>
      <c r="AF35" s="26"/>
      <c r="AG35">
        <f t="shared" si="2"/>
        <v>860.86144176045275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-90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8.2573170731707322</v>
      </c>
      <c r="F36">
        <f>GT_Spot!Q36</f>
        <v>0</v>
      </c>
      <c r="G36">
        <f>PPCL_NG!Q36</f>
        <v>9.9600000000000009</v>
      </c>
      <c r="H36">
        <f>PPCL_Spot!Q36</f>
        <v>14.73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3.735091999999999</v>
      </c>
      <c r="O36">
        <f>BYPL_ISGS_exbus!BB36</f>
        <v>792.11692972621336</v>
      </c>
      <c r="P36" s="77">
        <v>34.163574660633486</v>
      </c>
      <c r="Q36" s="77">
        <v>17.188179999999999</v>
      </c>
      <c r="R36" s="80">
        <v>21.372070707070709</v>
      </c>
      <c r="S36" s="80">
        <v>0</v>
      </c>
      <c r="T36" s="78">
        <f>SUMPRODUCT(LTA!F36:AJ36,LTA!F$101:AJ$101,LTA!F$104:AJ$104)</f>
        <v>66.39</v>
      </c>
      <c r="U36" s="78">
        <f>SUMPRODUCT(LTA!F36:AJ36,LTA!F$102:AJ$102,LTA!F$104:AJ$104)</f>
        <v>101.45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-198</v>
      </c>
      <c r="AA36" s="117">
        <f>STOA!I36</f>
        <v>33.26</v>
      </c>
      <c r="AB36" s="117">
        <f>-STOA!O36</f>
        <v>0</v>
      </c>
      <c r="AC36">
        <f t="shared" si="0"/>
        <v>12.779183718762386</v>
      </c>
      <c r="AD36">
        <f t="shared" si="1"/>
        <v>842.76398044832581</v>
      </c>
      <c r="AE36">
        <f>'IDT-1'!C36</f>
        <v>0</v>
      </c>
      <c r="AF36" s="26"/>
      <c r="AG36">
        <f t="shared" si="2"/>
        <v>842.76398044832581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-99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8.2573170731707322</v>
      </c>
      <c r="F37">
        <f>GT_Spot!Q37</f>
        <v>0</v>
      </c>
      <c r="G37">
        <f>PPCL_NG!Q37</f>
        <v>9.9600000000000009</v>
      </c>
      <c r="H37">
        <f>PPCL_Spot!Q37</f>
        <v>14.73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4.2121359999999983</v>
      </c>
      <c r="O37">
        <f>BYPL_ISGS_exbus!BB37</f>
        <v>794.91809293907909</v>
      </c>
      <c r="P37" s="77">
        <v>34.163574660633486</v>
      </c>
      <c r="Q37" s="77">
        <v>17.188179999999999</v>
      </c>
      <c r="R37" s="80">
        <v>21.372070707070709</v>
      </c>
      <c r="S37" s="80">
        <v>0</v>
      </c>
      <c r="T37" s="78">
        <f>SUMPRODUCT(LTA!F37:AJ37,LTA!F$101:AJ$101,LTA!F$104:AJ$104)</f>
        <v>77.580000000000013</v>
      </c>
      <c r="U37" s="78">
        <f>SUMPRODUCT(LTA!F37:AJ37,LTA!F$102:AJ$102,LTA!F$104:AJ$104)</f>
        <v>101.07000000000001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-218</v>
      </c>
      <c r="AA37" s="117">
        <f>STOA!I37</f>
        <v>35.28</v>
      </c>
      <c r="AB37" s="117">
        <f>-STOA!O37</f>
        <v>0</v>
      </c>
      <c r="AC37">
        <f t="shared" si="0"/>
        <v>12.752251519313893</v>
      </c>
      <c r="AD37">
        <f t="shared" si="1"/>
        <v>877.89911986063998</v>
      </c>
      <c r="AE37">
        <f>'IDT-1'!C37</f>
        <v>0</v>
      </c>
      <c r="AF37" s="26"/>
      <c r="AG37">
        <f t="shared" si="2"/>
        <v>877.89911986063998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-60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8.2573170731707322</v>
      </c>
      <c r="F38">
        <f>GT_Spot!Q38</f>
        <v>0</v>
      </c>
      <c r="G38">
        <f>PPCL_NG!Q38</f>
        <v>9.9600000000000009</v>
      </c>
      <c r="H38">
        <f>PPCL_Spot!Q38</f>
        <v>14.73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4.1346999999999987</v>
      </c>
      <c r="O38">
        <f>BYPL_ISGS_exbus!BB38</f>
        <v>794.92374298836671</v>
      </c>
      <c r="P38" s="77">
        <v>34.163574660633486</v>
      </c>
      <c r="Q38" s="77">
        <v>17.188179999999999</v>
      </c>
      <c r="R38" s="80">
        <v>21.372070707070709</v>
      </c>
      <c r="S38" s="80">
        <v>0</v>
      </c>
      <c r="T38" s="78">
        <f>SUMPRODUCT(LTA!F38:AJ38,LTA!F$101:AJ$101,LTA!F$104:AJ$104)</f>
        <v>87.75</v>
      </c>
      <c r="U38" s="78">
        <f>SUMPRODUCT(LTA!F38:AJ38,LTA!F$102:AJ$102,LTA!F$104:AJ$104)</f>
        <v>100.6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-233</v>
      </c>
      <c r="AA38" s="117">
        <f>STOA!I38</f>
        <v>37.33</v>
      </c>
      <c r="AB38" s="117">
        <f>-STOA!O38</f>
        <v>0</v>
      </c>
      <c r="AC38">
        <f t="shared" si="0"/>
        <v>12.988191715780552</v>
      </c>
      <c r="AD38">
        <f t="shared" si="1"/>
        <v>874.341393713461</v>
      </c>
      <c r="AE38">
        <f>'IDT-1'!C38</f>
        <v>0</v>
      </c>
      <c r="AF38" s="26"/>
      <c r="AG38">
        <f t="shared" si="2"/>
        <v>874.341393713461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-60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8.2573170731707322</v>
      </c>
      <c r="F39">
        <f>GT_Spot!Q39</f>
        <v>0</v>
      </c>
      <c r="G39">
        <f>PPCL_NG!Q39</f>
        <v>9.9600000000000009</v>
      </c>
      <c r="H39">
        <f>PPCL_Spot!Q39</f>
        <v>14.73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3.8775359999999996</v>
      </c>
      <c r="O39">
        <f>BYPL_ISGS_exbus!BB39</f>
        <v>797.31225219104283</v>
      </c>
      <c r="P39" s="77">
        <v>34.163574660633486</v>
      </c>
      <c r="Q39" s="77">
        <v>17.188179999999999</v>
      </c>
      <c r="R39" s="80">
        <v>21.372070707070709</v>
      </c>
      <c r="S39" s="80">
        <v>0</v>
      </c>
      <c r="T39" s="78">
        <f>SUMPRODUCT(LTA!F39:AJ39,LTA!F$101:AJ$101,LTA!F$104:AJ$104)</f>
        <v>97.94</v>
      </c>
      <c r="U39" s="78">
        <f>SUMPRODUCT(LTA!F39:AJ39,LTA!F$102:AJ$102,LTA!F$104:AJ$104)</f>
        <v>100.24000000000001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-238</v>
      </c>
      <c r="AA39" s="117">
        <f>STOA!I39</f>
        <v>38.32</v>
      </c>
      <c r="AB39" s="117">
        <f>-STOA!O39</f>
        <v>0</v>
      </c>
      <c r="AC39">
        <f t="shared" si="0"/>
        <v>12.880210365509223</v>
      </c>
      <c r="AD39">
        <f t="shared" si="1"/>
        <v>912.4007202664086</v>
      </c>
      <c r="AE39">
        <f>'IDT-1'!C39</f>
        <v>0</v>
      </c>
      <c r="AF39" s="26"/>
      <c r="AG39">
        <f t="shared" si="2"/>
        <v>912.4007202664086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-30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8.2573170731707322</v>
      </c>
      <c r="F40">
        <f>GT_Spot!Q40</f>
        <v>0</v>
      </c>
      <c r="G40">
        <f>PPCL_NG!Q40</f>
        <v>9.9600000000000009</v>
      </c>
      <c r="H40">
        <f>PPCL_Spot!Q40</f>
        <v>14.73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3.7905399999999991</v>
      </c>
      <c r="O40">
        <f>BYPL_ISGS_exbus!BB40</f>
        <v>797.30593680355946</v>
      </c>
      <c r="P40" s="77">
        <v>34.163574660633486</v>
      </c>
      <c r="Q40" s="77">
        <v>17.188179999999999</v>
      </c>
      <c r="R40" s="80">
        <v>21.372070707070709</v>
      </c>
      <c r="S40" s="80">
        <v>0</v>
      </c>
      <c r="T40" s="78">
        <f>SUMPRODUCT(LTA!F40:AJ40,LTA!F$101:AJ$101,LTA!F$104:AJ$104)</f>
        <v>107.46000000000001</v>
      </c>
      <c r="U40" s="78">
        <f>SUMPRODUCT(LTA!F40:AJ40,LTA!F$102:AJ$102,LTA!F$104:AJ$104)</f>
        <v>107.41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-213</v>
      </c>
      <c r="AA40" s="117">
        <f>STOA!I40</f>
        <v>40.150000000000006</v>
      </c>
      <c r="AB40" s="117">
        <f>-STOA!O40</f>
        <v>0</v>
      </c>
      <c r="AC40">
        <f t="shared" si="0"/>
        <v>12.90919331246644</v>
      </c>
      <c r="AD40">
        <f t="shared" si="1"/>
        <v>945.79842593196793</v>
      </c>
      <c r="AE40">
        <f>'IDT-1'!C40</f>
        <v>0</v>
      </c>
      <c r="AF40" s="26"/>
      <c r="AG40">
        <f t="shared" si="2"/>
        <v>945.79842593196793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-40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7.5455826240093922</v>
      </c>
      <c r="F41">
        <f>GT_Spot!Q41</f>
        <v>0</v>
      </c>
      <c r="G41">
        <f>PPCL_NG!Q41</f>
        <v>9.9600000000000009</v>
      </c>
      <c r="H41">
        <f>PPCL_Spot!Q41</f>
        <v>14.73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4.3316359999999987</v>
      </c>
      <c r="O41">
        <f>BYPL_ISGS_exbus!BB41</f>
        <v>800.74504861110734</v>
      </c>
      <c r="P41" s="77">
        <v>34.163574660633486</v>
      </c>
      <c r="Q41" s="77">
        <v>17.188179999999999</v>
      </c>
      <c r="R41" s="80">
        <v>21.372070707070709</v>
      </c>
      <c r="S41" s="80">
        <v>0</v>
      </c>
      <c r="T41" s="78">
        <f>SUMPRODUCT(LTA!F41:AJ41,LTA!F$101:AJ$101,LTA!F$104:AJ$104)</f>
        <v>116.27</v>
      </c>
      <c r="U41" s="78">
        <f>SUMPRODUCT(LTA!F41:AJ41,LTA!F$102:AJ$102,LTA!F$104:AJ$104)</f>
        <v>106.89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-208</v>
      </c>
      <c r="AA41" s="117">
        <f>STOA!I41</f>
        <v>41.9</v>
      </c>
      <c r="AB41" s="117">
        <f>-STOA!O41</f>
        <v>0</v>
      </c>
      <c r="AC41">
        <f t="shared" si="0"/>
        <v>13.026307878020242</v>
      </c>
      <c r="AD41">
        <f t="shared" si="1"/>
        <v>958.98978472480076</v>
      </c>
      <c r="AE41">
        <f>'IDT-1'!C41</f>
        <v>0</v>
      </c>
      <c r="AF41" s="26"/>
      <c r="AG41">
        <f t="shared" si="2"/>
        <v>958.98978472480076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-45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7.5455826240093922</v>
      </c>
      <c r="F42">
        <f>GT_Spot!Q42</f>
        <v>0</v>
      </c>
      <c r="G42">
        <f>PPCL_NG!Q42</f>
        <v>9.9600000000000009</v>
      </c>
      <c r="H42">
        <f>PPCL_Spot!Q42</f>
        <v>14.73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4.0285839999999995</v>
      </c>
      <c r="O42">
        <f>BYPL_ISGS_exbus!BB42</f>
        <v>800.74504861110734</v>
      </c>
      <c r="P42" s="77">
        <v>34.163574660633486</v>
      </c>
      <c r="Q42" s="77">
        <v>17.188179999999999</v>
      </c>
      <c r="R42" s="80">
        <v>21.372070707070709</v>
      </c>
      <c r="S42" s="80">
        <v>0</v>
      </c>
      <c r="T42" s="78">
        <f>SUMPRODUCT(LTA!F42:AJ42,LTA!F$101:AJ$101,LTA!F$104:AJ$104)</f>
        <v>124.37</v>
      </c>
      <c r="U42" s="78">
        <f>SUMPRODUCT(LTA!F42:AJ42,LTA!F$102:AJ$102,LTA!F$104:AJ$104)</f>
        <v>106.07000000000001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-193</v>
      </c>
      <c r="AA42" s="117">
        <f>STOA!I42</f>
        <v>42.589999999999996</v>
      </c>
      <c r="AB42" s="117">
        <f>-STOA!O42</f>
        <v>0</v>
      </c>
      <c r="AC42">
        <f t="shared" si="0"/>
        <v>12.960605107587309</v>
      </c>
      <c r="AD42">
        <f t="shared" si="1"/>
        <v>981.72243549523341</v>
      </c>
      <c r="AE42">
        <f>'IDT-1'!C42</f>
        <v>0</v>
      </c>
      <c r="AF42" s="26"/>
      <c r="AG42">
        <f t="shared" si="2"/>
        <v>981.72243549523341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-45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7.1833081342606597</v>
      </c>
      <c r="F43">
        <f>GT_Spot!Q43</f>
        <v>0</v>
      </c>
      <c r="G43">
        <f>PPCL_NG!Q43</f>
        <v>9.9600000000000009</v>
      </c>
      <c r="H43">
        <f>PPCL_Spot!Q43</f>
        <v>14.32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4.2169159999999986</v>
      </c>
      <c r="O43">
        <f>BYPL_ISGS_exbus!BB43</f>
        <v>797.42936152593745</v>
      </c>
      <c r="P43" s="77">
        <v>34.163574660633486</v>
      </c>
      <c r="Q43" s="77">
        <v>0</v>
      </c>
      <c r="R43" s="80">
        <v>21.372070707070709</v>
      </c>
      <c r="S43" s="80">
        <v>0</v>
      </c>
      <c r="T43" s="78">
        <f>SUMPRODUCT(LTA!F43:AJ43,LTA!F$101:AJ$101,LTA!F$104:AJ$104)</f>
        <v>131.99</v>
      </c>
      <c r="U43" s="78">
        <f>SUMPRODUCT(LTA!F43:AJ43,LTA!F$102:AJ$102,LTA!F$104:AJ$104)</f>
        <v>105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-173</v>
      </c>
      <c r="AA43" s="117">
        <f>STOA!I43</f>
        <v>44.22</v>
      </c>
      <c r="AB43" s="117">
        <f>-STOA!O43</f>
        <v>0</v>
      </c>
      <c r="AC43">
        <f t="shared" si="0"/>
        <v>12.847016383328027</v>
      </c>
      <c r="AD43">
        <f t="shared" si="1"/>
        <v>968.92821464457415</v>
      </c>
      <c r="AE43">
        <f>'IDT-1'!C43</f>
        <v>-2.117</v>
      </c>
      <c r="AF43" s="26"/>
      <c r="AG43">
        <f t="shared" si="2"/>
        <v>966.81121464457419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-65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7.1833081342606597</v>
      </c>
      <c r="F44">
        <f>GT_Spot!Q44</f>
        <v>0</v>
      </c>
      <c r="G44">
        <f>PPCL_NG!Q44</f>
        <v>9.9600000000000009</v>
      </c>
      <c r="H44">
        <f>PPCL_Spot!Q44</f>
        <v>14.32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4.1251399999999991</v>
      </c>
      <c r="O44">
        <f>BYPL_ISGS_exbus!BB44</f>
        <v>797.63613528763619</v>
      </c>
      <c r="P44" s="77">
        <v>34.163574660633486</v>
      </c>
      <c r="Q44" s="77">
        <v>0</v>
      </c>
      <c r="R44" s="80">
        <v>21.372070707070709</v>
      </c>
      <c r="S44" s="80">
        <v>0</v>
      </c>
      <c r="T44" s="78">
        <f>SUMPRODUCT(LTA!F44:AJ44,LTA!F$101:AJ$101,LTA!F$104:AJ$104)</f>
        <v>138.17000000000002</v>
      </c>
      <c r="U44" s="78">
        <f>SUMPRODUCT(LTA!F44:AJ44,LTA!F$102:AJ$102,LTA!F$104:AJ$104)</f>
        <v>104.2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-225</v>
      </c>
      <c r="AA44" s="117">
        <f>STOA!I44</f>
        <v>44.86</v>
      </c>
      <c r="AB44" s="117">
        <f>-STOA!O44</f>
        <v>0</v>
      </c>
      <c r="AC44">
        <f t="shared" si="0"/>
        <v>13.125796705842436</v>
      </c>
      <c r="AD44">
        <f t="shared" si="1"/>
        <v>1026.4444320837586</v>
      </c>
      <c r="AE44">
        <f>'IDT-1'!C44</f>
        <v>-14.394</v>
      </c>
      <c r="AF44" s="26"/>
      <c r="AG44">
        <f t="shared" si="2"/>
        <v>1012.0504320837586</v>
      </c>
      <c r="AI44" s="75">
        <f>PXIL!I44</f>
        <v>0</v>
      </c>
      <c r="AJ44" s="75">
        <f>PXIL!O44</f>
        <v>0</v>
      </c>
      <c r="AK44" s="75">
        <f>RTM_IEX!I44</f>
        <v>38.659999999999997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7.1833081342606597</v>
      </c>
      <c r="F45">
        <f>GT_Spot!Q45</f>
        <v>0</v>
      </c>
      <c r="G45">
        <f>PPCL_NG!Q45</f>
        <v>9.9600000000000009</v>
      </c>
      <c r="H45">
        <f>PPCL_Spot!Q45</f>
        <v>14.32</v>
      </c>
      <c r="I45">
        <f>Bawana_NG!Q45</f>
        <v>49.92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4.2494199999999998</v>
      </c>
      <c r="O45">
        <f>BYPL_ISGS_exbus!BB45</f>
        <v>796.00421525963611</v>
      </c>
      <c r="P45" s="77">
        <v>34.163574660633486</v>
      </c>
      <c r="Q45" s="77">
        <v>0</v>
      </c>
      <c r="R45" s="80">
        <v>21.372070707070709</v>
      </c>
      <c r="S45" s="80">
        <v>0</v>
      </c>
      <c r="T45" s="78">
        <f>SUMPRODUCT(LTA!F45:AJ45,LTA!F$101:AJ$101,LTA!F$104:AJ$104)</f>
        <v>142.86000000000001</v>
      </c>
      <c r="U45" s="78">
        <f>SUMPRODUCT(LTA!F45:AJ45,LTA!F$102:AJ$102,LTA!F$104:AJ$104)</f>
        <v>103.63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-195</v>
      </c>
      <c r="AA45" s="117">
        <f>STOA!I45</f>
        <v>46.430000000000007</v>
      </c>
      <c r="AB45" s="117">
        <f>-STOA!O45</f>
        <v>0</v>
      </c>
      <c r="AC45">
        <f t="shared" si="0"/>
        <v>12.641057647930177</v>
      </c>
      <c r="AD45">
        <f t="shared" si="1"/>
        <v>1032.1115311136709</v>
      </c>
      <c r="AE45">
        <f>'IDT-1'!C45</f>
        <v>-22.861999999999998</v>
      </c>
      <c r="AF45" s="26"/>
      <c r="AG45">
        <f t="shared" si="2"/>
        <v>1009.249531113671</v>
      </c>
      <c r="AI45" s="75">
        <f>PXIL!I45</f>
        <v>0</v>
      </c>
      <c r="AJ45" s="75">
        <f>PXIL!O45</f>
        <v>0</v>
      </c>
      <c r="AK45" s="75">
        <f>RTM_IEX!I45</f>
        <v>9.66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7.1833081342606597</v>
      </c>
      <c r="F46">
        <f>GT_Spot!Q46</f>
        <v>0</v>
      </c>
      <c r="G46">
        <f>PPCL_NG!Q46</f>
        <v>9.9600000000000009</v>
      </c>
      <c r="H46">
        <f>PPCL_Spot!Q46</f>
        <v>14.32</v>
      </c>
      <c r="I46">
        <f>Bawana_NG!Q46</f>
        <v>49.92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4.1624239999999988</v>
      </c>
      <c r="O46">
        <f>BYPL_ISGS_exbus!BB46</f>
        <v>796.00421525963611</v>
      </c>
      <c r="P46" s="77">
        <v>34.163574660633486</v>
      </c>
      <c r="Q46" s="77">
        <v>0</v>
      </c>
      <c r="R46" s="80">
        <v>21.372070707070709</v>
      </c>
      <c r="S46" s="80">
        <v>0</v>
      </c>
      <c r="T46" s="78">
        <f>SUMPRODUCT(LTA!F46:AJ46,LTA!F$101:AJ$101,LTA!F$104:AJ$104)</f>
        <v>146.47</v>
      </c>
      <c r="U46" s="78">
        <f>SUMPRODUCT(LTA!F46:AJ46,LTA!F$102:AJ$102,LTA!F$104:AJ$104)</f>
        <v>103.05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-175</v>
      </c>
      <c r="AA46" s="117">
        <f>STOA!I46</f>
        <v>46.96</v>
      </c>
      <c r="AB46" s="117">
        <f>-STOA!O46</f>
        <v>0</v>
      </c>
      <c r="AC46">
        <f t="shared" si="0"/>
        <v>12.409049532686272</v>
      </c>
      <c r="AD46">
        <f t="shared" si="1"/>
        <v>1046.1565432289146</v>
      </c>
      <c r="AE46">
        <f>'IDT-1'!C46</f>
        <v>-29.635000000000002</v>
      </c>
      <c r="AF46" s="26"/>
      <c r="AG46">
        <f t="shared" si="2"/>
        <v>1016.5215432289147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7.1833081342606597</v>
      </c>
      <c r="F47">
        <f>GT_Spot!Q47</f>
        <v>0</v>
      </c>
      <c r="G47">
        <f>PPCL_NG!Q47</f>
        <v>9.9600000000000009</v>
      </c>
      <c r="H47">
        <f>PPCL_Spot!Q47</f>
        <v>14.32</v>
      </c>
      <c r="I47">
        <f>Bawana_NG!Q47</f>
        <v>49.92</v>
      </c>
      <c r="J47">
        <f>Bawana_RLNG!Q47</f>
        <v>0</v>
      </c>
      <c r="K47">
        <f>Bawana_Spot!Q47</f>
        <v>3.0697898267953723</v>
      </c>
      <c r="L47">
        <f>TWOMCL!P47</f>
        <v>0</v>
      </c>
      <c r="M47">
        <f>EDWPCL!T47</f>
        <v>0</v>
      </c>
      <c r="N47">
        <f>'MSW BWN'!T47</f>
        <v>4.1939719999999987</v>
      </c>
      <c r="O47">
        <f>BYPL_ISGS_exbus!BB47</f>
        <v>796.01040548244157</v>
      </c>
      <c r="P47" s="77">
        <v>34.163574660633486</v>
      </c>
      <c r="Q47" s="77">
        <v>0</v>
      </c>
      <c r="R47" s="80">
        <v>21.372070707070709</v>
      </c>
      <c r="S47" s="80">
        <v>0</v>
      </c>
      <c r="T47" s="78">
        <f>SUMPRODUCT(LTA!F47:AJ47,LTA!F$101:AJ$101,LTA!F$104:AJ$104)</f>
        <v>149.11000000000001</v>
      </c>
      <c r="U47" s="78">
        <f>SUMPRODUCT(LTA!F47:AJ47,LTA!F$102:AJ$102,LTA!F$104:AJ$104)</f>
        <v>106.16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-160</v>
      </c>
      <c r="AA47" s="117">
        <f>STOA!I47</f>
        <v>47.510000000000005</v>
      </c>
      <c r="AB47" s="117">
        <f>-STOA!O47</f>
        <v>0</v>
      </c>
      <c r="AC47">
        <f t="shared" si="0"/>
        <v>12.358663866689829</v>
      </c>
      <c r="AD47">
        <f t="shared" si="1"/>
        <v>1070.6144569445121</v>
      </c>
      <c r="AE47">
        <f>'IDT-1'!C47</f>
        <v>-39.795999999999999</v>
      </c>
      <c r="AF47" s="26"/>
      <c r="AG47">
        <f t="shared" si="2"/>
        <v>1030.818456944512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7.1833081342606597</v>
      </c>
      <c r="F48">
        <f>GT_Spot!Q48</f>
        <v>0</v>
      </c>
      <c r="G48">
        <f>PPCL_NG!Q48</f>
        <v>9.9600000000000009</v>
      </c>
      <c r="H48">
        <f>PPCL_Spot!Q48</f>
        <v>14.32</v>
      </c>
      <c r="I48">
        <f>Bawana_NG!Q48</f>
        <v>49.92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4.0477039999999995</v>
      </c>
      <c r="O48">
        <f>BYPL_ISGS_exbus!BB48</f>
        <v>794.37731043211841</v>
      </c>
      <c r="P48" s="77">
        <v>34.163574660633486</v>
      </c>
      <c r="Q48" s="77">
        <v>0</v>
      </c>
      <c r="R48" s="80">
        <v>21.372070707070709</v>
      </c>
      <c r="S48" s="80">
        <v>0</v>
      </c>
      <c r="T48" s="78">
        <f>SUMPRODUCT(LTA!F48:AJ48,LTA!F$101:AJ$101,LTA!F$104:AJ$104)</f>
        <v>150.6</v>
      </c>
      <c r="U48" s="78">
        <f>SUMPRODUCT(LTA!F48:AJ48,LTA!F$102:AJ$102,LTA!F$104:AJ$104)</f>
        <v>106.3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-135</v>
      </c>
      <c r="AA48" s="117">
        <f>STOA!I48</f>
        <v>49.03</v>
      </c>
      <c r="AB48" s="117">
        <f>-STOA!O48</f>
        <v>0</v>
      </c>
      <c r="AC48">
        <f t="shared" si="0"/>
        <v>12.334454133316301</v>
      </c>
      <c r="AD48">
        <f t="shared" si="1"/>
        <v>1118.109513800767</v>
      </c>
      <c r="AE48">
        <f>'IDT-1'!C48</f>
        <v>-49.533000000000001</v>
      </c>
      <c r="AF48" s="26"/>
      <c r="AG48">
        <f t="shared" si="2"/>
        <v>1068.5765138007671</v>
      </c>
      <c r="AI48" s="75">
        <f>PXIL!I48</f>
        <v>0</v>
      </c>
      <c r="AJ48" s="75">
        <f>PXIL!O48</f>
        <v>0</v>
      </c>
      <c r="AK48" s="75">
        <f>RTM_IEX!I48</f>
        <v>24.17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7.1833081342606597</v>
      </c>
      <c r="F49">
        <f>GT_Spot!Q49</f>
        <v>0</v>
      </c>
      <c r="G49">
        <f>PPCL_NG!Q49</f>
        <v>9.9600000000000009</v>
      </c>
      <c r="H49">
        <f>PPCL_Spot!Q49</f>
        <v>14.32</v>
      </c>
      <c r="I49">
        <f>Bawana_NG!Q49</f>
        <v>49.92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4.0429239999999993</v>
      </c>
      <c r="O49">
        <f>BYPL_ISGS_exbus!BB49</f>
        <v>792.00034733344478</v>
      </c>
      <c r="P49" s="77">
        <v>34.163574660633486</v>
      </c>
      <c r="Q49" s="77">
        <v>17.188179999999999</v>
      </c>
      <c r="R49" s="80">
        <v>21.372070707070709</v>
      </c>
      <c r="S49" s="80">
        <v>0</v>
      </c>
      <c r="T49" s="78">
        <f>SUMPRODUCT(LTA!F49:AJ49,LTA!F$101:AJ$101,LTA!F$104:AJ$104)</f>
        <v>154.5</v>
      </c>
      <c r="U49" s="78">
        <f>SUMPRODUCT(LTA!F49:AJ49,LTA!F$102:AJ$102,LTA!F$104:AJ$104)</f>
        <v>106.49000000000001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-135</v>
      </c>
      <c r="AA49" s="117">
        <f>STOA!I49</f>
        <v>49.55</v>
      </c>
      <c r="AB49" s="117">
        <f>-STOA!O49</f>
        <v>0</v>
      </c>
      <c r="AC49">
        <f t="shared" si="0"/>
        <v>12.420222778047972</v>
      </c>
      <c r="AD49">
        <f t="shared" si="1"/>
        <v>1127.7701820573616</v>
      </c>
      <c r="AE49">
        <f>'IDT-1'!C49</f>
        <v>-52.073999999999998</v>
      </c>
      <c r="AF49" s="26"/>
      <c r="AG49">
        <f t="shared" si="2"/>
        <v>1075.6961820573615</v>
      </c>
      <c r="AI49" s="75">
        <f>PXIL!I49</f>
        <v>0</v>
      </c>
      <c r="AJ49" s="75">
        <f>PXIL!O49</f>
        <v>0</v>
      </c>
      <c r="AK49" s="75">
        <f>RTM_IEX!I49</f>
        <v>14.5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7.1833081342606597</v>
      </c>
      <c r="F50">
        <f>GT_Spot!Q50</f>
        <v>0</v>
      </c>
      <c r="G50">
        <f>PPCL_NG!Q50</f>
        <v>9.9600000000000009</v>
      </c>
      <c r="H50">
        <f>PPCL_Spot!Q50</f>
        <v>14.32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4.2542</v>
      </c>
      <c r="O50">
        <f>BYPL_ISGS_exbus!BB50</f>
        <v>788.76669657510558</v>
      </c>
      <c r="P50" s="77">
        <v>34.163574660633486</v>
      </c>
      <c r="Q50" s="77">
        <v>17.188179999999999</v>
      </c>
      <c r="R50" s="80">
        <v>21.372070707070709</v>
      </c>
      <c r="S50" s="80">
        <v>0</v>
      </c>
      <c r="T50" s="78">
        <f>SUMPRODUCT(LTA!F50:AJ50,LTA!F$101:AJ$101,LTA!F$104:AJ$104)</f>
        <v>156.30000000000001</v>
      </c>
      <c r="U50" s="78">
        <f>SUMPRODUCT(LTA!F50:AJ50,LTA!F$102:AJ$102,LTA!F$104:AJ$104)</f>
        <v>106.55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-115</v>
      </c>
      <c r="AA50" s="117">
        <f>STOA!I50</f>
        <v>50.019999999999996</v>
      </c>
      <c r="AB50" s="117">
        <f>-STOA!O50</f>
        <v>0</v>
      </c>
      <c r="AC50">
        <f t="shared" si="0"/>
        <v>12.279071329730682</v>
      </c>
      <c r="AD50">
        <f t="shared" si="1"/>
        <v>1152.0489587473396</v>
      </c>
      <c r="AE50">
        <f>'IDT-1'!C50</f>
        <v>-60.540999999999997</v>
      </c>
      <c r="AF50" s="26"/>
      <c r="AG50">
        <f t="shared" si="2"/>
        <v>1091.5079587473397</v>
      </c>
      <c r="AI50" s="75">
        <f>PXIL!I50</f>
        <v>0</v>
      </c>
      <c r="AJ50" s="75">
        <f>PXIL!O50</f>
        <v>0</v>
      </c>
      <c r="AK50" s="75">
        <f>RTM_IEX!I50</f>
        <v>19.329999999999998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6.8310570626753977</v>
      </c>
      <c r="F51">
        <f>GT_Spot!Q51</f>
        <v>0</v>
      </c>
      <c r="G51">
        <f>PPCL_NG!Q51</f>
        <v>9.9600000000000009</v>
      </c>
      <c r="H51">
        <f>PPCL_Spot!Q51</f>
        <v>13.71</v>
      </c>
      <c r="I51">
        <f>Bawana_NG!Q51</f>
        <v>49.92</v>
      </c>
      <c r="J51">
        <f>Bawana_RLNG!Q51</f>
        <v>0</v>
      </c>
      <c r="K51">
        <f>Bawana_Spot!Q51</f>
        <v>3.0697898267953723</v>
      </c>
      <c r="L51">
        <f>TWOMCL!P51</f>
        <v>0</v>
      </c>
      <c r="M51">
        <f>EDWPCL!T51</f>
        <v>0</v>
      </c>
      <c r="N51">
        <f>'MSW BWN'!T51</f>
        <v>4.0658679999999991</v>
      </c>
      <c r="O51">
        <f>BYPL_ISGS_exbus!BB51</f>
        <v>788.76112183970781</v>
      </c>
      <c r="P51" s="77">
        <v>34.163574660633486</v>
      </c>
      <c r="Q51" s="77">
        <v>17.188179999999999</v>
      </c>
      <c r="R51" s="80">
        <v>21.372070707070709</v>
      </c>
      <c r="S51" s="80">
        <v>0</v>
      </c>
      <c r="T51" s="78">
        <f>SUMPRODUCT(LTA!F51:AJ51,LTA!F$101:AJ$101,LTA!F$104:AJ$104)</f>
        <v>156.70999999999998</v>
      </c>
      <c r="U51" s="78">
        <f>SUMPRODUCT(LTA!F51:AJ51,LTA!F$102:AJ$102,LTA!F$104:AJ$104)</f>
        <v>106.63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-33</v>
      </c>
      <c r="AA51" s="117">
        <f>STOA!I51</f>
        <v>50.269999999999996</v>
      </c>
      <c r="AB51" s="117">
        <f>-STOA!O51</f>
        <v>0</v>
      </c>
      <c r="AC51">
        <f t="shared" si="0"/>
        <v>12.158953674071618</v>
      </c>
      <c r="AD51">
        <f t="shared" si="1"/>
        <v>1132.4927084228111</v>
      </c>
      <c r="AE51">
        <f>'IDT-1'!C51</f>
        <v>-65.620999999999995</v>
      </c>
      <c r="AF51" s="26"/>
      <c r="AG51">
        <f t="shared" si="2"/>
        <v>1066.871708422811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-85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6.8310570626753977</v>
      </c>
      <c r="F52">
        <f>GT_Spot!Q52</f>
        <v>0</v>
      </c>
      <c r="G52">
        <f>PPCL_NG!Q52</f>
        <v>9.9600000000000009</v>
      </c>
      <c r="H52">
        <f>PPCL_Spot!Q52</f>
        <v>13.55</v>
      </c>
      <c r="I52">
        <f>Bawana_NG!Q52</f>
        <v>49.92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3.8909199999999995</v>
      </c>
      <c r="O52">
        <f>BYPL_ISGS_exbus!BB52</f>
        <v>788.7611068421146</v>
      </c>
      <c r="P52" s="77">
        <v>34.163574660633486</v>
      </c>
      <c r="Q52" s="77">
        <v>17.188179999999999</v>
      </c>
      <c r="R52" s="80">
        <v>21.372070707070709</v>
      </c>
      <c r="S52" s="80">
        <v>0</v>
      </c>
      <c r="T52" s="78">
        <f>SUMPRODUCT(LTA!F52:AJ52,LTA!F$101:AJ$101,LTA!F$104:AJ$104)</f>
        <v>156.13</v>
      </c>
      <c r="U52" s="78">
        <f>SUMPRODUCT(LTA!F52:AJ52,LTA!F$102:AJ$102,LTA!F$104:AJ$104)</f>
        <v>106.24000000000001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-90</v>
      </c>
      <c r="AA52" s="117">
        <f>STOA!I52</f>
        <v>50.37</v>
      </c>
      <c r="AB52" s="117">
        <f>-STOA!O52</f>
        <v>0</v>
      </c>
      <c r="AC52">
        <f t="shared" si="0"/>
        <v>11.872748278595527</v>
      </c>
      <c r="AD52">
        <f t="shared" si="1"/>
        <v>1156.5041609938985</v>
      </c>
      <c r="AE52">
        <f>'IDT-1'!C52</f>
        <v>-71.971999999999994</v>
      </c>
      <c r="AF52" s="26"/>
      <c r="AG52">
        <f t="shared" si="2"/>
        <v>1084.5321609938985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6.8310570626753977</v>
      </c>
      <c r="F53">
        <f>GT_Spot!Q53</f>
        <v>0</v>
      </c>
      <c r="G53">
        <f>PPCL_NG!Q53</f>
        <v>9.9600000000000009</v>
      </c>
      <c r="H53">
        <f>PPCL_Spot!Q53</f>
        <v>13.55</v>
      </c>
      <c r="I53">
        <f>Bawana_NG!Q53</f>
        <v>49.92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3.9186439999999991</v>
      </c>
      <c r="O53">
        <f>BYPL_ISGS_exbus!BB53</f>
        <v>788.76662779709011</v>
      </c>
      <c r="P53" s="77">
        <v>34.163574660633486</v>
      </c>
      <c r="Q53" s="77">
        <v>17.188179999999999</v>
      </c>
      <c r="R53" s="80">
        <v>21.372070707070709</v>
      </c>
      <c r="S53" s="80">
        <v>0</v>
      </c>
      <c r="T53" s="78">
        <f>SUMPRODUCT(LTA!F53:AJ53,LTA!F$101:AJ$101,LTA!F$104:AJ$104)</f>
        <v>156.5</v>
      </c>
      <c r="U53" s="78">
        <f>SUMPRODUCT(LTA!F53:AJ53,LTA!F$102:AJ$102,LTA!F$104:AJ$104)</f>
        <v>106.07000000000001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-85</v>
      </c>
      <c r="AA53" s="117">
        <f>STOA!I53</f>
        <v>51.34</v>
      </c>
      <c r="AB53" s="117">
        <f>-STOA!O53</f>
        <v>0</v>
      </c>
      <c r="AC53">
        <f t="shared" si="0"/>
        <v>11.838946196588335</v>
      </c>
      <c r="AD53">
        <f t="shared" si="1"/>
        <v>1162.7412080308814</v>
      </c>
      <c r="AE53">
        <f>'IDT-1'!C53</f>
        <v>-71.971999999999994</v>
      </c>
      <c r="AF53" s="26"/>
      <c r="AG53">
        <f t="shared" si="2"/>
        <v>1090.7692080308814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6.8310570626753977</v>
      </c>
      <c r="F54">
        <f>GT_Spot!Q54</f>
        <v>0</v>
      </c>
      <c r="G54">
        <f>PPCL_NG!Q54</f>
        <v>9.9600000000000009</v>
      </c>
      <c r="H54">
        <f>PPCL_Spot!Q54</f>
        <v>11.55</v>
      </c>
      <c r="I54">
        <f>Bawana_NG!Q54</f>
        <v>49.92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4.1891919999999985</v>
      </c>
      <c r="O54">
        <f>BYPL_ISGS_exbus!BB54</f>
        <v>788.76080805540062</v>
      </c>
      <c r="P54" s="77">
        <v>34.163574660633486</v>
      </c>
      <c r="Q54" s="77">
        <v>17.188179999999999</v>
      </c>
      <c r="R54" s="80">
        <v>21.372070707070709</v>
      </c>
      <c r="S54" s="80">
        <v>0</v>
      </c>
      <c r="T54" s="78">
        <f>SUMPRODUCT(LTA!F54:AJ54,LTA!F$101:AJ$101,LTA!F$104:AJ$104)</f>
        <v>157.05000000000001</v>
      </c>
      <c r="U54" s="78">
        <f>SUMPRODUCT(LTA!F54:AJ54,LTA!F$102:AJ$102,LTA!F$104:AJ$104)</f>
        <v>105.98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-70</v>
      </c>
      <c r="AA54" s="117">
        <f>STOA!I54</f>
        <v>51.290000000000006</v>
      </c>
      <c r="AB54" s="117">
        <f>-STOA!O54</f>
        <v>0</v>
      </c>
      <c r="AC54">
        <f t="shared" si="0"/>
        <v>11.694111892428539</v>
      </c>
      <c r="AD54">
        <f t="shared" si="1"/>
        <v>1176.5607705933517</v>
      </c>
      <c r="AE54">
        <f>'IDT-1'!C54</f>
        <v>-72.394999999999996</v>
      </c>
      <c r="AF54" s="26"/>
      <c r="AG54">
        <f t="shared" si="2"/>
        <v>1104.1657705933517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6.8310570626753977</v>
      </c>
      <c r="F55">
        <f>GT_Spot!Q55</f>
        <v>0</v>
      </c>
      <c r="G55">
        <f>PPCL_NG!Q55</f>
        <v>9.9600000000000009</v>
      </c>
      <c r="H55">
        <f>PPCL_Spot!Q55</f>
        <v>13.01</v>
      </c>
      <c r="I55">
        <f>Bawana_NG!Q55</f>
        <v>49.92</v>
      </c>
      <c r="J55">
        <f>Bawana_RLNG!Q55</f>
        <v>0</v>
      </c>
      <c r="K55">
        <f>Bawana_Spot!Q55</f>
        <v>3.0697898267953723</v>
      </c>
      <c r="L55">
        <f>TWOMCL!P55</f>
        <v>0</v>
      </c>
      <c r="M55">
        <f>EDWPCL!T55</f>
        <v>0</v>
      </c>
      <c r="N55">
        <f>'MSW BWN'!T55</f>
        <v>4.2312559999999992</v>
      </c>
      <c r="O55">
        <f>BYPL_ISGS_exbus!BB55</f>
        <v>790.0372072571588</v>
      </c>
      <c r="P55" s="77">
        <v>34.163574660633486</v>
      </c>
      <c r="Q55" s="77">
        <v>17.188179999999999</v>
      </c>
      <c r="R55" s="80">
        <v>21.372070707070709</v>
      </c>
      <c r="S55" s="80">
        <v>0</v>
      </c>
      <c r="T55" s="78">
        <f>SUMPRODUCT(LTA!F55:AJ55,LTA!F$101:AJ$101,LTA!F$104:AJ$104)</f>
        <v>157.95999999999998</v>
      </c>
      <c r="U55" s="78">
        <f>SUMPRODUCT(LTA!F55:AJ55,LTA!F$102:AJ$102,LTA!F$104:AJ$104)</f>
        <v>106.29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-3</v>
      </c>
      <c r="AA55" s="117">
        <f>STOA!I55</f>
        <v>51.300000000000004</v>
      </c>
      <c r="AB55" s="117">
        <f>-STOA!O55</f>
        <v>0</v>
      </c>
      <c r="AC55">
        <f t="shared" si="0"/>
        <v>12.138160002534208</v>
      </c>
      <c r="AD55">
        <f t="shared" si="1"/>
        <v>1140.1949755117994</v>
      </c>
      <c r="AE55">
        <f>'IDT-1'!C55</f>
        <v>-66.045000000000002</v>
      </c>
      <c r="AF55" s="26"/>
      <c r="AG55">
        <f t="shared" si="2"/>
        <v>1074.1499755117993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-110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6.8310570626753977</v>
      </c>
      <c r="F56">
        <f>GT_Spot!Q56</f>
        <v>0</v>
      </c>
      <c r="G56">
        <f>PPCL_NG!Q56</f>
        <v>9.9600000000000009</v>
      </c>
      <c r="H56">
        <f>PPCL_Spot!Q56</f>
        <v>11.55</v>
      </c>
      <c r="I56">
        <f>Bawana_NG!Q56</f>
        <v>49.92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3.9645319999999993</v>
      </c>
      <c r="O56">
        <f>BYPL_ISGS_exbus!BB56</f>
        <v>802.36794382656308</v>
      </c>
      <c r="P56" s="77">
        <v>34.163574660633486</v>
      </c>
      <c r="Q56" s="77">
        <v>17.188179999999999</v>
      </c>
      <c r="R56" s="80">
        <v>21.372070707070709</v>
      </c>
      <c r="S56" s="80">
        <v>0</v>
      </c>
      <c r="T56" s="78">
        <f>SUMPRODUCT(LTA!F56:AJ56,LTA!F$101:AJ$101,LTA!F$104:AJ$104)</f>
        <v>155.88</v>
      </c>
      <c r="U56" s="78">
        <f>SUMPRODUCT(LTA!F56:AJ56,LTA!F$102:AJ$102,LTA!F$104:AJ$104)</f>
        <v>106.72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-3</v>
      </c>
      <c r="AA56" s="117">
        <f>STOA!I56</f>
        <v>51.38</v>
      </c>
      <c r="AB56" s="117">
        <f>-STOA!O56</f>
        <v>0</v>
      </c>
      <c r="AC56">
        <f t="shared" si="0"/>
        <v>12.101863887447214</v>
      </c>
      <c r="AD56">
        <f t="shared" si="1"/>
        <v>1156.1954943694955</v>
      </c>
      <c r="AE56">
        <f>'IDT-1'!C56</f>
        <v>-65.620999999999995</v>
      </c>
      <c r="AF56" s="26"/>
      <c r="AG56">
        <f t="shared" si="2"/>
        <v>1090.5744943694954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-100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6.8310570626753977</v>
      </c>
      <c r="F57">
        <f>GT_Spot!Q57</f>
        <v>0</v>
      </c>
      <c r="G57">
        <f>PPCL_NG!Q57</f>
        <v>9.9600000000000009</v>
      </c>
      <c r="H57">
        <f>PPCL_Spot!Q57</f>
        <v>11.55</v>
      </c>
      <c r="I57">
        <f>Bawana_NG!Q57</f>
        <v>49.92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4.2350799999999991</v>
      </c>
      <c r="O57">
        <f>BYPL_ISGS_exbus!BB57</f>
        <v>802.36804063599072</v>
      </c>
      <c r="P57" s="77">
        <v>34.163574660633486</v>
      </c>
      <c r="Q57" s="77">
        <v>17.188179999999999</v>
      </c>
      <c r="R57" s="80">
        <v>21.372070707070709</v>
      </c>
      <c r="S57" s="80">
        <v>0</v>
      </c>
      <c r="T57" s="78">
        <f>SUMPRODUCT(LTA!F57:AJ57,LTA!F$101:AJ$101,LTA!F$104:AJ$104)</f>
        <v>155.63</v>
      </c>
      <c r="U57" s="78">
        <f>SUMPRODUCT(LTA!F57:AJ57,LTA!F$102:AJ$102,LTA!F$104:AJ$104)</f>
        <v>108.01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-55</v>
      </c>
      <c r="AA57" s="117">
        <f>STOA!I57</f>
        <v>50.419999999999995</v>
      </c>
      <c r="AB57" s="117">
        <f>-STOA!O57</f>
        <v>0</v>
      </c>
      <c r="AC57">
        <f t="shared" si="0"/>
        <v>11.763895440704804</v>
      </c>
      <c r="AD57">
        <f t="shared" si="1"/>
        <v>1214.5541076256657</v>
      </c>
      <c r="AE57">
        <f>'IDT-1'!C57</f>
        <v>-77.474999999999994</v>
      </c>
      <c r="AF57" s="26"/>
      <c r="AG57">
        <f t="shared" si="2"/>
        <v>1137.0791076256658</v>
      </c>
      <c r="AI57" s="75">
        <f>PXIL!I57</f>
        <v>0</v>
      </c>
      <c r="AJ57" s="75">
        <f>PXIL!O57</f>
        <v>0</v>
      </c>
      <c r="AK57" s="75">
        <f>RTM_IEX!I57</f>
        <v>9.67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6.8310570626753977</v>
      </c>
      <c r="F58">
        <f>GT_Spot!Q58</f>
        <v>0</v>
      </c>
      <c r="G58">
        <f>PPCL_NG!Q58</f>
        <v>9.9600000000000009</v>
      </c>
      <c r="H58">
        <f>PPCL_Spot!Q58</f>
        <v>11.55</v>
      </c>
      <c r="I58">
        <f>Bawana_NG!Q58</f>
        <v>49.92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3.882315999999999</v>
      </c>
      <c r="O58">
        <f>BYPL_ISGS_exbus!BB58</f>
        <v>802.36760533874383</v>
      </c>
      <c r="P58" s="77">
        <v>34.163574660633486</v>
      </c>
      <c r="Q58" s="77">
        <v>17.188179999999999</v>
      </c>
      <c r="R58" s="80">
        <v>21.372070707070709</v>
      </c>
      <c r="S58" s="80">
        <v>0</v>
      </c>
      <c r="T58" s="78">
        <f>SUMPRODUCT(LTA!F58:AJ58,LTA!F$101:AJ$101,LTA!F$104:AJ$104)</f>
        <v>154.60000000000002</v>
      </c>
      <c r="U58" s="78">
        <f>SUMPRODUCT(LTA!F58:AJ58,LTA!F$102:AJ$102,LTA!F$104:AJ$104)</f>
        <v>109.38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-20</v>
      </c>
      <c r="AA58" s="117">
        <f>STOA!I58</f>
        <v>50.33</v>
      </c>
      <c r="AB58" s="117">
        <f>-STOA!O58</f>
        <v>0</v>
      </c>
      <c r="AC58">
        <f t="shared" si="0"/>
        <v>11.544719374056099</v>
      </c>
      <c r="AD58">
        <f t="shared" si="1"/>
        <v>1220.0000843950675</v>
      </c>
      <c r="AE58">
        <f>'IDT-1'!C58</f>
        <v>-95</v>
      </c>
      <c r="AF58" s="26"/>
      <c r="AG58">
        <f t="shared" si="2"/>
        <v>1125.0000843950675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-20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6.8310570626753977</v>
      </c>
      <c r="F59">
        <f>GT_Spot!Q59</f>
        <v>0</v>
      </c>
      <c r="G59">
        <f>PPCL_NG!Q59</f>
        <v>9.9600000000000009</v>
      </c>
      <c r="H59">
        <f>PPCL_Spot!Q59</f>
        <v>10.55</v>
      </c>
      <c r="I59">
        <f>Bawana_NG!Q59</f>
        <v>49.92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3.9970359999999996</v>
      </c>
      <c r="O59">
        <f>BYPL_ISGS_exbus!BB59</f>
        <v>801.34499020121382</v>
      </c>
      <c r="P59" s="77">
        <v>34.163574660633486</v>
      </c>
      <c r="Q59" s="77">
        <v>17.188179999999999</v>
      </c>
      <c r="R59" s="80">
        <v>21.372070707070709</v>
      </c>
      <c r="S59" s="80">
        <v>0</v>
      </c>
      <c r="T59" s="78">
        <f>SUMPRODUCT(LTA!F59:AJ59,LTA!F$101:AJ$101,LTA!F$104:AJ$104)</f>
        <v>152.26</v>
      </c>
      <c r="U59" s="78">
        <f>SUMPRODUCT(LTA!F59:AJ59,LTA!F$102:AJ$102,LTA!F$104:AJ$104)</f>
        <v>108.33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-20</v>
      </c>
      <c r="AA59" s="117">
        <f>STOA!I59</f>
        <v>50.129999999999995</v>
      </c>
      <c r="AB59" s="117">
        <f>-STOA!O59</f>
        <v>0</v>
      </c>
      <c r="AC59">
        <f t="shared" si="0"/>
        <v>11.496337896845834</v>
      </c>
      <c r="AD59">
        <f t="shared" si="1"/>
        <v>1214.5505707347475</v>
      </c>
      <c r="AE59">
        <f>'IDT-1'!C59</f>
        <v>-65</v>
      </c>
      <c r="AF59" s="26"/>
      <c r="AG59">
        <f t="shared" si="2"/>
        <v>1149.5505707347475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-20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6.8310570626753977</v>
      </c>
      <c r="F60">
        <f>GT_Spot!Q60</f>
        <v>0</v>
      </c>
      <c r="G60">
        <f>PPCL_NG!Q60</f>
        <v>9.9600000000000009</v>
      </c>
      <c r="H60">
        <f>PPCL_Spot!Q60</f>
        <v>12.32</v>
      </c>
      <c r="I60">
        <f>Bawana_NG!Q60</f>
        <v>49.92</v>
      </c>
      <c r="J60">
        <f>Bawana_RLNG!Q60</f>
        <v>0</v>
      </c>
      <c r="K60">
        <f>Bawana_Spot!Q60</f>
        <v>3.0697898267953723</v>
      </c>
      <c r="L60">
        <f>TWOMCL!P60</f>
        <v>0</v>
      </c>
      <c r="M60">
        <f>EDWPCL!T60</f>
        <v>0</v>
      </c>
      <c r="N60">
        <f>'MSW BWN'!T60</f>
        <v>4.0333639999999997</v>
      </c>
      <c r="O60">
        <f>BYPL_ISGS_exbus!BB60</f>
        <v>801.34989483976074</v>
      </c>
      <c r="P60" s="77">
        <v>34.163574660633486</v>
      </c>
      <c r="Q60" s="77">
        <v>17.188179999999999</v>
      </c>
      <c r="R60" s="80">
        <v>21.372070707070709</v>
      </c>
      <c r="S60" s="80">
        <v>0</v>
      </c>
      <c r="T60" s="78">
        <f>SUMPRODUCT(LTA!F60:AJ60,LTA!F$101:AJ$101,LTA!F$104:AJ$104)</f>
        <v>149.9</v>
      </c>
      <c r="U60" s="78">
        <f>SUMPRODUCT(LTA!F60:AJ60,LTA!F$102:AJ$102,LTA!F$104:AJ$104)</f>
        <v>108.72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-20</v>
      </c>
      <c r="AA60" s="117">
        <f>STOA!I60</f>
        <v>49.769999999999996</v>
      </c>
      <c r="AB60" s="117">
        <f>-STOA!O60</f>
        <v>0</v>
      </c>
      <c r="AC60">
        <f t="shared" si="0"/>
        <v>11.518786894540847</v>
      </c>
      <c r="AD60">
        <f t="shared" si="1"/>
        <v>1217.0791442023949</v>
      </c>
      <c r="AE60">
        <f>'IDT-1'!C60</f>
        <v>-50</v>
      </c>
      <c r="AF60" s="26"/>
      <c r="AG60">
        <f t="shared" si="2"/>
        <v>1167.0791442023949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-20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6.8310570626753977</v>
      </c>
      <c r="F61">
        <f>GT_Spot!Q61</f>
        <v>0</v>
      </c>
      <c r="G61">
        <f>PPCL_NG!Q61</f>
        <v>9.9600000000000009</v>
      </c>
      <c r="H61">
        <f>PPCL_Spot!Q61</f>
        <v>10.55</v>
      </c>
      <c r="I61">
        <f>Bawana_NG!Q61</f>
        <v>49.92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4.1394799999999989</v>
      </c>
      <c r="O61">
        <f>BYPL_ISGS_exbus!BB61</f>
        <v>805.29991710116985</v>
      </c>
      <c r="P61" s="77">
        <v>34.163574660633486</v>
      </c>
      <c r="Q61" s="77">
        <v>17.188179999999999</v>
      </c>
      <c r="R61" s="80">
        <v>21.372070707070709</v>
      </c>
      <c r="S61" s="80">
        <v>0</v>
      </c>
      <c r="T61" s="78">
        <f>SUMPRODUCT(LTA!F61:AJ61,LTA!F$101:AJ$101,LTA!F$104:AJ$104)</f>
        <v>147.17000000000002</v>
      </c>
      <c r="U61" s="78">
        <f>SUMPRODUCT(LTA!F61:AJ61,LTA!F$102:AJ$102,LTA!F$104:AJ$104)</f>
        <v>109.22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-20</v>
      </c>
      <c r="AA61" s="117">
        <f>STOA!I61</f>
        <v>49.33</v>
      </c>
      <c r="AB61" s="117">
        <f>-STOA!O61</f>
        <v>0</v>
      </c>
      <c r="AC61">
        <f t="shared" si="0"/>
        <v>11.754738586431307</v>
      </c>
      <c r="AD61">
        <f t="shared" si="1"/>
        <v>1183.3895409451181</v>
      </c>
      <c r="AE61">
        <f>'IDT-1'!C61</f>
        <v>-35</v>
      </c>
      <c r="AF61" s="26"/>
      <c r="AG61">
        <f t="shared" si="2"/>
        <v>1148.3895409451181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-50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6.8310570626753977</v>
      </c>
      <c r="F62">
        <f>GT_Spot!Q62</f>
        <v>0</v>
      </c>
      <c r="G62">
        <f>PPCL_NG!Q62</f>
        <v>9.9600000000000009</v>
      </c>
      <c r="H62">
        <f>PPCL_Spot!Q62</f>
        <v>10.55</v>
      </c>
      <c r="I62">
        <f>Bawana_NG!Q62</f>
        <v>49.92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4.1853679999999995</v>
      </c>
      <c r="O62">
        <f>BYPL_ISGS_exbus!BB62</f>
        <v>805.30565053579653</v>
      </c>
      <c r="P62" s="77">
        <v>34.163574660633486</v>
      </c>
      <c r="Q62" s="77">
        <v>17.188179999999999</v>
      </c>
      <c r="R62" s="80">
        <v>21.372070707070709</v>
      </c>
      <c r="S62" s="80">
        <v>0</v>
      </c>
      <c r="T62" s="78">
        <f>SUMPRODUCT(LTA!F62:AJ62,LTA!F$101:AJ$101,LTA!F$104:AJ$104)</f>
        <v>142.92000000000002</v>
      </c>
      <c r="U62" s="78">
        <f>SUMPRODUCT(LTA!F62:AJ62,LTA!F$102:AJ$102,LTA!F$104:AJ$104)</f>
        <v>109.68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-20</v>
      </c>
      <c r="AA62" s="117">
        <f>STOA!I62</f>
        <v>47.86</v>
      </c>
      <c r="AB62" s="117">
        <f>-STOA!O62</f>
        <v>0</v>
      </c>
      <c r="AC62">
        <f t="shared" si="0"/>
        <v>11.442561029390163</v>
      </c>
      <c r="AD62">
        <f t="shared" si="1"/>
        <v>1208.493339936786</v>
      </c>
      <c r="AE62">
        <f>'IDT-1'!C62</f>
        <v>-20</v>
      </c>
      <c r="AF62" s="26"/>
      <c r="AG62">
        <f t="shared" si="2"/>
        <v>1188.493339936786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-20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6.8310570626753977</v>
      </c>
      <c r="F63">
        <f>GT_Spot!Q63</f>
        <v>0</v>
      </c>
      <c r="G63">
        <f>PPCL_NG!Q63</f>
        <v>9.9600000000000009</v>
      </c>
      <c r="H63">
        <f>PPCL_Spot!Q63</f>
        <v>10.55</v>
      </c>
      <c r="I63">
        <f>Bawana_NG!Q63</f>
        <v>49.92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3.9138639999999993</v>
      </c>
      <c r="O63">
        <f>BYPL_ISGS_exbus!BB63</f>
        <v>805.92847123247702</v>
      </c>
      <c r="P63" s="77">
        <v>34.163574660633486</v>
      </c>
      <c r="Q63" s="77">
        <v>17.188179999999999</v>
      </c>
      <c r="R63" s="80">
        <v>21.372070707070709</v>
      </c>
      <c r="S63" s="80">
        <v>0</v>
      </c>
      <c r="T63" s="78">
        <f>SUMPRODUCT(LTA!F63:AJ63,LTA!F$101:AJ$101,LTA!F$104:AJ$104)</f>
        <v>136.76</v>
      </c>
      <c r="U63" s="78">
        <f>SUMPRODUCT(LTA!F63:AJ63,LTA!F$102:AJ$102,LTA!F$104:AJ$104)</f>
        <v>110.24000000000001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-20</v>
      </c>
      <c r="AA63" s="117">
        <f>STOA!I63</f>
        <v>47.320000000000007</v>
      </c>
      <c r="AB63" s="117">
        <f>-STOA!O63</f>
        <v>0</v>
      </c>
      <c r="AC63">
        <f t="shared" si="0"/>
        <v>11.391620616320949</v>
      </c>
      <c r="AD63">
        <f t="shared" si="1"/>
        <v>1202.7555970465355</v>
      </c>
      <c r="AE63">
        <f>'IDT-1'!C63</f>
        <v>-10</v>
      </c>
      <c r="AF63" s="26"/>
      <c r="AG63">
        <f t="shared" si="2"/>
        <v>1192.7555970465355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-20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6.8310570626753977</v>
      </c>
      <c r="F64">
        <f>GT_Spot!Q64</f>
        <v>0</v>
      </c>
      <c r="G64">
        <f>PPCL_NG!Q64</f>
        <v>9.9600000000000009</v>
      </c>
      <c r="H64">
        <f>PPCL_Spot!Q64</f>
        <v>10.55</v>
      </c>
      <c r="I64">
        <f>Bawana_NG!Q64</f>
        <v>49.92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3.9052599999999988</v>
      </c>
      <c r="O64">
        <f>BYPL_ISGS_exbus!BB64</f>
        <v>805.93435434771015</v>
      </c>
      <c r="P64" s="77">
        <v>34.163574660633486</v>
      </c>
      <c r="Q64" s="77">
        <v>17.188179999999999</v>
      </c>
      <c r="R64" s="80">
        <v>21.372070707070709</v>
      </c>
      <c r="S64" s="80">
        <v>0</v>
      </c>
      <c r="T64" s="78">
        <f>SUMPRODUCT(LTA!F64:AJ64,LTA!F$101:AJ$101,LTA!F$104:AJ$104)</f>
        <v>129.55000000000001</v>
      </c>
      <c r="U64" s="78">
        <f>SUMPRODUCT(LTA!F64:AJ64,LTA!F$102:AJ$102,LTA!F$104:AJ$104)</f>
        <v>113.45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-20</v>
      </c>
      <c r="AA64" s="117">
        <f>STOA!I64</f>
        <v>46.74</v>
      </c>
      <c r="AB64" s="117">
        <f>-STOA!O64</f>
        <v>0</v>
      </c>
      <c r="AC64">
        <f t="shared" si="0"/>
        <v>11.306902034924025</v>
      </c>
      <c r="AD64">
        <f t="shared" si="1"/>
        <v>1203.2575947431658</v>
      </c>
      <c r="AE64">
        <f>'IDT-1'!C64</f>
        <v>0</v>
      </c>
      <c r="AF64" s="26"/>
      <c r="AG64">
        <f t="shared" si="2"/>
        <v>1203.2575947431658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-15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6.8310570626753977</v>
      </c>
      <c r="F65">
        <f>GT_Spot!Q65</f>
        <v>0</v>
      </c>
      <c r="G65">
        <f>PPCL_NG!Q65</f>
        <v>9.9600000000000009</v>
      </c>
      <c r="H65">
        <f>PPCL_Spot!Q65</f>
        <v>12.32</v>
      </c>
      <c r="I65">
        <f>Bawana_NG!Q65</f>
        <v>49.92</v>
      </c>
      <c r="J65">
        <f>Bawana_RLNG!Q65</f>
        <v>0</v>
      </c>
      <c r="K65">
        <f>Bawana_Spot!Q65</f>
        <v>3.0697898267953723</v>
      </c>
      <c r="L65">
        <f>TWOMCL!P65</f>
        <v>0</v>
      </c>
      <c r="M65">
        <f>EDWPCL!T65</f>
        <v>0</v>
      </c>
      <c r="N65">
        <f>'MSW BWN'!T65</f>
        <v>4.1891919999999985</v>
      </c>
      <c r="O65">
        <f>BYPL_ISGS_exbus!BB65</f>
        <v>805.44770385956065</v>
      </c>
      <c r="P65" s="77">
        <v>34.163574660633486</v>
      </c>
      <c r="Q65" s="77">
        <v>17.188179999999999</v>
      </c>
      <c r="R65" s="80">
        <v>21.372070707070709</v>
      </c>
      <c r="S65" s="80">
        <v>0</v>
      </c>
      <c r="T65" s="78">
        <f>SUMPRODUCT(LTA!F65:AJ65,LTA!F$101:AJ$101,LTA!F$104:AJ$104)</f>
        <v>119.97</v>
      </c>
      <c r="U65" s="78">
        <f>SUMPRODUCT(LTA!F65:AJ65,LTA!F$102:AJ$102,LTA!F$104:AJ$104)</f>
        <v>113.85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-20</v>
      </c>
      <c r="AA65" s="117">
        <f>STOA!I65</f>
        <v>46.080000000000005</v>
      </c>
      <c r="AB65" s="117">
        <f>-STOA!O65</f>
        <v>0</v>
      </c>
      <c r="AC65">
        <f t="shared" si="0"/>
        <v>11.305506900315084</v>
      </c>
      <c r="AD65">
        <f t="shared" si="1"/>
        <v>1193.0560612164204</v>
      </c>
      <c r="AE65">
        <f>'IDT-1'!C65</f>
        <v>0</v>
      </c>
      <c r="AF65" s="26"/>
      <c r="AG65">
        <f t="shared" si="2"/>
        <v>1193.0560612164204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-20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6.8310570626753977</v>
      </c>
      <c r="F66">
        <f>GT_Spot!Q66</f>
        <v>0</v>
      </c>
      <c r="G66">
        <f>PPCL_NG!Q66</f>
        <v>9.9600000000000009</v>
      </c>
      <c r="H66">
        <f>PPCL_Spot!Q66</f>
        <v>10.55</v>
      </c>
      <c r="I66">
        <f>Bawana_NG!Q66</f>
        <v>49.92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4.3497999999999992</v>
      </c>
      <c r="O66">
        <f>BYPL_ISGS_exbus!BB66</f>
        <v>805.4410172945561</v>
      </c>
      <c r="P66" s="77">
        <v>34.163574660633486</v>
      </c>
      <c r="Q66" s="77">
        <v>17.188179999999999</v>
      </c>
      <c r="R66" s="80">
        <v>21.372070707070709</v>
      </c>
      <c r="S66" s="80">
        <v>0</v>
      </c>
      <c r="T66" s="78">
        <f>SUMPRODUCT(LTA!F66:AJ66,LTA!F$101:AJ$101,LTA!F$104:AJ$104)</f>
        <v>111.08</v>
      </c>
      <c r="U66" s="78">
        <f>SUMPRODUCT(LTA!F66:AJ66,LTA!F$102:AJ$102,LTA!F$104:AJ$104)</f>
        <v>114.42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-20</v>
      </c>
      <c r="AA66" s="117">
        <f>STOA!I66</f>
        <v>45.34</v>
      </c>
      <c r="AB66" s="117">
        <f>-STOA!O66</f>
        <v>0</v>
      </c>
      <c r="AC66">
        <f t="shared" si="0"/>
        <v>11.095761983245293</v>
      </c>
      <c r="AD66">
        <f t="shared" si="1"/>
        <v>1189.5199377416905</v>
      </c>
      <c r="AE66">
        <f>'IDT-1'!C66</f>
        <v>0</v>
      </c>
      <c r="AF66" s="26"/>
      <c r="AG66">
        <f t="shared" si="2"/>
        <v>1189.5199377416905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7.1833081342606597</v>
      </c>
      <c r="F67">
        <f>GT_Spot!Q67</f>
        <v>0</v>
      </c>
      <c r="G67">
        <f>PPCL_NG!Q67</f>
        <v>9.9600000000000009</v>
      </c>
      <c r="H67">
        <f>PPCL_Spot!Q67</f>
        <v>10.55</v>
      </c>
      <c r="I67">
        <f>Bawana_NG!Q67</f>
        <v>49.92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4.1021959999999993</v>
      </c>
      <c r="O67">
        <f>BYPL_ISGS_exbus!BB67</f>
        <v>803.07542542076555</v>
      </c>
      <c r="P67" s="77">
        <v>34.163574660633486</v>
      </c>
      <c r="Q67" s="77">
        <v>17.188179999999999</v>
      </c>
      <c r="R67" s="80">
        <v>21.372070707070709</v>
      </c>
      <c r="S67" s="80">
        <v>0</v>
      </c>
      <c r="T67" s="78">
        <f>SUMPRODUCT(LTA!F67:AJ67,LTA!F$101:AJ$101,LTA!F$104:AJ$104)</f>
        <v>104.79</v>
      </c>
      <c r="U67" s="78">
        <f>SUMPRODUCT(LTA!F67:AJ67,LTA!F$102:AJ$102,LTA!F$104:AJ$104)</f>
        <v>115.06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-20</v>
      </c>
      <c r="AA67" s="117">
        <f>STOA!I67</f>
        <v>43.559999999999995</v>
      </c>
      <c r="AB67" s="117">
        <f>-STOA!O67</f>
        <v>0</v>
      </c>
      <c r="AC67">
        <f t="shared" si="0"/>
        <v>10.921700393763933</v>
      </c>
      <c r="AD67">
        <f t="shared" si="1"/>
        <v>1190.0030545289662</v>
      </c>
      <c r="AE67">
        <f>'IDT-1'!C67</f>
        <v>0</v>
      </c>
      <c r="AF67" s="26"/>
      <c r="AG67">
        <f t="shared" si="2"/>
        <v>1190.0030545289662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7.1833081342606597</v>
      </c>
      <c r="F68">
        <f>GT_Spot!Q68</f>
        <v>0</v>
      </c>
      <c r="G68">
        <f>PPCL_NG!Q68</f>
        <v>9.9600000000000009</v>
      </c>
      <c r="H68">
        <f>PPCL_Spot!Q68</f>
        <v>10.55</v>
      </c>
      <c r="I68">
        <f>Bawana_NG!Q68</f>
        <v>49.92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3.8087039999999992</v>
      </c>
      <c r="O68">
        <f>BYPL_ISGS_exbus!BB68</f>
        <v>803.07578737496203</v>
      </c>
      <c r="P68" s="77">
        <v>34.163574660633486</v>
      </c>
      <c r="Q68" s="77">
        <v>17.188179999999999</v>
      </c>
      <c r="R68" s="80">
        <v>21.372070707070709</v>
      </c>
      <c r="S68" s="80">
        <v>0</v>
      </c>
      <c r="T68" s="78">
        <f>SUMPRODUCT(LTA!F68:AJ68,LTA!F$101:AJ$101,LTA!F$104:AJ$104)</f>
        <v>94.59</v>
      </c>
      <c r="U68" s="78">
        <f>SUMPRODUCT(LTA!F68:AJ68,LTA!F$102:AJ$102,LTA!F$104:AJ$104)</f>
        <v>115.9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-15</v>
      </c>
      <c r="AA68" s="117">
        <f>STOA!I68</f>
        <v>41.69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10.946098211749888</v>
      </c>
      <c r="AD68">
        <f t="shared" ref="AD68:AD98" si="4">SUM(B68:AB68,AI68:AR68)-AC68</f>
        <v>1202.795526665177</v>
      </c>
      <c r="AE68">
        <f>'IDT-1'!C68</f>
        <v>0</v>
      </c>
      <c r="AF68" s="26"/>
      <c r="AG68">
        <f t="shared" ref="AG68:AG98" si="5">SUM(AD68:AF68)</f>
        <v>1202.795526665177</v>
      </c>
      <c r="AI68" s="75">
        <f>PXIL!I68</f>
        <v>0</v>
      </c>
      <c r="AJ68" s="75">
        <f>PXIL!O68</f>
        <v>0</v>
      </c>
      <c r="AK68" s="75">
        <f>RTM_IEX!I68</f>
        <v>19.34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7.1833081342606597</v>
      </c>
      <c r="F69">
        <f>GT_Spot!Q69</f>
        <v>0</v>
      </c>
      <c r="G69">
        <f>PPCL_NG!Q69</f>
        <v>9.9600000000000009</v>
      </c>
      <c r="H69">
        <f>PPCL_Spot!Q69</f>
        <v>10.55</v>
      </c>
      <c r="I69">
        <f>Bawana_NG!Q69</f>
        <v>49.92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1.2848639999999998</v>
      </c>
      <c r="O69">
        <f>BYPL_ISGS_exbus!BB69</f>
        <v>806.40517989336615</v>
      </c>
      <c r="P69" s="77">
        <v>34.163574660633486</v>
      </c>
      <c r="Q69" s="77">
        <v>17.188179999999999</v>
      </c>
      <c r="R69" s="80">
        <v>18.936</v>
      </c>
      <c r="S69" s="80">
        <v>0</v>
      </c>
      <c r="T69" s="78">
        <f>SUMPRODUCT(LTA!F69:AJ69,LTA!F$101:AJ$101,LTA!F$104:AJ$104)</f>
        <v>84.19</v>
      </c>
      <c r="U69" s="78">
        <f>SUMPRODUCT(LTA!F69:AJ69,LTA!F$102:AJ$102,LTA!F$104:AJ$104)</f>
        <v>116.73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-15</v>
      </c>
      <c r="AA69" s="117">
        <f>STOA!I69</f>
        <v>38.76</v>
      </c>
      <c r="AB69" s="117">
        <f>-STOA!O69</f>
        <v>0</v>
      </c>
      <c r="AC69">
        <f t="shared" si="3"/>
        <v>10.736565651689622</v>
      </c>
      <c r="AD69">
        <f t="shared" si="4"/>
        <v>1179.1945410365706</v>
      </c>
      <c r="AE69">
        <f>'IDT-1'!C69</f>
        <v>0</v>
      </c>
      <c r="AF69" s="26"/>
      <c r="AG69">
        <f t="shared" si="5"/>
        <v>1179.1945410365706</v>
      </c>
      <c r="AI69" s="75">
        <f>PXIL!I69</f>
        <v>0</v>
      </c>
      <c r="AJ69" s="75">
        <f>PXIL!O69</f>
        <v>0</v>
      </c>
      <c r="AK69" s="75">
        <f>RTM_IEX!I69</f>
        <v>9.66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7.1833081342606597</v>
      </c>
      <c r="F70">
        <f>GT_Spot!Q70</f>
        <v>0</v>
      </c>
      <c r="G70">
        <f>PPCL_NG!Q70</f>
        <v>9.9600000000000009</v>
      </c>
      <c r="H70">
        <f>PPCL_Spot!Q70</f>
        <v>12.32</v>
      </c>
      <c r="I70">
        <f>Bawana_NG!Q70</f>
        <v>49.92</v>
      </c>
      <c r="J70">
        <f>Bawana_RLNG!Q70</f>
        <v>0</v>
      </c>
      <c r="K70">
        <f>Bawana_Spot!Q70</f>
        <v>3.0697898267953723</v>
      </c>
      <c r="L70">
        <f>TWOMCL!P70</f>
        <v>0</v>
      </c>
      <c r="M70">
        <f>EDWPCL!T70</f>
        <v>0</v>
      </c>
      <c r="N70">
        <f>'MSW BWN'!T70</f>
        <v>-0.42255199999999987</v>
      </c>
      <c r="O70">
        <f>BYPL_ISGS_exbus!BB70</f>
        <v>809.64552139336627</v>
      </c>
      <c r="P70" s="77">
        <v>34.163574660633486</v>
      </c>
      <c r="Q70" s="77">
        <v>17.188179999999999</v>
      </c>
      <c r="R70" s="80">
        <v>16.988737373737376</v>
      </c>
      <c r="S70" s="80">
        <v>0</v>
      </c>
      <c r="T70" s="78">
        <f>SUMPRODUCT(LTA!F70:AJ70,LTA!F$101:AJ$101,LTA!F$104:AJ$104)</f>
        <v>73.819999999999993</v>
      </c>
      <c r="U70" s="78">
        <f>SUMPRODUCT(LTA!F70:AJ70,LTA!F$102:AJ$102,LTA!F$104:AJ$104)</f>
        <v>119.74000000000001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-15</v>
      </c>
      <c r="AA70" s="117">
        <f>STOA!I70</f>
        <v>37.69</v>
      </c>
      <c r="AB70" s="117">
        <f>-STOA!O70</f>
        <v>0</v>
      </c>
      <c r="AC70">
        <f t="shared" si="3"/>
        <v>10.66637956359507</v>
      </c>
      <c r="AD70">
        <f t="shared" si="4"/>
        <v>1170.4401798251981</v>
      </c>
      <c r="AE70">
        <f>'IDT-1'!C70</f>
        <v>0</v>
      </c>
      <c r="AF70" s="26"/>
      <c r="AG70">
        <f t="shared" si="5"/>
        <v>1170.4401798251981</v>
      </c>
      <c r="AI70" s="75">
        <f>PXIL!I70</f>
        <v>0</v>
      </c>
      <c r="AJ70" s="75">
        <f>PXIL!O70</f>
        <v>0</v>
      </c>
      <c r="AK70" s="75">
        <f>RTM_IEX!I70</f>
        <v>4.84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7.1833081342606597</v>
      </c>
      <c r="F71">
        <f>GT_Spot!Q71</f>
        <v>0</v>
      </c>
      <c r="G71">
        <f>PPCL_NG!Q71</f>
        <v>9.9600000000000009</v>
      </c>
      <c r="H71">
        <f>PPCL_Spot!Q71</f>
        <v>10.55</v>
      </c>
      <c r="I71">
        <f>Bawana_NG!Q71</f>
        <v>49.92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-0.62904799999999994</v>
      </c>
      <c r="O71">
        <f>BYPL_ISGS_exbus!BB71</f>
        <v>809.59498885536618</v>
      </c>
      <c r="P71" s="77">
        <v>34.163574660633486</v>
      </c>
      <c r="Q71" s="77">
        <v>17.188179999999999</v>
      </c>
      <c r="R71" s="80">
        <v>15.434646464646464</v>
      </c>
      <c r="S71" s="80">
        <v>0</v>
      </c>
      <c r="T71" s="78">
        <f>SUMPRODUCT(LTA!F71:AJ71,LTA!F$101:AJ$101,LTA!F$104:AJ$104)</f>
        <v>63.31</v>
      </c>
      <c r="U71" s="78">
        <f>SUMPRODUCT(LTA!F71:AJ71,LTA!F$102:AJ$102,LTA!F$104:AJ$104)</f>
        <v>120.08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-15</v>
      </c>
      <c r="AA71" s="117">
        <f>STOA!I71</f>
        <v>35.61</v>
      </c>
      <c r="AB71" s="117">
        <f>-STOA!O71</f>
        <v>0</v>
      </c>
      <c r="AC71">
        <f t="shared" si="3"/>
        <v>10.567647554872035</v>
      </c>
      <c r="AD71">
        <f t="shared" si="4"/>
        <v>1134.7980025600345</v>
      </c>
      <c r="AE71">
        <f>'IDT-1'!C71</f>
        <v>0</v>
      </c>
      <c r="AF71" s="26"/>
      <c r="AG71">
        <f t="shared" si="5"/>
        <v>1134.7980025600345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-12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7.1833081342606597</v>
      </c>
      <c r="F72">
        <f>GT_Spot!Q72</f>
        <v>0</v>
      </c>
      <c r="G72">
        <f>PPCL_NG!Q72</f>
        <v>9.9600000000000009</v>
      </c>
      <c r="H72">
        <f>PPCL_Spot!Q72</f>
        <v>10.55</v>
      </c>
      <c r="I72">
        <f>Bawana_NG!Q72</f>
        <v>49.92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-0.69787999999999983</v>
      </c>
      <c r="O72">
        <f>BYPL_ISGS_exbus!BB72</f>
        <v>807.82848743536624</v>
      </c>
      <c r="P72" s="77">
        <v>34.163574660633486</v>
      </c>
      <c r="Q72" s="77">
        <v>17.188179999999999</v>
      </c>
      <c r="R72" s="80">
        <v>14.587202020202021</v>
      </c>
      <c r="S72" s="80">
        <v>0</v>
      </c>
      <c r="T72" s="78">
        <f>SUMPRODUCT(LTA!F72:AJ72,LTA!F$101:AJ$101,LTA!F$104:AJ$104)</f>
        <v>51.13</v>
      </c>
      <c r="U72" s="78">
        <f>SUMPRODUCT(LTA!F72:AJ72,LTA!F$102:AJ$102,LTA!F$104:AJ$104)</f>
        <v>120.24000000000001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-10</v>
      </c>
      <c r="AA72" s="117">
        <f>STOA!I72</f>
        <v>32.56</v>
      </c>
      <c r="AB72" s="117">
        <f>-STOA!O72</f>
        <v>0</v>
      </c>
      <c r="AC72">
        <f t="shared" si="3"/>
        <v>10.261711762661212</v>
      </c>
      <c r="AD72">
        <f t="shared" si="4"/>
        <v>1134.3511604878011</v>
      </c>
      <c r="AE72">
        <f>'IDT-1'!C72</f>
        <v>0</v>
      </c>
      <c r="AF72" s="26"/>
      <c r="AG72">
        <f t="shared" si="5"/>
        <v>1134.3511604878011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7.1833081342606597</v>
      </c>
      <c r="F73">
        <f>GT_Spot!Q73</f>
        <v>0</v>
      </c>
      <c r="G73">
        <f>PPCL_NG!Q73</f>
        <v>9.9600000000000009</v>
      </c>
      <c r="H73">
        <f>PPCL_Spot!Q73</f>
        <v>13.71</v>
      </c>
      <c r="I73">
        <f>Bawana_NG!Q73</f>
        <v>49.92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-0.70170399999999988</v>
      </c>
      <c r="O73">
        <f>BYPL_ISGS_exbus!BB73</f>
        <v>814.51702142936631</v>
      </c>
      <c r="P73" s="77">
        <v>34.163574660633486</v>
      </c>
      <c r="Q73" s="77">
        <v>17.188179999999999</v>
      </c>
      <c r="R73" s="80">
        <v>12.1909797979798</v>
      </c>
      <c r="S73" s="80">
        <v>0</v>
      </c>
      <c r="T73" s="78">
        <f>SUMPRODUCT(LTA!F73:AJ73,LTA!F$101:AJ$101,LTA!F$104:AJ$104)</f>
        <v>40.690000000000005</v>
      </c>
      <c r="U73" s="78">
        <f>SUMPRODUCT(LTA!F73:AJ73,LTA!F$102:AJ$102,LTA!F$104:AJ$104)</f>
        <v>120.39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-10</v>
      </c>
      <c r="AA73" s="117">
        <f>STOA!I73</f>
        <v>31.46</v>
      </c>
      <c r="AB73" s="117">
        <f>-STOA!O73</f>
        <v>0</v>
      </c>
      <c r="AC73">
        <f t="shared" si="3"/>
        <v>10.449047244267387</v>
      </c>
      <c r="AD73">
        <f t="shared" si="4"/>
        <v>1105.222312777973</v>
      </c>
      <c r="AE73">
        <f>'IDT-1'!C73</f>
        <v>0</v>
      </c>
      <c r="AF73" s="26"/>
      <c r="AG73">
        <f t="shared" si="5"/>
        <v>1105.222312777973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-25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7.1833081342606597</v>
      </c>
      <c r="F74">
        <f>GT_Spot!Q74</f>
        <v>0</v>
      </c>
      <c r="G74">
        <f>PPCL_NG!Q74</f>
        <v>9.9600000000000009</v>
      </c>
      <c r="H74">
        <f>PPCL_Spot!Q74</f>
        <v>13.71</v>
      </c>
      <c r="I74">
        <f>Bawana_NG!Q74</f>
        <v>49.92</v>
      </c>
      <c r="J74">
        <f>Bawana_RLNG!Q74</f>
        <v>0</v>
      </c>
      <c r="K74">
        <f>Bawana_Spot!Q74</f>
        <v>3.0697898267953723</v>
      </c>
      <c r="L74">
        <f>TWOMCL!P74</f>
        <v>0</v>
      </c>
      <c r="M74">
        <f>EDWPCL!T74</f>
        <v>0</v>
      </c>
      <c r="N74">
        <f>'MSW BWN'!T74</f>
        <v>-0.71126399999999979</v>
      </c>
      <c r="O74">
        <f>BYPL_ISGS_exbus!BB74</f>
        <v>814.51702142936631</v>
      </c>
      <c r="P74" s="77">
        <v>34.163574660633486</v>
      </c>
      <c r="Q74" s="77">
        <v>17.188179999999999</v>
      </c>
      <c r="R74" s="80">
        <v>6.8300303030303029</v>
      </c>
      <c r="S74" s="80">
        <v>0</v>
      </c>
      <c r="T74" s="78">
        <f>SUMPRODUCT(LTA!F74:AJ74,LTA!F$101:AJ$101,LTA!F$104:AJ$104)</f>
        <v>29.86</v>
      </c>
      <c r="U74" s="78">
        <f>SUMPRODUCT(LTA!F74:AJ74,LTA!F$102:AJ$102,LTA!F$104:AJ$104)</f>
        <v>120.45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-10</v>
      </c>
      <c r="AA74" s="117">
        <f>STOA!I74</f>
        <v>28.51</v>
      </c>
      <c r="AB74" s="117">
        <f>-STOA!O74</f>
        <v>0</v>
      </c>
      <c r="AC74">
        <f t="shared" si="3"/>
        <v>10.298888726031857</v>
      </c>
      <c r="AD74">
        <f t="shared" si="4"/>
        <v>1138.5117516280543</v>
      </c>
      <c r="AE74">
        <f>'IDT-1'!C74</f>
        <v>0</v>
      </c>
      <c r="AF74" s="26"/>
      <c r="AG74">
        <f t="shared" si="5"/>
        <v>1138.5117516280543</v>
      </c>
      <c r="AI74" s="75">
        <f>PXIL!I74</f>
        <v>0</v>
      </c>
      <c r="AJ74" s="75">
        <f>PXIL!O74</f>
        <v>0</v>
      </c>
      <c r="AK74" s="75">
        <f>RTM_IEX!I74</f>
        <v>24.16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7.1833081342606597</v>
      </c>
      <c r="F75">
        <f>GT_Spot!Q75</f>
        <v>0</v>
      </c>
      <c r="G75">
        <f>PPCL_NG!Q75</f>
        <v>9.9600000000000009</v>
      </c>
      <c r="H75">
        <f>PPCL_Spot!Q75</f>
        <v>13.71</v>
      </c>
      <c r="I75">
        <f>Bawana_NG!Q75</f>
        <v>49.92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-0.73420799999999986</v>
      </c>
      <c r="O75">
        <f>BYPL_ISGS_exbus!BB75</f>
        <v>814.52710243536626</v>
      </c>
      <c r="P75" s="77">
        <v>34.163574660633486</v>
      </c>
      <c r="Q75" s="77">
        <v>17.188179999999999</v>
      </c>
      <c r="R75" s="80">
        <v>0</v>
      </c>
      <c r="S75" s="80">
        <v>0</v>
      </c>
      <c r="T75" s="78">
        <f>SUMPRODUCT(LTA!F75:AJ75,LTA!F$101:AJ$101,LTA!F$104:AJ$104)</f>
        <v>20.66</v>
      </c>
      <c r="U75" s="78">
        <f>SUMPRODUCT(LTA!F75:AJ75,LTA!F$102:AJ$102,LTA!F$104:AJ$104)</f>
        <v>122.88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-10</v>
      </c>
      <c r="AA75" s="117">
        <f>STOA!I75</f>
        <v>27.62</v>
      </c>
      <c r="AB75" s="117">
        <f>-STOA!O75</f>
        <v>0</v>
      </c>
      <c r="AC75">
        <f t="shared" si="3"/>
        <v>9.9853154866332314</v>
      </c>
      <c r="AD75">
        <f t="shared" si="4"/>
        <v>1091.0926417436272</v>
      </c>
      <c r="AE75">
        <f>'IDT-1'!C75</f>
        <v>0</v>
      </c>
      <c r="AF75" s="26"/>
      <c r="AG75">
        <f t="shared" si="5"/>
        <v>1091.0926417436272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-6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7.1833081342606597</v>
      </c>
      <c r="F76">
        <f>GT_Spot!Q76</f>
        <v>0</v>
      </c>
      <c r="G76">
        <f>PPCL_NG!Q76</f>
        <v>9.9600000000000009</v>
      </c>
      <c r="H76">
        <f>PPCL_Spot!Q76</f>
        <v>13.71</v>
      </c>
      <c r="I76">
        <f>Bawana_NG!Q76</f>
        <v>49.92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-0.74759199999999981</v>
      </c>
      <c r="O76">
        <f>BYPL_ISGS_exbus!BB76</f>
        <v>820.27054611736628</v>
      </c>
      <c r="P76" s="77">
        <v>34.163574660633486</v>
      </c>
      <c r="Q76" s="77">
        <v>17.188179999999999</v>
      </c>
      <c r="R76" s="80">
        <v>0</v>
      </c>
      <c r="S76" s="80">
        <v>0</v>
      </c>
      <c r="T76" s="78">
        <f>SUMPRODUCT(LTA!F76:AJ76,LTA!F$101:AJ$101,LTA!F$104:AJ$104)</f>
        <v>12.4</v>
      </c>
      <c r="U76" s="78">
        <f>SUMPRODUCT(LTA!F76:AJ76,LTA!F$102:AJ$102,LTA!F$104:AJ$104)</f>
        <v>122.54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-10</v>
      </c>
      <c r="AA76" s="117">
        <f>STOA!I76</f>
        <v>24.890000000000004</v>
      </c>
      <c r="AB76" s="117">
        <f>-STOA!O76</f>
        <v>0</v>
      </c>
      <c r="AC76">
        <f t="shared" si="3"/>
        <v>9.8830038507604172</v>
      </c>
      <c r="AD76">
        <f t="shared" si="4"/>
        <v>1091.5950130615001</v>
      </c>
      <c r="AE76">
        <f>'IDT-1'!C76</f>
        <v>0</v>
      </c>
      <c r="AF76" s="26"/>
      <c r="AG76">
        <f t="shared" si="5"/>
        <v>1091.5950130615001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7.1833081342606597</v>
      </c>
      <c r="F77">
        <f>GT_Spot!Q77</f>
        <v>0</v>
      </c>
      <c r="G77">
        <f>PPCL_NG!Q77</f>
        <v>9.9600000000000009</v>
      </c>
      <c r="H77">
        <f>PPCL_Spot!Q77</f>
        <v>13.71</v>
      </c>
      <c r="I77">
        <f>Bawana_NG!Q77</f>
        <v>49.92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-0.74759199999999981</v>
      </c>
      <c r="O77">
        <f>BYPL_ISGS_exbus!BB77</f>
        <v>824.11786684536628</v>
      </c>
      <c r="P77" s="77">
        <v>34.163574660633486</v>
      </c>
      <c r="Q77" s="77">
        <v>17.188179999999999</v>
      </c>
      <c r="R77" s="80">
        <v>0</v>
      </c>
      <c r="S77" s="80">
        <v>0</v>
      </c>
      <c r="T77" s="78">
        <f>SUMPRODUCT(LTA!F77:AJ77,LTA!F$101:AJ$101,LTA!F$104:AJ$104)</f>
        <v>5.22</v>
      </c>
      <c r="U77" s="78">
        <f>SUMPRODUCT(LTA!F77:AJ77,LTA!F$102:AJ$102,LTA!F$104:AJ$104)</f>
        <v>121.99000000000001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-10</v>
      </c>
      <c r="AA77" s="117">
        <f>STOA!I77</f>
        <v>24.230000000000004</v>
      </c>
      <c r="AB77" s="117">
        <f>-STOA!O77</f>
        <v>0</v>
      </c>
      <c r="AC77">
        <f t="shared" si="3"/>
        <v>9.8874189107777948</v>
      </c>
      <c r="AD77">
        <f t="shared" si="4"/>
        <v>1082.0479187294827</v>
      </c>
      <c r="AE77">
        <f>'IDT-1'!C77</f>
        <v>0</v>
      </c>
      <c r="AF77" s="26"/>
      <c r="AG77">
        <f t="shared" si="5"/>
        <v>1082.0479187294827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-5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7.5455826240093922</v>
      </c>
      <c r="F78">
        <f>GT_Spot!Q78</f>
        <v>0</v>
      </c>
      <c r="G78">
        <f>PPCL_NG!Q78</f>
        <v>9.9600000000000009</v>
      </c>
      <c r="H78">
        <f>PPCL_Spot!Q78</f>
        <v>13.71</v>
      </c>
      <c r="I78">
        <f>Bawana_NG!Q78</f>
        <v>49.92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-0.73898799999999987</v>
      </c>
      <c r="O78">
        <f>BYPL_ISGS_exbus!BB78</f>
        <v>842.38225449736638</v>
      </c>
      <c r="P78" s="77">
        <v>34.163574660633486</v>
      </c>
      <c r="Q78" s="77">
        <v>17.188179999999999</v>
      </c>
      <c r="R78" s="80">
        <v>0</v>
      </c>
      <c r="S78" s="80">
        <v>0</v>
      </c>
      <c r="T78" s="78">
        <f>SUMPRODUCT(LTA!F78:AJ78,LTA!F$101:AJ$101,LTA!F$104:AJ$104)</f>
        <v>2.59</v>
      </c>
      <c r="U78" s="78">
        <f>SUMPRODUCT(LTA!F78:AJ78,LTA!F$102:AJ$102,LTA!F$104:AJ$104)</f>
        <v>121.34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-10</v>
      </c>
      <c r="AA78" s="117">
        <f>STOA!I78</f>
        <v>23.770000000000003</v>
      </c>
      <c r="AB78" s="117">
        <f>-STOA!O78</f>
        <v>0</v>
      </c>
      <c r="AC78">
        <f t="shared" si="3"/>
        <v>10.240298338270867</v>
      </c>
      <c r="AD78">
        <f t="shared" si="4"/>
        <v>1071.5903054437383</v>
      </c>
      <c r="AE78">
        <f>'IDT-1'!C78</f>
        <v>0</v>
      </c>
      <c r="AF78" s="26"/>
      <c r="AG78">
        <f t="shared" si="5"/>
        <v>1071.5903054437383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-30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7.5455826240093922</v>
      </c>
      <c r="F79">
        <f>GT_Spot!Q79</f>
        <v>0</v>
      </c>
      <c r="G79">
        <f>PPCL_NG!Q79</f>
        <v>9.9600000000000009</v>
      </c>
      <c r="H79">
        <f>PPCL_Spot!Q79</f>
        <v>14.32</v>
      </c>
      <c r="I79">
        <f>Bawana_NG!Q79</f>
        <v>49.92</v>
      </c>
      <c r="J79">
        <f>Bawana_RLNG!Q79</f>
        <v>0</v>
      </c>
      <c r="K79">
        <f>Bawana_Spot!Q79</f>
        <v>3.0697898267953723</v>
      </c>
      <c r="L79">
        <f>TWOMCL!P79</f>
        <v>0</v>
      </c>
      <c r="M79">
        <f>EDWPCL!T79</f>
        <v>0</v>
      </c>
      <c r="N79">
        <f>'MSW BWN'!T79</f>
        <v>-0.74759199999999981</v>
      </c>
      <c r="O79">
        <f>BYPL_ISGS_exbus!BB79</f>
        <v>853.64167199136637</v>
      </c>
      <c r="P79" s="77">
        <v>34.163574660633486</v>
      </c>
      <c r="Q79" s="77">
        <v>17.188179999999999</v>
      </c>
      <c r="R79" s="80">
        <v>0</v>
      </c>
      <c r="S79" s="80">
        <v>0</v>
      </c>
      <c r="T79" s="78">
        <f>SUMPRODUCT(LTA!F79:AJ79,LTA!F$101:AJ$101,LTA!F$104:AJ$104)</f>
        <v>0.77</v>
      </c>
      <c r="U79" s="78">
        <f>SUMPRODUCT(LTA!F79:AJ79,LTA!F$102:AJ$102,LTA!F$104:AJ$104)</f>
        <v>120.43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-5</v>
      </c>
      <c r="AA79" s="117">
        <f>STOA!I79</f>
        <v>19.600000000000001</v>
      </c>
      <c r="AB79" s="117">
        <f>-STOA!O79</f>
        <v>0</v>
      </c>
      <c r="AC79">
        <f t="shared" si="3"/>
        <v>10.60409795833551</v>
      </c>
      <c r="AD79">
        <f t="shared" si="4"/>
        <v>1046.2571091444688</v>
      </c>
      <c r="AE79">
        <f>'IDT-1'!C79</f>
        <v>0</v>
      </c>
      <c r="AF79" s="26"/>
      <c r="AG79">
        <f t="shared" si="5"/>
        <v>1046.2571091444688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-68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15.668496350364965</v>
      </c>
      <c r="F80">
        <f>GT_Spot!Q80</f>
        <v>0</v>
      </c>
      <c r="G80">
        <f>PPCL_NG!Q80</f>
        <v>9.9600000000000009</v>
      </c>
      <c r="H80">
        <f>PPCL_Spot!Q80</f>
        <v>19.257860237751363</v>
      </c>
      <c r="I80">
        <f>Bawana_NG!Q80</f>
        <v>49.92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-0.74376799999999987</v>
      </c>
      <c r="O80">
        <f>BYPL_ISGS_exbus!BB80</f>
        <v>865.93850617694989</v>
      </c>
      <c r="P80" s="77">
        <v>34.163574660633486</v>
      </c>
      <c r="Q80" s="77">
        <v>17.188179999999999</v>
      </c>
      <c r="R80" s="80">
        <v>0</v>
      </c>
      <c r="S80" s="80">
        <v>0</v>
      </c>
      <c r="T80" s="78">
        <f>SUMPRODUCT(LTA!F80:AJ80,LTA!F$101:AJ$101,LTA!F$104:AJ$104)</f>
        <v>0.02</v>
      </c>
      <c r="U80" s="78">
        <f>SUMPRODUCT(LTA!F80:AJ80,LTA!F$102:AJ$102,LTA!F$104:AJ$104)</f>
        <v>119.69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15.47</v>
      </c>
      <c r="AB80" s="117">
        <f>-STOA!O80</f>
        <v>0</v>
      </c>
      <c r="AC80">
        <f t="shared" si="3"/>
        <v>10.457762601384898</v>
      </c>
      <c r="AD80">
        <f t="shared" si="4"/>
        <v>1096.0750868243147</v>
      </c>
      <c r="AE80">
        <f>'IDT-1'!C80</f>
        <v>0</v>
      </c>
      <c r="AF80" s="26"/>
      <c r="AG80">
        <f t="shared" si="5"/>
        <v>1096.0750868243147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-40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15.668496350364965</v>
      </c>
      <c r="F81">
        <f>GT_Spot!Q81</f>
        <v>0</v>
      </c>
      <c r="G81">
        <f>PPCL_NG!Q81</f>
        <v>9.9600000000000009</v>
      </c>
      <c r="H81">
        <f>PPCL_Spot!Q81</f>
        <v>19.257860237751363</v>
      </c>
      <c r="I81">
        <f>Bawana_NG!Q81</f>
        <v>49.92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-0.69309999999999983</v>
      </c>
      <c r="O81">
        <f>BYPL_ISGS_exbus!BB81</f>
        <v>865.93850617694989</v>
      </c>
      <c r="P81" s="77">
        <v>34.163574660633486</v>
      </c>
      <c r="Q81" s="77">
        <v>17.188179999999999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119.16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15.47</v>
      </c>
      <c r="AB81" s="117">
        <f>-STOA!O81</f>
        <v>0</v>
      </c>
      <c r="AC81">
        <f t="shared" si="3"/>
        <v>10.514619657074972</v>
      </c>
      <c r="AD81">
        <f t="shared" si="4"/>
        <v>1088.5188977686248</v>
      </c>
      <c r="AE81">
        <f>'IDT-1'!C81</f>
        <v>0</v>
      </c>
      <c r="AF81" s="26"/>
      <c r="AG81">
        <f t="shared" si="5"/>
        <v>1088.5188977686248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-47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15.668496350364965</v>
      </c>
      <c r="F82">
        <f>GT_Spot!Q82</f>
        <v>0</v>
      </c>
      <c r="G82">
        <f>PPCL_NG!Q82</f>
        <v>9.9600000000000009</v>
      </c>
      <c r="H82">
        <f>PPCL_Spot!Q82</f>
        <v>19.257860237751363</v>
      </c>
      <c r="I82">
        <f>Bawana_NG!Q82</f>
        <v>49.92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-0.62426799999999993</v>
      </c>
      <c r="O82">
        <f>BYPL_ISGS_exbus!BB82</f>
        <v>865.93850617694989</v>
      </c>
      <c r="P82" s="77">
        <v>34.163574660633486</v>
      </c>
      <c r="Q82" s="77">
        <v>17.188179999999999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118.55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15.47</v>
      </c>
      <c r="AB82" s="117">
        <f>-STOA!O82</f>
        <v>0</v>
      </c>
      <c r="AC82">
        <f t="shared" si="3"/>
        <v>10.53527494036795</v>
      </c>
      <c r="AD82">
        <f t="shared" si="4"/>
        <v>1084.9570744853318</v>
      </c>
      <c r="AE82">
        <f>'IDT-1'!C82</f>
        <v>0</v>
      </c>
      <c r="AF82" s="26"/>
      <c r="AG82">
        <f t="shared" si="5"/>
        <v>1084.9570744853318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-50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7.5455826240093922</v>
      </c>
      <c r="F83">
        <f>GT_Spot!Q83</f>
        <v>0</v>
      </c>
      <c r="G83">
        <f>PPCL_NG!Q83</f>
        <v>9.9600000000000009</v>
      </c>
      <c r="H83">
        <f>PPCL_Spot!Q83</f>
        <v>14.531596878777886</v>
      </c>
      <c r="I83">
        <f>Bawana_NG!Q83</f>
        <v>49.92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-0.47704399999999991</v>
      </c>
      <c r="O83">
        <f>BYPL_ISGS_exbus!BB83</f>
        <v>865.72915734494995</v>
      </c>
      <c r="P83" s="77">
        <v>34.163574660633486</v>
      </c>
      <c r="Q83" s="77">
        <v>17.188179999999999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120.73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-10</v>
      </c>
      <c r="AA83" s="117">
        <f>STOA!I83</f>
        <v>25.14</v>
      </c>
      <c r="AB83" s="117">
        <f>-STOA!O83</f>
        <v>0</v>
      </c>
      <c r="AC83">
        <f t="shared" si="3"/>
        <v>10.967239214958893</v>
      </c>
      <c r="AD83">
        <f t="shared" si="4"/>
        <v>1033.4638082934118</v>
      </c>
      <c r="AE83">
        <f>'IDT-1'!C83</f>
        <v>0</v>
      </c>
      <c r="AF83" s="26"/>
      <c r="AG83">
        <f t="shared" si="5"/>
        <v>1033.4638082934118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-90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7.5455826240093922</v>
      </c>
      <c r="F84">
        <f>GT_Spot!Q84</f>
        <v>0</v>
      </c>
      <c r="G84">
        <f>PPCL_NG!Q84</f>
        <v>9.9600000000000009</v>
      </c>
      <c r="H84">
        <f>PPCL_Spot!Q84</f>
        <v>14.531596878777886</v>
      </c>
      <c r="I84">
        <f>Bawana_NG!Q84</f>
        <v>49.92</v>
      </c>
      <c r="J84">
        <f>Bawana_RLNG!Q84</f>
        <v>0</v>
      </c>
      <c r="K84">
        <f>Bawana_Spot!Q84</f>
        <v>3.0697898267953723</v>
      </c>
      <c r="L84">
        <f>TWOMCL!P84</f>
        <v>0</v>
      </c>
      <c r="M84">
        <f>EDWPCL!T84</f>
        <v>0</v>
      </c>
      <c r="N84">
        <f>'MSW BWN'!T84</f>
        <v>-0.42637599999999992</v>
      </c>
      <c r="O84">
        <f>BYPL_ISGS_exbus!BB84</f>
        <v>865.72915734494995</v>
      </c>
      <c r="P84" s="77">
        <v>34.163574660633486</v>
      </c>
      <c r="Q84" s="77">
        <v>17.188179999999999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120.15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-10</v>
      </c>
      <c r="AA84" s="117">
        <f>STOA!I84</f>
        <v>25.14</v>
      </c>
      <c r="AB84" s="117">
        <f>-STOA!O84</f>
        <v>0</v>
      </c>
      <c r="AC84">
        <f t="shared" si="3"/>
        <v>10.811136978025491</v>
      </c>
      <c r="AD84">
        <f t="shared" si="4"/>
        <v>1056.1603683571409</v>
      </c>
      <c r="AE84">
        <f>'IDT-1'!C84</f>
        <v>0</v>
      </c>
      <c r="AF84" s="26"/>
      <c r="AG84">
        <f t="shared" si="5"/>
        <v>1056.1603683571409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-70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7.5455826240093922</v>
      </c>
      <c r="F85">
        <f>GT_Spot!Q85</f>
        <v>0</v>
      </c>
      <c r="G85">
        <f>PPCL_NG!Q85</f>
        <v>9.9600000000000009</v>
      </c>
      <c r="H85">
        <f>PPCL_Spot!Q85</f>
        <v>14.531596878777886</v>
      </c>
      <c r="I85">
        <f>Bawana_NG!Q85</f>
        <v>49.92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-0.43593599999999993</v>
      </c>
      <c r="O85">
        <f>BYPL_ISGS_exbus!BB85</f>
        <v>866.99453251294983</v>
      </c>
      <c r="P85" s="77">
        <v>34.163574660633486</v>
      </c>
      <c r="Q85" s="77">
        <v>17.188179999999999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119.74000000000001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-10</v>
      </c>
      <c r="AA85" s="117">
        <f>STOA!I85</f>
        <v>25.14</v>
      </c>
      <c r="AB85" s="117">
        <f>-STOA!O85</f>
        <v>0</v>
      </c>
      <c r="AC85">
        <f t="shared" si="3"/>
        <v>10.765100621360618</v>
      </c>
      <c r="AD85">
        <f t="shared" si="4"/>
        <v>1056.9824300550099</v>
      </c>
      <c r="AE85">
        <f>'IDT-1'!C85</f>
        <v>0</v>
      </c>
      <c r="AF85" s="26"/>
      <c r="AG85">
        <f t="shared" si="5"/>
        <v>1056.9824300550099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-67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7.5455826240093922</v>
      </c>
      <c r="F86">
        <f>GT_Spot!Q86</f>
        <v>0</v>
      </c>
      <c r="G86">
        <f>PPCL_NG!Q86</f>
        <v>9.9600000000000009</v>
      </c>
      <c r="H86">
        <f>PPCL_Spot!Q86</f>
        <v>14.531596878777886</v>
      </c>
      <c r="I86">
        <f>Bawana_NG!Q86</f>
        <v>49.92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-0.41299199999999991</v>
      </c>
      <c r="O86">
        <f>BYPL_ISGS_exbus!BB86</f>
        <v>854.69769832736642</v>
      </c>
      <c r="P86" s="77">
        <v>34.163574660633486</v>
      </c>
      <c r="Q86" s="77">
        <v>17.188179999999999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119.49000000000001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-10</v>
      </c>
      <c r="AA86" s="117">
        <f>STOA!I86</f>
        <v>25.14</v>
      </c>
      <c r="AB86" s="117">
        <f>-STOA!O86</f>
        <v>0</v>
      </c>
      <c r="AC86">
        <f t="shared" si="3"/>
        <v>10.352628445014975</v>
      </c>
      <c r="AD86">
        <f t="shared" si="4"/>
        <v>1078.8710120457724</v>
      </c>
      <c r="AE86">
        <f>'IDT-1'!C86</f>
        <v>0</v>
      </c>
      <c r="AF86" s="26"/>
      <c r="AG86">
        <f t="shared" si="5"/>
        <v>1078.8710120457724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-33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7.5455826240093922</v>
      </c>
      <c r="F87">
        <f>GT_Spot!Q87</f>
        <v>0</v>
      </c>
      <c r="G87">
        <f>PPCL_NG!Q87</f>
        <v>9.9600000000000009</v>
      </c>
      <c r="H87">
        <f>PPCL_Spot!Q87</f>
        <v>14.73</v>
      </c>
      <c r="I87">
        <f>Bawana_NG!Q87</f>
        <v>49.92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-0.39004799999999989</v>
      </c>
      <c r="O87">
        <f>BYPL_ISGS_exbus!BB87</f>
        <v>831.53240756657453</v>
      </c>
      <c r="P87" s="77">
        <v>34.163574660633486</v>
      </c>
      <c r="Q87" s="77">
        <v>17.188179999999999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119.65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-10</v>
      </c>
      <c r="AA87" s="117">
        <f>STOA!I87</f>
        <v>39.64</v>
      </c>
      <c r="AB87" s="117">
        <f>-STOA!O87</f>
        <v>0</v>
      </c>
      <c r="AC87">
        <f t="shared" si="3"/>
        <v>10.474642939517189</v>
      </c>
      <c r="AD87">
        <f t="shared" si="4"/>
        <v>1048.4650539117004</v>
      </c>
      <c r="AE87">
        <f>'IDT-1'!C87</f>
        <v>0</v>
      </c>
      <c r="AF87" s="26"/>
      <c r="AG87">
        <f t="shared" si="5"/>
        <v>1048.4650539117004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-55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7.5455826240093922</v>
      </c>
      <c r="F88">
        <f>GT_Spot!Q88</f>
        <v>0</v>
      </c>
      <c r="G88">
        <f>PPCL_NG!Q88</f>
        <v>9.9600000000000009</v>
      </c>
      <c r="H88">
        <f>PPCL_Spot!Q88</f>
        <v>14.73</v>
      </c>
      <c r="I88">
        <f>Bawana_NG!Q88</f>
        <v>49.92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-0.3948279999999999</v>
      </c>
      <c r="O88">
        <f>BYPL_ISGS_exbus!BB88</f>
        <v>830.90725819457452</v>
      </c>
      <c r="P88" s="77">
        <v>34.163574660633486</v>
      </c>
      <c r="Q88" s="77">
        <v>17.188179999999999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119.12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-10</v>
      </c>
      <c r="AA88" s="117">
        <f>STOA!I88</f>
        <v>39.64</v>
      </c>
      <c r="AB88" s="117">
        <f>-STOA!O88</f>
        <v>0</v>
      </c>
      <c r="AC88">
        <f t="shared" si="3"/>
        <v>10.038369941427767</v>
      </c>
      <c r="AD88">
        <f t="shared" si="4"/>
        <v>1095.7413975377897</v>
      </c>
      <c r="AE88">
        <f>'IDT-1'!C88</f>
        <v>0</v>
      </c>
      <c r="AF88" s="26"/>
      <c r="AG88">
        <f t="shared" si="5"/>
        <v>1095.7413975377897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-7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7.5455826240093922</v>
      </c>
      <c r="F89">
        <f>GT_Spot!Q89</f>
        <v>0</v>
      </c>
      <c r="G89">
        <f>PPCL_NG!Q89</f>
        <v>9.9600000000000009</v>
      </c>
      <c r="H89">
        <f>PPCL_Spot!Q89</f>
        <v>14.73</v>
      </c>
      <c r="I89">
        <f>Bawana_NG!Q89</f>
        <v>49.92</v>
      </c>
      <c r="J89">
        <f>Bawana_RLNG!Q89</f>
        <v>0</v>
      </c>
      <c r="K89">
        <f>Bawana_Spot!Q89</f>
        <v>3.0697898267953723</v>
      </c>
      <c r="L89">
        <f>TWOMCL!P89</f>
        <v>0</v>
      </c>
      <c r="M89">
        <f>EDWPCL!T89</f>
        <v>0</v>
      </c>
      <c r="N89">
        <f>'MSW BWN'!T89</f>
        <v>-0.39004799999999989</v>
      </c>
      <c r="O89">
        <f>BYPL_ISGS_exbus!BB89</f>
        <v>830.90725819457452</v>
      </c>
      <c r="P89" s="77">
        <v>34.163574660633486</v>
      </c>
      <c r="Q89" s="77">
        <v>17.188179999999999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117.44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-10</v>
      </c>
      <c r="AA89" s="117">
        <f>STOA!I89</f>
        <v>39.64</v>
      </c>
      <c r="AB89" s="117">
        <f>-STOA!O89</f>
        <v>0</v>
      </c>
      <c r="AC89">
        <f t="shared" si="3"/>
        <v>10.005394761798645</v>
      </c>
      <c r="AD89">
        <f t="shared" si="4"/>
        <v>1106.0989425442142</v>
      </c>
      <c r="AE89">
        <f>'IDT-1'!C89</f>
        <v>0</v>
      </c>
      <c r="AF89" s="26"/>
      <c r="AG89">
        <f t="shared" si="5"/>
        <v>1106.0989425442142</v>
      </c>
      <c r="AI89" s="75">
        <f>PXIL!I89</f>
        <v>0</v>
      </c>
      <c r="AJ89" s="75">
        <f>PXIL!O89</f>
        <v>0</v>
      </c>
      <c r="AK89" s="75">
        <f>RTM_IEX!I89</f>
        <v>1.93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7.8975762760193904</v>
      </c>
      <c r="F90">
        <f>GT_Spot!Q90</f>
        <v>0</v>
      </c>
      <c r="G90">
        <f>PPCL_NG!Q90</f>
        <v>9.9600000000000009</v>
      </c>
      <c r="H90">
        <f>PPCL_Spot!Q90</f>
        <v>14.73</v>
      </c>
      <c r="I90">
        <f>Bawana_NG!Q90</f>
        <v>49.92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-0.35754399999999992</v>
      </c>
      <c r="O90">
        <f>BYPL_ISGS_exbus!BB90</f>
        <v>830.90725819457452</v>
      </c>
      <c r="P90" s="77">
        <v>34.163574660633486</v>
      </c>
      <c r="Q90" s="77">
        <v>17.188179999999999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117.01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-10</v>
      </c>
      <c r="AA90" s="117">
        <f>STOA!I90</f>
        <v>39.64</v>
      </c>
      <c r="AB90" s="117">
        <f>-STOA!O90</f>
        <v>0</v>
      </c>
      <c r="AC90">
        <f t="shared" si="3"/>
        <v>10.096557580803552</v>
      </c>
      <c r="AD90">
        <f t="shared" si="4"/>
        <v>1116.432487550424</v>
      </c>
      <c r="AE90">
        <f>'IDT-1'!C90</f>
        <v>10</v>
      </c>
      <c r="AF90" s="26"/>
      <c r="AG90">
        <f t="shared" si="5"/>
        <v>1126.432487550424</v>
      </c>
      <c r="AI90" s="75">
        <f>PXIL!I90</f>
        <v>0</v>
      </c>
      <c r="AJ90" s="75">
        <f>PXIL!O90</f>
        <v>0</v>
      </c>
      <c r="AK90" s="75">
        <f>RTM_IEX!I90</f>
        <v>15.47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7.8975762760193904</v>
      </c>
      <c r="F91">
        <f>GT_Spot!Q91</f>
        <v>0</v>
      </c>
      <c r="G91">
        <f>PPCL_NG!Q91</f>
        <v>9.9600000000000009</v>
      </c>
      <c r="H91">
        <f>PPCL_Spot!Q91</f>
        <v>14.73</v>
      </c>
      <c r="I91">
        <f>Bawana_NG!Q91</f>
        <v>49.92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-0.3393799999999999</v>
      </c>
      <c r="O91">
        <f>BYPL_ISGS_exbus!BB91</f>
        <v>843.14712906657462</v>
      </c>
      <c r="P91" s="77">
        <v>34.163574660633486</v>
      </c>
      <c r="Q91" s="77">
        <v>17.188179999999999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116.77000000000001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-30</v>
      </c>
      <c r="AA91" s="117">
        <f>STOA!I91</f>
        <v>58.97</v>
      </c>
      <c r="AB91" s="117">
        <f>-STOA!O91</f>
        <v>0</v>
      </c>
      <c r="AC91">
        <f t="shared" si="3"/>
        <v>10.679869558278606</v>
      </c>
      <c r="AD91">
        <f t="shared" si="4"/>
        <v>1081.7272104449489</v>
      </c>
      <c r="AE91">
        <f>'IDT-1'!C91</f>
        <v>20</v>
      </c>
      <c r="AF91" s="26"/>
      <c r="AG91">
        <f t="shared" si="5"/>
        <v>1101.7272104449489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-30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7.8975762760193904</v>
      </c>
      <c r="F92">
        <f>GT_Spot!Q92</f>
        <v>0</v>
      </c>
      <c r="G92">
        <f>PPCL_NG!Q92</f>
        <v>9.9600000000000009</v>
      </c>
      <c r="H92">
        <f>PPCL_Spot!Q92</f>
        <v>14.73</v>
      </c>
      <c r="I92">
        <f>Bawana_NG!Q92</f>
        <v>49.92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-0.35371999999999992</v>
      </c>
      <c r="O92">
        <f>BYPL_ISGS_exbus!BB92</f>
        <v>843.14712906657462</v>
      </c>
      <c r="P92" s="77">
        <v>34.163574660633486</v>
      </c>
      <c r="Q92" s="77">
        <v>17.188179999999999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116.55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-30</v>
      </c>
      <c r="AA92" s="117">
        <f>STOA!I92</f>
        <v>58.97</v>
      </c>
      <c r="AB92" s="117">
        <f>-STOA!O92</f>
        <v>0</v>
      </c>
      <c r="AC92">
        <f t="shared" si="3"/>
        <v>10.581821044961414</v>
      </c>
      <c r="AD92">
        <f t="shared" si="4"/>
        <v>1130.9209189582662</v>
      </c>
      <c r="AE92">
        <f>'IDT-1'!C92</f>
        <v>44.365000000000002</v>
      </c>
      <c r="AF92" s="26"/>
      <c r="AG92">
        <f t="shared" si="5"/>
        <v>1175.2859189582662</v>
      </c>
      <c r="AI92" s="75">
        <f>PXIL!I92</f>
        <v>0</v>
      </c>
      <c r="AJ92" s="75">
        <f>PXIL!O92</f>
        <v>0</v>
      </c>
      <c r="AK92" s="75">
        <f>RTM_IEX!I92</f>
        <v>19.329999999999998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7.8975762760193904</v>
      </c>
      <c r="F93">
        <f>GT_Spot!Q93</f>
        <v>0</v>
      </c>
      <c r="G93">
        <f>PPCL_NG!Q93</f>
        <v>9.9600000000000009</v>
      </c>
      <c r="H93">
        <f>PPCL_Spot!Q93</f>
        <v>14.73</v>
      </c>
      <c r="I93">
        <f>Bawana_NG!Q93</f>
        <v>49.92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-0.34415999999999991</v>
      </c>
      <c r="O93">
        <f>BYPL_ISGS_exbus!BB93</f>
        <v>842.79605356857473</v>
      </c>
      <c r="P93" s="77">
        <v>34.163574660633486</v>
      </c>
      <c r="Q93" s="77">
        <v>17.188179999999999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116.34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58.97</v>
      </c>
      <c r="AB93" s="117">
        <f>-STOA!O93</f>
        <v>0</v>
      </c>
      <c r="AC93">
        <f t="shared" si="3"/>
        <v>10.273522792846972</v>
      </c>
      <c r="AD93">
        <f t="shared" si="4"/>
        <v>1126.3477017123805</v>
      </c>
      <c r="AE93">
        <f>'IDT-1'!C93</f>
        <v>29.489000000000001</v>
      </c>
      <c r="AF93" s="26"/>
      <c r="AG93">
        <f t="shared" si="5"/>
        <v>1155.8367017123805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-15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7.8975762760193904</v>
      </c>
      <c r="F94">
        <f>GT_Spot!Q94</f>
        <v>0</v>
      </c>
      <c r="G94">
        <f>PPCL_NG!Q94</f>
        <v>9.9600000000000009</v>
      </c>
      <c r="H94">
        <f>PPCL_Spot!Q94</f>
        <v>14.73</v>
      </c>
      <c r="I94">
        <f>Bawana_NG!Q94</f>
        <v>49.92</v>
      </c>
      <c r="J94">
        <f>Bawana_RLNG!Q94</f>
        <v>0</v>
      </c>
      <c r="K94">
        <f>Bawana_Spot!Q94</f>
        <v>3.0697898267953723</v>
      </c>
      <c r="L94">
        <f>TWOMCL!P94</f>
        <v>0</v>
      </c>
      <c r="M94">
        <f>EDWPCL!T94</f>
        <v>0</v>
      </c>
      <c r="N94">
        <f>'MSW BWN'!T94</f>
        <v>-0.31165599999999993</v>
      </c>
      <c r="O94">
        <f>BYPL_ISGS_exbus!BB94</f>
        <v>842.79605356857473</v>
      </c>
      <c r="P94" s="77">
        <v>34.163574660633486</v>
      </c>
      <c r="Q94" s="77">
        <v>17.188179999999999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113.39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49.84</v>
      </c>
      <c r="Z94" s="75">
        <f>IEX!O94</f>
        <v>0</v>
      </c>
      <c r="AA94" s="117">
        <f>STOA!I94</f>
        <v>58.97</v>
      </c>
      <c r="AB94" s="117">
        <f>-STOA!O94</f>
        <v>0</v>
      </c>
      <c r="AC94">
        <f t="shared" si="3"/>
        <v>10.683763093443835</v>
      </c>
      <c r="AD94">
        <f t="shared" si="4"/>
        <v>1192.7097552385792</v>
      </c>
      <c r="AE94">
        <f>'IDT-1'!C94</f>
        <v>16.946999999999999</v>
      </c>
      <c r="AF94" s="26"/>
      <c r="AG94">
        <f t="shared" si="5"/>
        <v>1209.6567552385791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-5</v>
      </c>
      <c r="AM94" s="75">
        <f>RTM_PXI!I94</f>
        <v>0</v>
      </c>
      <c r="AN94" s="75">
        <f>RTM_PXI!O94</f>
        <v>0</v>
      </c>
      <c r="AO94" s="192">
        <f>GDAM_IEX!I94</f>
        <v>6.78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7.8975762760193904</v>
      </c>
      <c r="F95">
        <f>GT_Spot!Q95</f>
        <v>0</v>
      </c>
      <c r="G95">
        <f>PPCL_NG!Q95</f>
        <v>9.9600000000000009</v>
      </c>
      <c r="H95">
        <f>PPCL_Spot!Q95</f>
        <v>15.109999999999998</v>
      </c>
      <c r="I95">
        <f>Bawana_NG!Q95</f>
        <v>49.92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-0.32121599999999995</v>
      </c>
      <c r="O95">
        <f>BYPL_ISGS_exbus!BB95</f>
        <v>826.24963504857465</v>
      </c>
      <c r="P95" s="77">
        <v>34.163574660633486</v>
      </c>
      <c r="Q95" s="77">
        <v>17.188179999999999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113.52000000000001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88.7</v>
      </c>
      <c r="Z95" s="75">
        <f>IEX!O95</f>
        <v>0</v>
      </c>
      <c r="AA95" s="117">
        <f>STOA!I95</f>
        <v>58.79</v>
      </c>
      <c r="AB95" s="117">
        <f>-STOA!O95</f>
        <v>0</v>
      </c>
      <c r="AC95">
        <f t="shared" si="3"/>
        <v>10.865386697280172</v>
      </c>
      <c r="AD95">
        <f t="shared" si="4"/>
        <v>1223.1923632879475</v>
      </c>
      <c r="AE95">
        <f>'IDT-1'!C95</f>
        <v>0</v>
      </c>
      <c r="AF95" s="26"/>
      <c r="AG95">
        <f t="shared" si="5"/>
        <v>1223.1923632879475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12.88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7.8975762760193904</v>
      </c>
      <c r="F96">
        <f>GT_Spot!Q96</f>
        <v>0</v>
      </c>
      <c r="G96">
        <f>PPCL_NG!Q96</f>
        <v>9.9600000000000009</v>
      </c>
      <c r="H96">
        <f>PPCL_Spot!Q96</f>
        <v>15.109999999999998</v>
      </c>
      <c r="I96">
        <f>Bawana_NG!Q96</f>
        <v>49.92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-0.32121599999999995</v>
      </c>
      <c r="O96">
        <f>BYPL_ISGS_exbus!BB96</f>
        <v>821.81396269057461</v>
      </c>
      <c r="P96" s="77">
        <v>34.163574660633486</v>
      </c>
      <c r="Q96" s="77">
        <v>17.188179999999999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113.69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120</v>
      </c>
      <c r="Z96" s="75">
        <f>IEX!O96</f>
        <v>0</v>
      </c>
      <c r="AA96" s="117">
        <f>STOA!I96</f>
        <v>58.79</v>
      </c>
      <c r="AB96" s="117">
        <f>-STOA!O96</f>
        <v>0</v>
      </c>
      <c r="AC96">
        <f t="shared" si="3"/>
        <v>11.224190055751723</v>
      </c>
      <c r="AD96">
        <f t="shared" si="4"/>
        <v>1243.5178875714757</v>
      </c>
      <c r="AE96">
        <f>'IDT-1'!C96</f>
        <v>0</v>
      </c>
      <c r="AF96" s="26"/>
      <c r="AG96">
        <f t="shared" si="5"/>
        <v>1243.5178875714757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-10</v>
      </c>
      <c r="AM96" s="75">
        <f>RTM_PXI!I96</f>
        <v>0</v>
      </c>
      <c r="AN96" s="75">
        <f>RTM_PXI!O96</f>
        <v>0</v>
      </c>
      <c r="AO96" s="192">
        <f>GDAM_IEX!I96</f>
        <v>16.53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7.8975762760193904</v>
      </c>
      <c r="F97">
        <f>GT_Spot!Q97</f>
        <v>0</v>
      </c>
      <c r="G97">
        <f>PPCL_NG!Q97</f>
        <v>9.9600000000000009</v>
      </c>
      <c r="H97">
        <f>PPCL_Spot!Q97</f>
        <v>15.109999999999998</v>
      </c>
      <c r="I97">
        <f>Bawana_NG!Q97</f>
        <v>49.92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-0.32599599999999995</v>
      </c>
      <c r="O97">
        <f>BYPL_ISGS_exbus!BB97</f>
        <v>821.60797783457474</v>
      </c>
      <c r="P97" s="77">
        <v>34.163574660633486</v>
      </c>
      <c r="Q97" s="77">
        <v>17.188179999999999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113.85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125.57</v>
      </c>
      <c r="Z97" s="75">
        <f>IEX!O97</f>
        <v>0</v>
      </c>
      <c r="AA97" s="117">
        <f>STOA!I97</f>
        <v>58.79</v>
      </c>
      <c r="AB97" s="117">
        <f>-STOA!O97</f>
        <v>0</v>
      </c>
      <c r="AC97">
        <f t="shared" si="3"/>
        <v>11.272579826468482</v>
      </c>
      <c r="AD97">
        <f t="shared" si="4"/>
        <v>1248.958732944759</v>
      </c>
      <c r="AE97">
        <f>'IDT-1'!C97</f>
        <v>0</v>
      </c>
      <c r="AF97" s="26"/>
      <c r="AG97">
        <f t="shared" si="5"/>
        <v>1248.958732944759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-10</v>
      </c>
      <c r="AM97" s="75">
        <f>RTM_PXI!I97</f>
        <v>0</v>
      </c>
      <c r="AN97" s="75">
        <f>RTM_PXI!O97</f>
        <v>0</v>
      </c>
      <c r="AO97" s="192">
        <f>GDAM_IEX!I97</f>
        <v>16.5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7.8975762760193904</v>
      </c>
      <c r="F98">
        <f>GT_Spot!Q98</f>
        <v>0</v>
      </c>
      <c r="G98">
        <f>PPCL_NG!Q98</f>
        <v>9.9600000000000009</v>
      </c>
      <c r="H98">
        <f>PPCL_Spot!Q98</f>
        <v>15.109999999999998</v>
      </c>
      <c r="I98">
        <f>Bawana_NG!Q98</f>
        <v>49.92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-0.34893999999999992</v>
      </c>
      <c r="O98">
        <f>BYPL_ISGS_exbus!BB98</f>
        <v>821.6014325647335</v>
      </c>
      <c r="P98" s="77">
        <v>34.163574660633486</v>
      </c>
      <c r="Q98" s="77">
        <v>17.188179999999999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113.89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135.26</v>
      </c>
      <c r="Z98" s="75">
        <f>IEX!O98</f>
        <v>0</v>
      </c>
      <c r="AA98" s="117">
        <f>STOA!I98</f>
        <v>58.79</v>
      </c>
      <c r="AB98" s="117">
        <f>-STOA!O98</f>
        <v>0</v>
      </c>
      <c r="AC98">
        <f t="shared" si="3"/>
        <v>11.449155203073699</v>
      </c>
      <c r="AD98">
        <f t="shared" si="4"/>
        <v>1248.7126682983128</v>
      </c>
      <c r="AE98">
        <f>'IDT-1'!C98</f>
        <v>0</v>
      </c>
      <c r="AF98" s="26"/>
      <c r="AG98">
        <f t="shared" si="5"/>
        <v>1248.7126682983128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-20</v>
      </c>
      <c r="AM98" s="75">
        <f>RTM_PXI!I98</f>
        <v>0</v>
      </c>
      <c r="AN98" s="75">
        <f>RTM_PXI!O98</f>
        <v>0</v>
      </c>
      <c r="AO98" s="192">
        <f>GDAM_IEX!I98</f>
        <v>16.73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0.19074484167034114</v>
      </c>
      <c r="F99">
        <f t="shared" si="6"/>
        <v>0</v>
      </c>
      <c r="G99">
        <f t="shared" si="6"/>
        <v>0.23904000000000031</v>
      </c>
      <c r="H99">
        <f t="shared" si="6"/>
        <v>0.34075244520450709</v>
      </c>
      <c r="I99">
        <f t="shared" si="6"/>
        <v>1.1980800000000014</v>
      </c>
      <c r="J99">
        <f t="shared" si="6"/>
        <v>0</v>
      </c>
      <c r="K99">
        <f t="shared" si="6"/>
        <v>8.4419220236872736E-3</v>
      </c>
      <c r="L99">
        <f t="shared" si="6"/>
        <v>0</v>
      </c>
      <c r="M99">
        <f t="shared" si="6"/>
        <v>0</v>
      </c>
      <c r="N99">
        <f t="shared" si="6"/>
        <v>5.7239543999999982E-2</v>
      </c>
      <c r="O99">
        <f t="shared" si="6"/>
        <v>19.344754951580644</v>
      </c>
      <c r="P99" s="77">
        <f t="shared" si="6"/>
        <v>0.81992579185520309</v>
      </c>
      <c r="Q99" s="77">
        <f t="shared" si="6"/>
        <v>0.38673405000000066</v>
      </c>
      <c r="R99" s="80">
        <f t="shared" si="6"/>
        <v>0.2352349040404042</v>
      </c>
      <c r="S99" s="80">
        <f t="shared" si="6"/>
        <v>0</v>
      </c>
      <c r="T99" s="78">
        <f t="shared" si="6"/>
        <v>1.2374700000000001</v>
      </c>
      <c r="U99" s="78">
        <f t="shared" si="6"/>
        <v>2.7155925000000001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0.43807000000000001</v>
      </c>
      <c r="Z99" s="75">
        <f t="shared" si="6"/>
        <v>-1.2915000000000001</v>
      </c>
      <c r="AA99" s="117">
        <f t="shared" si="6"/>
        <v>0.88955499999999943</v>
      </c>
      <c r="AB99" s="117">
        <f t="shared" si="6"/>
        <v>0</v>
      </c>
      <c r="AC99">
        <f t="shared" si="6"/>
        <v>0.26910698777905656</v>
      </c>
      <c r="AD99">
        <f t="shared" si="6"/>
        <v>25.724516462595727</v>
      </c>
      <c r="AE99">
        <f t="shared" si="6"/>
        <v>-0.41862925000000001</v>
      </c>
      <c r="AG99">
        <f t="shared" si="6"/>
        <v>25.305887212595735</v>
      </c>
      <c r="AI99">
        <f t="shared" si="6"/>
        <v>0</v>
      </c>
      <c r="AJ99">
        <f t="shared" si="6"/>
        <v>0</v>
      </c>
      <c r="AK99">
        <f t="shared" si="6"/>
        <v>5.2679999999999991E-2</v>
      </c>
      <c r="AL99">
        <f t="shared" si="6"/>
        <v>-0.98799999999999999</v>
      </c>
      <c r="AM99">
        <f t="shared" si="6"/>
        <v>0</v>
      </c>
      <c r="AN99">
        <f t="shared" si="6"/>
        <v>0</v>
      </c>
      <c r="AO99">
        <f t="shared" si="6"/>
        <v>0.11880750000000001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44688</v>
      </c>
      <c r="B1" s="213"/>
      <c r="C1" s="213"/>
      <c r="D1" s="213"/>
      <c r="E1" s="213" t="s">
        <v>192</v>
      </c>
      <c r="F1" s="213" t="s">
        <v>193</v>
      </c>
      <c r="G1" s="213" t="s">
        <v>190</v>
      </c>
      <c r="H1" s="213" t="s">
        <v>191</v>
      </c>
      <c r="I1" s="213" t="s">
        <v>194</v>
      </c>
      <c r="J1" s="213" t="s">
        <v>196</v>
      </c>
      <c r="K1" s="213" t="s">
        <v>299</v>
      </c>
      <c r="L1" s="213" t="s">
        <v>200</v>
      </c>
      <c r="M1" s="213" t="s">
        <v>201</v>
      </c>
      <c r="N1" s="213" t="s">
        <v>202</v>
      </c>
      <c r="O1" s="213" t="s">
        <v>197</v>
      </c>
      <c r="P1" s="220" t="s">
        <v>143</v>
      </c>
      <c r="Q1" s="220" t="s">
        <v>144</v>
      </c>
      <c r="R1" s="224" t="s">
        <v>338</v>
      </c>
      <c r="S1" s="79"/>
      <c r="T1" s="82" t="s">
        <v>301</v>
      </c>
      <c r="U1" s="221" t="s">
        <v>302</v>
      </c>
      <c r="V1" s="107" t="s">
        <v>315</v>
      </c>
      <c r="W1" s="107" t="s">
        <v>301</v>
      </c>
      <c r="X1" s="213" t="s">
        <v>334</v>
      </c>
      <c r="Y1" s="223" t="s">
        <v>223</v>
      </c>
      <c r="Z1" s="223" t="s">
        <v>224</v>
      </c>
      <c r="AA1" s="222" t="s">
        <v>198</v>
      </c>
      <c r="AB1" s="222" t="s">
        <v>199</v>
      </c>
      <c r="AC1" s="27" t="s">
        <v>189</v>
      </c>
      <c r="AD1" s="213" t="s">
        <v>142</v>
      </c>
      <c r="AG1" s="213" t="s">
        <v>278</v>
      </c>
      <c r="AI1" s="223" t="s">
        <v>383</v>
      </c>
      <c r="AJ1" s="223" t="s">
        <v>384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20"/>
      <c r="Q2" s="220"/>
      <c r="R2" s="224"/>
      <c r="S2" s="79"/>
      <c r="T2" s="82" t="s">
        <v>314</v>
      </c>
      <c r="U2" s="221"/>
      <c r="V2" s="107" t="s">
        <v>303</v>
      </c>
      <c r="W2" s="107" t="s">
        <v>303</v>
      </c>
      <c r="X2" s="213"/>
      <c r="Y2" s="223"/>
      <c r="Z2" s="223"/>
      <c r="AA2" s="222"/>
      <c r="AB2" s="222"/>
      <c r="AC2" s="27">
        <f>Allocation!J1/100</f>
        <v>8.8000000000000005E-3</v>
      </c>
      <c r="AD2" s="213"/>
      <c r="AE2" t="s">
        <v>276</v>
      </c>
      <c r="AG2" s="213"/>
      <c r="AI2" s="223"/>
      <c r="AJ2" s="223"/>
      <c r="AK2" s="223"/>
      <c r="AL2" s="223"/>
      <c r="AM2" s="223"/>
      <c r="AN2" s="223"/>
      <c r="AO2" s="225"/>
      <c r="AP2" s="225"/>
      <c r="AQ2" s="225"/>
      <c r="AR2" s="225"/>
    </row>
    <row r="3" spans="1:44">
      <c r="A3" t="s">
        <v>45</v>
      </c>
      <c r="E3">
        <f>GT_NG!T3</f>
        <v>11.158536585365855</v>
      </c>
      <c r="F3">
        <f>GT_Spot!T3</f>
        <v>0</v>
      </c>
      <c r="G3">
        <f>PPCL_NG!T3</f>
        <v>11.95</v>
      </c>
      <c r="H3">
        <f>PPCL_Spot!T3</f>
        <v>18</v>
      </c>
      <c r="I3">
        <f>Bawana_NG!T3</f>
        <v>69.599999999999994</v>
      </c>
      <c r="J3">
        <f>Bawana_RLNG!T3</f>
        <v>0</v>
      </c>
      <c r="K3">
        <f>Bawana_Spot!T3</f>
        <v>30</v>
      </c>
      <c r="L3">
        <f>TWOMCL!S3</f>
        <v>0.30633951240552487</v>
      </c>
      <c r="M3">
        <f>EDWPCL!W3</f>
        <v>0</v>
      </c>
      <c r="N3">
        <f>'MSW BWN'!W3</f>
        <v>2.3768799999999999</v>
      </c>
      <c r="O3">
        <f>TPDDL_ISGS_exbus!BB3</f>
        <v>935.99354020797114</v>
      </c>
      <c r="P3" s="77">
        <v>37.553031674208142</v>
      </c>
      <c r="Q3" s="77">
        <v>20.761156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358.21000000000004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256.18</v>
      </c>
      <c r="AB3" s="117">
        <f>-STOA!P3</f>
        <v>0</v>
      </c>
      <c r="AC3">
        <f>SUMIF(B3:AB3,"&gt;0")*$AC$2-SUMIF(B3:AB3,"&lt;0")*($AC$2/(1-$AC$2))+SUMIF(AI3:AR3,"&gt;0")*$AC$2-SUMIF(AI3:AR3,"&lt;0")*($AC$2/(1-$AC$2))</f>
        <v>17.19401296346263</v>
      </c>
      <c r="AD3">
        <f>SUM(B3:AB3,AI3:AR3)-AC3</f>
        <v>1534.895471016488</v>
      </c>
      <c r="AE3">
        <f>'IDT-1'!F3</f>
        <v>0</v>
      </c>
      <c r="AF3" s="26"/>
      <c r="AG3">
        <f>SUM(AD3:AF3)</f>
        <v>1534.895471016488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-200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11.158536585365855</v>
      </c>
      <c r="F4">
        <f>GT_Spot!T4</f>
        <v>0</v>
      </c>
      <c r="G4">
        <f>PPCL_NG!T4</f>
        <v>11.95</v>
      </c>
      <c r="H4">
        <f>PPCL_Spot!T4</f>
        <v>18</v>
      </c>
      <c r="I4">
        <f>Bawana_NG!T4</f>
        <v>69.599999999999994</v>
      </c>
      <c r="J4">
        <f>Bawana_RLNG!T4</f>
        <v>0</v>
      </c>
      <c r="K4">
        <f>Bawana_Spot!T4</f>
        <v>30</v>
      </c>
      <c r="L4">
        <f>TWOMCL!S4</f>
        <v>0.30633951240552487</v>
      </c>
      <c r="M4">
        <f>EDWPCL!W4</f>
        <v>0</v>
      </c>
      <c r="N4">
        <f>'MSW BWN'!W4</f>
        <v>2.2647519999999997</v>
      </c>
      <c r="O4">
        <f>TPDDL_ISGS_exbus!BB4</f>
        <v>928.86548062517113</v>
      </c>
      <c r="P4" s="77">
        <v>37.553031674208142</v>
      </c>
      <c r="Q4" s="77">
        <v>20.761156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358.32000000000005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256.18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17.131267312733989</v>
      </c>
      <c r="AD4">
        <f t="shared" ref="AD4:AD67" si="1">SUM(B4:AB4,AI4:AR4)-AC4</f>
        <v>1527.8280290844166</v>
      </c>
      <c r="AE4">
        <f>'IDT-1'!F4</f>
        <v>0</v>
      </c>
      <c r="AF4" s="26"/>
      <c r="AG4">
        <f t="shared" ref="AG4:AG67" si="2">SUM(AD4:AF4)</f>
        <v>1527.8280290844166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-200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11.158536585365855</v>
      </c>
      <c r="F5">
        <f>GT_Spot!T5</f>
        <v>0</v>
      </c>
      <c r="G5">
        <f>PPCL_NG!T5</f>
        <v>11.95</v>
      </c>
      <c r="H5">
        <f>PPCL_Spot!T5</f>
        <v>18</v>
      </c>
      <c r="I5">
        <f>Bawana_NG!T5</f>
        <v>69.599999999999994</v>
      </c>
      <c r="J5">
        <f>Bawana_RLNG!T5</f>
        <v>0</v>
      </c>
      <c r="K5">
        <f>Bawana_Spot!T5</f>
        <v>30</v>
      </c>
      <c r="L5">
        <f>TWOMCL!S5</f>
        <v>0.30633951240552487</v>
      </c>
      <c r="M5">
        <f>EDWPCL!W5</f>
        <v>0</v>
      </c>
      <c r="N5">
        <f>'MSW BWN'!W5</f>
        <v>2.1981759999999992</v>
      </c>
      <c r="O5">
        <f>TPDDL_ISGS_exbus!BB5</f>
        <v>919.48764467717115</v>
      </c>
      <c r="P5" s="77">
        <v>37.553031674208142</v>
      </c>
      <c r="Q5" s="77">
        <v>20.761156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358.23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256.18</v>
      </c>
      <c r="AB5" s="117">
        <f>-STOA!P5</f>
        <v>0</v>
      </c>
      <c r="AC5">
        <f t="shared" si="0"/>
        <v>17.04736448759159</v>
      </c>
      <c r="AD5">
        <f t="shared" si="1"/>
        <v>1518.3775199615593</v>
      </c>
      <c r="AE5">
        <f>'IDT-1'!F5</f>
        <v>0</v>
      </c>
      <c r="AF5" s="26"/>
      <c r="AG5">
        <f t="shared" si="2"/>
        <v>1518.3775199615593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-200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11.158536585365855</v>
      </c>
      <c r="F6">
        <f>GT_Spot!T6</f>
        <v>0</v>
      </c>
      <c r="G6">
        <f>PPCL_NG!T6</f>
        <v>11.95</v>
      </c>
      <c r="H6">
        <f>PPCL_Spot!T6</f>
        <v>18</v>
      </c>
      <c r="I6">
        <f>Bawana_NG!T6</f>
        <v>69.599999999999994</v>
      </c>
      <c r="J6">
        <f>Bawana_RLNG!T6</f>
        <v>0</v>
      </c>
      <c r="K6">
        <f>Bawana_Spot!T6</f>
        <v>30</v>
      </c>
      <c r="L6">
        <f>TWOMCL!S6</f>
        <v>0.30633951240552487</v>
      </c>
      <c r="M6">
        <f>EDWPCL!W6</f>
        <v>0</v>
      </c>
      <c r="N6">
        <f>'MSW BWN'!W6</f>
        <v>2.3103039999999995</v>
      </c>
      <c r="O6">
        <f>TPDDL_ISGS_exbus!BB6</f>
        <v>912.55028829277114</v>
      </c>
      <c r="P6" s="77">
        <v>37.553031674208142</v>
      </c>
      <c r="Q6" s="77">
        <v>20.761156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357.96000000000004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256.18</v>
      </c>
      <c r="AB6" s="117">
        <f>-STOA!P6</f>
        <v>0</v>
      </c>
      <c r="AC6">
        <f t="shared" si="0"/>
        <v>16.98492647780887</v>
      </c>
      <c r="AD6">
        <f t="shared" si="1"/>
        <v>1511.3447295869419</v>
      </c>
      <c r="AE6">
        <f>'IDT-1'!F6</f>
        <v>0</v>
      </c>
      <c r="AF6" s="26"/>
      <c r="AG6">
        <f t="shared" si="2"/>
        <v>1511.3447295869419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-200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11.158536585365855</v>
      </c>
      <c r="F7">
        <f>GT_Spot!T7</f>
        <v>0</v>
      </c>
      <c r="G7">
        <f>PPCL_NG!T7</f>
        <v>11.95</v>
      </c>
      <c r="H7">
        <f>PPCL_Spot!T7</f>
        <v>18.001978239366963</v>
      </c>
      <c r="I7">
        <f>Bawana_NG!T7</f>
        <v>69.599999999999994</v>
      </c>
      <c r="J7">
        <f>Bawana_RLNG!T7</f>
        <v>0</v>
      </c>
      <c r="K7">
        <f>Bawana_Spot!T7</f>
        <v>30</v>
      </c>
      <c r="L7">
        <f>TWOMCL!S7</f>
        <v>0.30633951240552487</v>
      </c>
      <c r="M7">
        <f>EDWPCL!W7</f>
        <v>0</v>
      </c>
      <c r="N7">
        <f>'MSW BWN'!W7</f>
        <v>2.1140799999999995</v>
      </c>
      <c r="O7">
        <f>TPDDL_ISGS_exbus!BB7</f>
        <v>907.22047278919024</v>
      </c>
      <c r="P7" s="77">
        <v>37.553031674208142</v>
      </c>
      <c r="Q7" s="77">
        <v>20.761156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358.21000000000004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256.18</v>
      </c>
      <c r="AB7" s="117">
        <f>-STOA!P7</f>
        <v>0</v>
      </c>
      <c r="AC7">
        <f t="shared" si="0"/>
        <v>16.494608362574024</v>
      </c>
      <c r="AD7">
        <f t="shared" si="1"/>
        <v>1556.5609864379626</v>
      </c>
      <c r="AE7">
        <f>'IDT-1'!F7</f>
        <v>0</v>
      </c>
      <c r="AF7" s="26"/>
      <c r="AG7">
        <f t="shared" si="2"/>
        <v>1556.5609864379626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-150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11.158536585365855</v>
      </c>
      <c r="F8">
        <f>GT_Spot!T8</f>
        <v>0</v>
      </c>
      <c r="G8">
        <f>PPCL_NG!T8</f>
        <v>11.95</v>
      </c>
      <c r="H8">
        <f>PPCL_Spot!T8</f>
        <v>18</v>
      </c>
      <c r="I8">
        <f>Bawana_NG!T8</f>
        <v>69.599999999999994</v>
      </c>
      <c r="J8">
        <f>Bawana_RLNG!T8</f>
        <v>0</v>
      </c>
      <c r="K8">
        <f>Bawana_Spot!T8</f>
        <v>30</v>
      </c>
      <c r="L8">
        <f>TWOMCL!S8</f>
        <v>0.30633951240552487</v>
      </c>
      <c r="M8">
        <f>EDWPCL!W8</f>
        <v>0</v>
      </c>
      <c r="N8">
        <f>'MSW BWN'!W8</f>
        <v>2.1187519999999997</v>
      </c>
      <c r="O8">
        <f>TPDDL_ISGS_exbus!BB8</f>
        <v>907.22047278919024</v>
      </c>
      <c r="P8" s="77">
        <v>37.553031674208142</v>
      </c>
      <c r="Q8" s="77">
        <v>20.761156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358.42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256.18</v>
      </c>
      <c r="AB8" s="117">
        <f>-STOA!P8</f>
        <v>0</v>
      </c>
      <c r="AC8">
        <f t="shared" si="0"/>
        <v>16.496480067667594</v>
      </c>
      <c r="AD8">
        <f t="shared" si="1"/>
        <v>1556.7718084935022</v>
      </c>
      <c r="AE8">
        <f>'IDT-1'!F8</f>
        <v>-31.661000000000001</v>
      </c>
      <c r="AF8" s="26"/>
      <c r="AG8">
        <f t="shared" si="2"/>
        <v>1525.1108084935022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-150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11.158536585365855</v>
      </c>
      <c r="F9">
        <f>GT_Spot!T9</f>
        <v>0</v>
      </c>
      <c r="G9">
        <f>PPCL_NG!T9</f>
        <v>11.95</v>
      </c>
      <c r="H9">
        <f>PPCL_Spot!T9</f>
        <v>18</v>
      </c>
      <c r="I9">
        <f>Bawana_NG!T9</f>
        <v>69.599999999999994</v>
      </c>
      <c r="J9">
        <f>Bawana_RLNG!T9</f>
        <v>0</v>
      </c>
      <c r="K9">
        <f>Bawana_Spot!T9</f>
        <v>30</v>
      </c>
      <c r="L9">
        <f>TWOMCL!S9</f>
        <v>0.30633951240552487</v>
      </c>
      <c r="M9">
        <f>EDWPCL!W9</f>
        <v>0</v>
      </c>
      <c r="N9">
        <f>'MSW BWN'!W9</f>
        <v>2.186496</v>
      </c>
      <c r="O9">
        <f>TPDDL_ISGS_exbus!BB9</f>
        <v>907.78252824159028</v>
      </c>
      <c r="P9" s="77">
        <v>37.553031674208142</v>
      </c>
      <c r="Q9" s="77">
        <v>20.761156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358.64000000000004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256.18</v>
      </c>
      <c r="AB9" s="117">
        <f>-STOA!P9</f>
        <v>0</v>
      </c>
      <c r="AC9">
        <f t="shared" si="0"/>
        <v>17.34738041745727</v>
      </c>
      <c r="AD9">
        <f t="shared" si="1"/>
        <v>1461.7707075961127</v>
      </c>
      <c r="AE9">
        <f>'IDT-1'!F9</f>
        <v>-47.168000000000006</v>
      </c>
      <c r="AF9" s="26"/>
      <c r="AG9">
        <f t="shared" si="2"/>
        <v>1414.6027075961129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-245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11.158536585365855</v>
      </c>
      <c r="F10">
        <f>GT_Spot!T10</f>
        <v>0</v>
      </c>
      <c r="G10">
        <f>PPCL_NG!T10</f>
        <v>11.95</v>
      </c>
      <c r="H10">
        <f>PPCL_Spot!T10</f>
        <v>18</v>
      </c>
      <c r="I10">
        <f>Bawana_NG!T10</f>
        <v>69.599999999999994</v>
      </c>
      <c r="J10">
        <f>Bawana_RLNG!T10</f>
        <v>0</v>
      </c>
      <c r="K10">
        <f>Bawana_Spot!T10</f>
        <v>30</v>
      </c>
      <c r="L10">
        <f>TWOMCL!S10</f>
        <v>0.30633951240552487</v>
      </c>
      <c r="M10">
        <f>EDWPCL!W10</f>
        <v>0</v>
      </c>
      <c r="N10">
        <f>'MSW BWN'!W10</f>
        <v>2.3266559999999994</v>
      </c>
      <c r="O10">
        <f>TPDDL_ISGS_exbus!BB10</f>
        <v>907.78252824159028</v>
      </c>
      <c r="P10" s="77">
        <v>37.553031674208142</v>
      </c>
      <c r="Q10" s="77">
        <v>20.761156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365.01000000000005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256.18</v>
      </c>
      <c r="AB10" s="117">
        <f>-STOA!P10</f>
        <v>0</v>
      </c>
      <c r="AC10">
        <f t="shared" si="0"/>
        <v>17.005154086958481</v>
      </c>
      <c r="AD10">
        <f t="shared" si="1"/>
        <v>1513.6230939266113</v>
      </c>
      <c r="AE10">
        <f>'IDT-1'!F10</f>
        <v>-64.674999999999997</v>
      </c>
      <c r="AF10" s="26"/>
      <c r="AG10">
        <f t="shared" si="2"/>
        <v>1448.9480939266114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-200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11.158536585365855</v>
      </c>
      <c r="F11">
        <f>GT_Spot!T11</f>
        <v>0</v>
      </c>
      <c r="G11">
        <f>PPCL_NG!T11</f>
        <v>11.95</v>
      </c>
      <c r="H11">
        <f>PPCL_Spot!T11</f>
        <v>18</v>
      </c>
      <c r="I11">
        <f>Bawana_NG!T11</f>
        <v>69.599999999999994</v>
      </c>
      <c r="J11">
        <f>Bawana_RLNG!T11</f>
        <v>0</v>
      </c>
      <c r="K11">
        <f>Bawana_Spot!T11</f>
        <v>30</v>
      </c>
      <c r="L11">
        <f>TWOMCL!S11</f>
        <v>0.30633951240552487</v>
      </c>
      <c r="M11">
        <f>EDWPCL!W11</f>
        <v>0</v>
      </c>
      <c r="N11">
        <f>'MSW BWN'!W11</f>
        <v>2.3044639999999998</v>
      </c>
      <c r="O11">
        <f>TPDDL_ISGS_exbus!BB11</f>
        <v>898.50673709266982</v>
      </c>
      <c r="P11" s="77">
        <v>37.553031674208142</v>
      </c>
      <c r="Q11" s="77">
        <v>20.761156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387.94000000000005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256.10000000000002</v>
      </c>
      <c r="AB11" s="117">
        <f>-STOA!P11</f>
        <v>0</v>
      </c>
      <c r="AC11">
        <f t="shared" si="0"/>
        <v>17.124411835247979</v>
      </c>
      <c r="AD11">
        <f t="shared" si="1"/>
        <v>1527.0558530294015</v>
      </c>
      <c r="AE11">
        <f>'IDT-1'!F11</f>
        <v>-86.932999999999993</v>
      </c>
      <c r="AF11" s="26"/>
      <c r="AG11">
        <f t="shared" si="2"/>
        <v>1440.1228530294015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-200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11.158536585365855</v>
      </c>
      <c r="F12">
        <f>GT_Spot!T12</f>
        <v>0</v>
      </c>
      <c r="G12">
        <f>PPCL_NG!T12</f>
        <v>11.95</v>
      </c>
      <c r="H12">
        <f>PPCL_Spot!T12</f>
        <v>18</v>
      </c>
      <c r="I12">
        <f>Bawana_NG!T12</f>
        <v>69.599999999999994</v>
      </c>
      <c r="J12">
        <f>Bawana_RLNG!T12</f>
        <v>0</v>
      </c>
      <c r="K12">
        <f>Bawana_Spot!T12</f>
        <v>30</v>
      </c>
      <c r="L12">
        <f>TWOMCL!S12</f>
        <v>0.30633951240552487</v>
      </c>
      <c r="M12">
        <f>EDWPCL!W12</f>
        <v>0</v>
      </c>
      <c r="N12">
        <f>'MSW BWN'!W12</f>
        <v>2.1643039999999996</v>
      </c>
      <c r="O12">
        <f>TPDDL_ISGS_exbus!BB12</f>
        <v>898.50673709266982</v>
      </c>
      <c r="P12" s="77">
        <v>37.553031674208142</v>
      </c>
      <c r="Q12" s="77">
        <v>20.761156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388.01000000000005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256.10000000000002</v>
      </c>
      <c r="AB12" s="117">
        <f>-STOA!P12</f>
        <v>0</v>
      </c>
      <c r="AC12">
        <f t="shared" si="0"/>
        <v>17.123794427247976</v>
      </c>
      <c r="AD12">
        <f t="shared" si="1"/>
        <v>1526.9863104374012</v>
      </c>
      <c r="AE12">
        <f>'IDT-1'!F12</f>
        <v>-100.652</v>
      </c>
      <c r="AF12" s="26"/>
      <c r="AG12">
        <f t="shared" si="2"/>
        <v>1426.3343104374012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-200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11.158536585365855</v>
      </c>
      <c r="F13">
        <f>GT_Spot!T13</f>
        <v>0</v>
      </c>
      <c r="G13">
        <f>PPCL_NG!T13</f>
        <v>11.95</v>
      </c>
      <c r="H13">
        <f>PPCL_Spot!T13</f>
        <v>18.316143969690597</v>
      </c>
      <c r="I13">
        <f>Bawana_NG!T13</f>
        <v>69.599999999999994</v>
      </c>
      <c r="J13">
        <f>Bawana_RLNG!T13</f>
        <v>0</v>
      </c>
      <c r="K13">
        <f>Bawana_Spot!T13</f>
        <v>30</v>
      </c>
      <c r="L13">
        <f>TWOMCL!S13</f>
        <v>0.30633951240552487</v>
      </c>
      <c r="M13">
        <f>EDWPCL!W13</f>
        <v>0</v>
      </c>
      <c r="N13">
        <f>'MSW BWN'!W13</f>
        <v>2.2145279999999996</v>
      </c>
      <c r="O13">
        <f>TPDDL_ISGS_exbus!BB13</f>
        <v>900.02643131546972</v>
      </c>
      <c r="P13" s="77">
        <v>37.553031674208142</v>
      </c>
      <c r="Q13" s="77">
        <v>20.761156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388.05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256.10000000000002</v>
      </c>
      <c r="AB13" s="117">
        <f>-STOA!P13</f>
        <v>0</v>
      </c>
      <c r="AC13">
        <f t="shared" si="0"/>
        <v>17.140743774541892</v>
      </c>
      <c r="AD13">
        <f t="shared" si="1"/>
        <v>1528.8954232825977</v>
      </c>
      <c r="AE13">
        <f>'IDT-1'!F13</f>
        <v>-122.504</v>
      </c>
      <c r="AF13" s="26"/>
      <c r="AG13">
        <f t="shared" si="2"/>
        <v>1406.3914232825978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-200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11.158536585365855</v>
      </c>
      <c r="F14">
        <f>GT_Spot!T14</f>
        <v>0</v>
      </c>
      <c r="G14">
        <f>PPCL_NG!T14</f>
        <v>11.95</v>
      </c>
      <c r="H14">
        <f>PPCL_Spot!T14</f>
        <v>18</v>
      </c>
      <c r="I14">
        <f>Bawana_NG!T14</f>
        <v>69.599999999999994</v>
      </c>
      <c r="J14">
        <f>Bawana_RLNG!T14</f>
        <v>0</v>
      </c>
      <c r="K14">
        <f>Bawana_Spot!T14</f>
        <v>30</v>
      </c>
      <c r="L14">
        <f>TWOMCL!S14</f>
        <v>0.30633951240552487</v>
      </c>
      <c r="M14">
        <f>EDWPCL!W14</f>
        <v>0</v>
      </c>
      <c r="N14">
        <f>'MSW BWN'!W14</f>
        <v>3.4642879999999998</v>
      </c>
      <c r="O14">
        <f>TPDDL_ISGS_exbus!BB14</f>
        <v>899.56383305625718</v>
      </c>
      <c r="P14" s="77">
        <v>37.553031674208142</v>
      </c>
      <c r="Q14" s="77">
        <v>20.761156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394.12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256.10000000000002</v>
      </c>
      <c r="AB14" s="117">
        <f>-STOA!P14</f>
        <v>0</v>
      </c>
      <c r="AC14">
        <f t="shared" si="0"/>
        <v>17.198304730927546</v>
      </c>
      <c r="AD14">
        <f t="shared" si="1"/>
        <v>1535.3788800973091</v>
      </c>
      <c r="AE14">
        <f>'IDT-1'!F14</f>
        <v>-143.09899999999999</v>
      </c>
      <c r="AF14" s="26"/>
      <c r="AG14">
        <f t="shared" si="2"/>
        <v>1392.2798800973092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-200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11.158536585365855</v>
      </c>
      <c r="F15">
        <f>GT_Spot!T15</f>
        <v>0</v>
      </c>
      <c r="G15">
        <f>PPCL_NG!T15</f>
        <v>11.95</v>
      </c>
      <c r="H15">
        <f>PPCL_Spot!T15</f>
        <v>18.508072075825435</v>
      </c>
      <c r="I15">
        <f>Bawana_NG!T15</f>
        <v>69.599999999999994</v>
      </c>
      <c r="J15">
        <f>Bawana_RLNG!T15</f>
        <v>0</v>
      </c>
      <c r="K15">
        <f>Bawana_Spot!T15</f>
        <v>30</v>
      </c>
      <c r="L15">
        <f>TWOMCL!S15</f>
        <v>0.30633951240552487</v>
      </c>
      <c r="M15">
        <f>EDWPCL!W15</f>
        <v>0</v>
      </c>
      <c r="N15">
        <f>'MSW BWN'!W15</f>
        <v>4.6649919999999998</v>
      </c>
      <c r="O15">
        <f>TPDDL_ISGS_exbus!BB15</f>
        <v>897.38574787066977</v>
      </c>
      <c r="P15" s="77">
        <v>37.553031674208142</v>
      </c>
      <c r="Q15" s="77">
        <v>20.761156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393.78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256.05</v>
      </c>
      <c r="AB15" s="117">
        <f>-STOA!P15</f>
        <v>0</v>
      </c>
      <c r="AC15">
        <f t="shared" si="0"/>
        <v>17.723430462093361</v>
      </c>
      <c r="AD15">
        <f t="shared" si="1"/>
        <v>1473.9944452563814</v>
      </c>
      <c r="AE15">
        <f>'IDT-1'!F15</f>
        <v>-172.215</v>
      </c>
      <c r="AF15" s="26"/>
      <c r="AG15">
        <f t="shared" si="2"/>
        <v>1301.7794452563815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-260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11.158536585365855</v>
      </c>
      <c r="F16">
        <f>GT_Spot!T16</f>
        <v>0</v>
      </c>
      <c r="G16">
        <f>PPCL_NG!T16</f>
        <v>11.95</v>
      </c>
      <c r="H16">
        <f>PPCL_Spot!T16</f>
        <v>18.508072075825435</v>
      </c>
      <c r="I16">
        <f>Bawana_NG!T16</f>
        <v>69.599999999999994</v>
      </c>
      <c r="J16">
        <f>Bawana_RLNG!T16</f>
        <v>0</v>
      </c>
      <c r="K16">
        <f>Bawana_Spot!T16</f>
        <v>30</v>
      </c>
      <c r="L16">
        <f>TWOMCL!S16</f>
        <v>0.30633951240552487</v>
      </c>
      <c r="M16">
        <f>EDWPCL!W16</f>
        <v>0</v>
      </c>
      <c r="N16">
        <f>'MSW BWN'!W16</f>
        <v>4.765439999999999</v>
      </c>
      <c r="O16">
        <f>TPDDL_ISGS_exbus!BB16</f>
        <v>897.38574787066977</v>
      </c>
      <c r="P16" s="77">
        <v>37.553031674208142</v>
      </c>
      <c r="Q16" s="77">
        <v>20.761156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393.74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256.05</v>
      </c>
      <c r="AB16" s="117">
        <f>-STOA!P16</f>
        <v>0</v>
      </c>
      <c r="AC16">
        <f t="shared" si="0"/>
        <v>17.368837303605549</v>
      </c>
      <c r="AD16">
        <f t="shared" si="1"/>
        <v>1514.4094864148692</v>
      </c>
      <c r="AE16">
        <f>'IDT-1'!F16</f>
        <v>-183.09</v>
      </c>
      <c r="AF16" s="26"/>
      <c r="AG16">
        <f t="shared" si="2"/>
        <v>1331.3194864148693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-220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11.158536585365855</v>
      </c>
      <c r="F17">
        <f>GT_Spot!T17</f>
        <v>0</v>
      </c>
      <c r="G17">
        <f>PPCL_NG!T17</f>
        <v>11.95</v>
      </c>
      <c r="H17">
        <f>PPCL_Spot!T17</f>
        <v>18.508072075825435</v>
      </c>
      <c r="I17">
        <f>Bawana_NG!T17</f>
        <v>69.599999999999994</v>
      </c>
      <c r="J17">
        <f>Bawana_RLNG!T17</f>
        <v>0</v>
      </c>
      <c r="K17">
        <f>Bawana_Spot!T17</f>
        <v>30</v>
      </c>
      <c r="L17">
        <f>TWOMCL!S17</f>
        <v>0.30633951240552487</v>
      </c>
      <c r="M17">
        <f>EDWPCL!W17</f>
        <v>0</v>
      </c>
      <c r="N17">
        <f>'MSW BWN'!W17</f>
        <v>4.8156639999999991</v>
      </c>
      <c r="O17">
        <f>TPDDL_ISGS_exbus!BB17</f>
        <v>897.38574787066977</v>
      </c>
      <c r="P17" s="77">
        <v>37.553031674208142</v>
      </c>
      <c r="Q17" s="77">
        <v>20.761156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393.71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256.05</v>
      </c>
      <c r="AB17" s="117">
        <f>-STOA!P17</f>
        <v>0</v>
      </c>
      <c r="AC17">
        <f t="shared" si="0"/>
        <v>17.191452724361643</v>
      </c>
      <c r="AD17">
        <f t="shared" si="1"/>
        <v>1534.6070949941131</v>
      </c>
      <c r="AE17">
        <f>'IDT-1'!F17</f>
        <v>-200.416</v>
      </c>
      <c r="AF17" s="26"/>
      <c r="AG17">
        <f t="shared" si="2"/>
        <v>1334.1910949941132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-200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11.158536585365855</v>
      </c>
      <c r="F18">
        <f>GT_Spot!T18</f>
        <v>0</v>
      </c>
      <c r="G18">
        <f>PPCL_NG!T18</f>
        <v>11.95</v>
      </c>
      <c r="H18">
        <f>PPCL_Spot!T18</f>
        <v>18.508072075825435</v>
      </c>
      <c r="I18">
        <f>Bawana_NG!T18</f>
        <v>69.599999999999994</v>
      </c>
      <c r="J18">
        <f>Bawana_RLNG!T18</f>
        <v>0</v>
      </c>
      <c r="K18">
        <f>Bawana_Spot!T18</f>
        <v>30</v>
      </c>
      <c r="L18">
        <f>TWOMCL!S18</f>
        <v>0.30633951240552487</v>
      </c>
      <c r="M18">
        <f>EDWPCL!W18</f>
        <v>0</v>
      </c>
      <c r="N18">
        <f>'MSW BWN'!W18</f>
        <v>4.961663999999999</v>
      </c>
      <c r="O18">
        <f>TPDDL_ISGS_exbus!BB18</f>
        <v>897.38574787066977</v>
      </c>
      <c r="P18" s="77">
        <v>37.553031674208142</v>
      </c>
      <c r="Q18" s="77">
        <v>20.761156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393.52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256.05</v>
      </c>
      <c r="AB18" s="117">
        <f>-STOA!P18</f>
        <v>0</v>
      </c>
      <c r="AC18">
        <f t="shared" si="0"/>
        <v>17.19106552436164</v>
      </c>
      <c r="AD18">
        <f t="shared" si="1"/>
        <v>1534.563482194113</v>
      </c>
      <c r="AE18">
        <f>'IDT-1'!F18</f>
        <v>-215.98099999999999</v>
      </c>
      <c r="AF18" s="26"/>
      <c r="AG18">
        <f t="shared" si="2"/>
        <v>1318.582482194113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-200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11.158536585365855</v>
      </c>
      <c r="F19">
        <f>GT_Spot!T19</f>
        <v>0</v>
      </c>
      <c r="G19">
        <f>PPCL_NG!T19</f>
        <v>11.95</v>
      </c>
      <c r="H19">
        <f>PPCL_Spot!T19</f>
        <v>18.508072075825435</v>
      </c>
      <c r="I19">
        <f>Bawana_NG!T19</f>
        <v>69.599999999999994</v>
      </c>
      <c r="J19">
        <f>Bawana_RLNG!T19</f>
        <v>0</v>
      </c>
      <c r="K19">
        <f>Bawana_Spot!T19</f>
        <v>30</v>
      </c>
      <c r="L19">
        <f>TWOMCL!S19</f>
        <v>0.30633951240552487</v>
      </c>
      <c r="M19">
        <f>EDWPCL!W19</f>
        <v>0</v>
      </c>
      <c r="N19">
        <f>'MSW BWN'!W19</f>
        <v>4.5295039999999993</v>
      </c>
      <c r="O19">
        <f>TPDDL_ISGS_exbus!BB19</f>
        <v>903.50453362946985</v>
      </c>
      <c r="P19" s="77">
        <v>37.553031674208142</v>
      </c>
      <c r="Q19" s="77">
        <v>20.761156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393.29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256</v>
      </c>
      <c r="AB19" s="117">
        <f>-STOA!P19</f>
        <v>0</v>
      </c>
      <c r="AC19">
        <f t="shared" si="0"/>
        <v>17.771331482370805</v>
      </c>
      <c r="AD19">
        <f t="shared" si="1"/>
        <v>1479.3898419949039</v>
      </c>
      <c r="AE19">
        <f>'IDT-1'!F19</f>
        <v>-247.553</v>
      </c>
      <c r="AF19" s="26"/>
      <c r="AG19">
        <f t="shared" si="2"/>
        <v>1231.8368419949038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-260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11.158536585365855</v>
      </c>
      <c r="F20">
        <f>GT_Spot!T20</f>
        <v>0</v>
      </c>
      <c r="G20">
        <f>PPCL_NG!T20</f>
        <v>11.95</v>
      </c>
      <c r="H20">
        <f>PPCL_Spot!T20</f>
        <v>18.508072075825435</v>
      </c>
      <c r="I20">
        <f>Bawana_NG!T20</f>
        <v>69.599999999999994</v>
      </c>
      <c r="J20">
        <f>Bawana_RLNG!T20</f>
        <v>0</v>
      </c>
      <c r="K20">
        <f>Bawana_Spot!T20</f>
        <v>30</v>
      </c>
      <c r="L20">
        <f>TWOMCL!S20</f>
        <v>0.30633951240552487</v>
      </c>
      <c r="M20">
        <f>EDWPCL!W20</f>
        <v>0</v>
      </c>
      <c r="N20">
        <f>'MSW BWN'!W20</f>
        <v>4.8717279999999992</v>
      </c>
      <c r="O20">
        <f>TPDDL_ISGS_exbus!BB20</f>
        <v>906.21404857105711</v>
      </c>
      <c r="P20" s="77">
        <v>37.553031674208142</v>
      </c>
      <c r="Q20" s="77">
        <v>20.761156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386.37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256</v>
      </c>
      <c r="AB20" s="117">
        <f>-STOA!P20</f>
        <v>0</v>
      </c>
      <c r="AC20">
        <f t="shared" si="0"/>
        <v>17.204603133725051</v>
      </c>
      <c r="AD20">
        <f t="shared" si="1"/>
        <v>1536.0883092851373</v>
      </c>
      <c r="AE20">
        <f>'IDT-1'!F20</f>
        <v>-265.48599999999999</v>
      </c>
      <c r="AF20" s="26"/>
      <c r="AG20">
        <f t="shared" si="2"/>
        <v>1270.6023092851374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-200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11.158536585365855</v>
      </c>
      <c r="F21">
        <f>GT_Spot!T21</f>
        <v>0</v>
      </c>
      <c r="G21">
        <f>PPCL_NG!T21</f>
        <v>11.95</v>
      </c>
      <c r="H21">
        <f>PPCL_Spot!T21</f>
        <v>18.508072075825435</v>
      </c>
      <c r="I21">
        <f>Bawana_NG!T21</f>
        <v>69.599999999999994</v>
      </c>
      <c r="J21">
        <f>Bawana_RLNG!T21</f>
        <v>0</v>
      </c>
      <c r="K21">
        <f>Bawana_Spot!T21</f>
        <v>30</v>
      </c>
      <c r="L21">
        <f>TWOMCL!S21</f>
        <v>0.30633951240552487</v>
      </c>
      <c r="M21">
        <f>EDWPCL!W21</f>
        <v>0</v>
      </c>
      <c r="N21">
        <f>'MSW BWN'!W21</f>
        <v>4.9733439999999991</v>
      </c>
      <c r="O21">
        <f>TPDDL_ISGS_exbus!BB21</f>
        <v>910.55537603099992</v>
      </c>
      <c r="P21" s="77">
        <v>37.553031674208142</v>
      </c>
      <c r="Q21" s="77">
        <v>20.761156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386.19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-33</v>
      </c>
      <c r="AA21" s="117">
        <f>STOA!J21</f>
        <v>256</v>
      </c>
      <c r="AB21" s="117">
        <f>-STOA!P21</f>
        <v>0</v>
      </c>
      <c r="AC21">
        <f t="shared" si="0"/>
        <v>18.245345446180622</v>
      </c>
      <c r="AD21">
        <f t="shared" si="1"/>
        <v>1426.3105104326244</v>
      </c>
      <c r="AE21">
        <f>'IDT-1'!F21</f>
        <v>-250</v>
      </c>
      <c r="AF21" s="26"/>
      <c r="AG21">
        <f t="shared" si="2"/>
        <v>1176.3105104326244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-280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11.158536585365855</v>
      </c>
      <c r="F22">
        <f>GT_Spot!T22</f>
        <v>0</v>
      </c>
      <c r="G22">
        <f>PPCL_NG!T22</f>
        <v>11.95</v>
      </c>
      <c r="H22">
        <f>PPCL_Spot!T22</f>
        <v>18.508072075825435</v>
      </c>
      <c r="I22">
        <f>Bawana_NG!T22</f>
        <v>69.599999999999994</v>
      </c>
      <c r="J22">
        <f>Bawana_RLNG!T22</f>
        <v>0</v>
      </c>
      <c r="K22">
        <f>Bawana_Spot!T22</f>
        <v>30</v>
      </c>
      <c r="L22">
        <f>TWOMCL!S22</f>
        <v>0.30633951240552487</v>
      </c>
      <c r="M22">
        <f>EDWPCL!W22</f>
        <v>0</v>
      </c>
      <c r="N22">
        <f>'MSW BWN'!W22</f>
        <v>5.3482719999999988</v>
      </c>
      <c r="O22">
        <f>TPDDL_ISGS_exbus!BB22</f>
        <v>913.32094981353964</v>
      </c>
      <c r="P22" s="77">
        <v>37.553031674208142</v>
      </c>
      <c r="Q22" s="77">
        <v>20.761156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386.02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-98</v>
      </c>
      <c r="AA22" s="117">
        <f>STOA!J22</f>
        <v>256</v>
      </c>
      <c r="AB22" s="117">
        <f>-STOA!P22</f>
        <v>0</v>
      </c>
      <c r="AC22">
        <f t="shared" si="0"/>
        <v>18.404657774699896</v>
      </c>
      <c r="AD22">
        <f t="shared" si="1"/>
        <v>1414.1216998866446</v>
      </c>
      <c r="AE22">
        <f>'IDT-1'!F22</f>
        <v>-207</v>
      </c>
      <c r="AF22" s="26"/>
      <c r="AG22">
        <f t="shared" si="2"/>
        <v>1207.1216998866446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-230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11.158536585365855</v>
      </c>
      <c r="F23">
        <f>GT_Spot!T23</f>
        <v>0</v>
      </c>
      <c r="G23">
        <f>PPCL_NG!T23</f>
        <v>11.95</v>
      </c>
      <c r="H23">
        <f>PPCL_Spot!T23</f>
        <v>18.508072075825435</v>
      </c>
      <c r="I23">
        <f>Bawana_NG!T23</f>
        <v>69.599999999999994</v>
      </c>
      <c r="J23">
        <f>Bawana_RLNG!T23</f>
        <v>0</v>
      </c>
      <c r="K23">
        <f>Bawana_Spot!T23</f>
        <v>30</v>
      </c>
      <c r="L23">
        <f>TWOMCL!S23</f>
        <v>0.30633951240552487</v>
      </c>
      <c r="M23">
        <f>EDWPCL!W23</f>
        <v>0</v>
      </c>
      <c r="N23">
        <f>'MSW BWN'!W23</f>
        <v>5.0515999999999996</v>
      </c>
      <c r="O23">
        <f>TPDDL_ISGS_exbus!BB23</f>
        <v>914.67154385313972</v>
      </c>
      <c r="P23" s="77">
        <v>37.553031674208142</v>
      </c>
      <c r="Q23" s="77">
        <v>20.761156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399.03999999999996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-149</v>
      </c>
      <c r="AA23" s="117">
        <f>STOA!J23</f>
        <v>256</v>
      </c>
      <c r="AB23" s="117">
        <f>-STOA!P23</f>
        <v>0</v>
      </c>
      <c r="AC23">
        <f t="shared" si="0"/>
        <v>19.425199168390105</v>
      </c>
      <c r="AD23">
        <f t="shared" si="1"/>
        <v>1326.1750805325546</v>
      </c>
      <c r="AE23">
        <f>'IDT-1'!F23</f>
        <v>-178</v>
      </c>
      <c r="AF23" s="26"/>
      <c r="AG23">
        <f t="shared" si="2"/>
        <v>1148.1750805325546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-280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11.158536585365855</v>
      </c>
      <c r="F24">
        <f>GT_Spot!T24</f>
        <v>0</v>
      </c>
      <c r="G24">
        <f>PPCL_NG!T24</f>
        <v>11.95</v>
      </c>
      <c r="H24">
        <f>PPCL_Spot!T24</f>
        <v>18.508072075825435</v>
      </c>
      <c r="I24">
        <f>Bawana_NG!T24</f>
        <v>69.599999999999994</v>
      </c>
      <c r="J24">
        <f>Bawana_RLNG!T24</f>
        <v>0</v>
      </c>
      <c r="K24">
        <f>Bawana_Spot!T24</f>
        <v>30</v>
      </c>
      <c r="L24">
        <f>TWOMCL!S24</f>
        <v>0.30633951240552487</v>
      </c>
      <c r="M24">
        <f>EDWPCL!W24</f>
        <v>0</v>
      </c>
      <c r="N24">
        <f>'MSW BWN'!W24</f>
        <v>4.9055999999999997</v>
      </c>
      <c r="O24">
        <f>TPDDL_ISGS_exbus!BB24</f>
        <v>917.37085186193963</v>
      </c>
      <c r="P24" s="77">
        <v>37.553031674208142</v>
      </c>
      <c r="Q24" s="77">
        <v>20.761156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398.78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-184</v>
      </c>
      <c r="AA24" s="117">
        <f>STOA!J24</f>
        <v>256</v>
      </c>
      <c r="AB24" s="117">
        <f>-STOA!P24</f>
        <v>0</v>
      </c>
      <c r="AC24">
        <f t="shared" si="0"/>
        <v>19.223427090812663</v>
      </c>
      <c r="AD24">
        <f t="shared" si="1"/>
        <v>1353.6701606189317</v>
      </c>
      <c r="AE24">
        <f>'IDT-1'!F24</f>
        <v>-149.92599999999999</v>
      </c>
      <c r="AF24" s="26"/>
      <c r="AG24">
        <f t="shared" si="2"/>
        <v>1203.7441606189318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-220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11.158536585365855</v>
      </c>
      <c r="F25">
        <f>GT_Spot!T25</f>
        <v>0</v>
      </c>
      <c r="G25">
        <f>PPCL_NG!T25</f>
        <v>11.95</v>
      </c>
      <c r="H25">
        <f>PPCL_Spot!T25</f>
        <v>18.508072075825435</v>
      </c>
      <c r="I25">
        <f>Bawana_NG!T25</f>
        <v>69.599999999999994</v>
      </c>
      <c r="J25">
        <f>Bawana_RLNG!T25</f>
        <v>0</v>
      </c>
      <c r="K25">
        <f>Bawana_Spot!T25</f>
        <v>30</v>
      </c>
      <c r="L25">
        <f>TWOMCL!S25</f>
        <v>0.30633951240552487</v>
      </c>
      <c r="M25">
        <f>EDWPCL!W25</f>
        <v>0</v>
      </c>
      <c r="N25">
        <f>'MSW BWN'!W25</f>
        <v>5.0235679999999991</v>
      </c>
      <c r="O25">
        <f>TPDDL_ISGS_exbus!BB25</f>
        <v>907.53747559233966</v>
      </c>
      <c r="P25" s="77">
        <v>37.553031674208142</v>
      </c>
      <c r="Q25" s="77">
        <v>20.761156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398.79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-198</v>
      </c>
      <c r="AA25" s="117">
        <f>STOA!J25</f>
        <v>256</v>
      </c>
      <c r="AB25" s="117">
        <f>-STOA!P25</f>
        <v>0</v>
      </c>
      <c r="AC25">
        <f t="shared" si="0"/>
        <v>19.262313283350917</v>
      </c>
      <c r="AD25">
        <f t="shared" si="1"/>
        <v>1329.9258661567935</v>
      </c>
      <c r="AE25">
        <f>'IDT-1'!F25</f>
        <v>-145.31299999999999</v>
      </c>
      <c r="AF25" s="26"/>
      <c r="AG25">
        <f t="shared" si="2"/>
        <v>1184.6128661567936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-220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11.158536585365855</v>
      </c>
      <c r="F26">
        <f>GT_Spot!T26</f>
        <v>0</v>
      </c>
      <c r="G26">
        <f>PPCL_NG!T26</f>
        <v>11.95</v>
      </c>
      <c r="H26">
        <f>PPCL_Spot!T26</f>
        <v>18.508072075825435</v>
      </c>
      <c r="I26">
        <f>Bawana_NG!T26</f>
        <v>69.599999999999994</v>
      </c>
      <c r="J26">
        <f>Bawana_RLNG!T26</f>
        <v>0</v>
      </c>
      <c r="K26">
        <f>Bawana_Spot!T26</f>
        <v>30</v>
      </c>
      <c r="L26">
        <f>TWOMCL!S26</f>
        <v>0.30633951240552487</v>
      </c>
      <c r="M26">
        <f>EDWPCL!W26</f>
        <v>0</v>
      </c>
      <c r="N26">
        <f>'MSW BWN'!W26</f>
        <v>5.5059519999999997</v>
      </c>
      <c r="O26">
        <f>TPDDL_ISGS_exbus!BB26</f>
        <v>908.29257727473964</v>
      </c>
      <c r="P26" s="77">
        <v>37.553031674208142</v>
      </c>
      <c r="Q26" s="77">
        <v>20.761156</v>
      </c>
      <c r="R26" s="80">
        <v>0</v>
      </c>
      <c r="S26" s="80">
        <v>0</v>
      </c>
      <c r="T26" s="78">
        <f>SUMPRODUCT(LTA!F26:AJ26,LTA!F$101:AJ$101,LTA!F$105:AJ$105)</f>
        <v>0.12</v>
      </c>
      <c r="U26" s="78">
        <f>SUMPRODUCT(LTA!F26:AJ26,LTA!F$102:AJ$102,LTA!F$105:AJ$105)</f>
        <v>400.73999999999995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-232</v>
      </c>
      <c r="AA26" s="117">
        <f>STOA!J26</f>
        <v>256</v>
      </c>
      <c r="AB26" s="117">
        <f>-STOA!P26</f>
        <v>0</v>
      </c>
      <c r="AC26">
        <f t="shared" si="0"/>
        <v>19.504494217888727</v>
      </c>
      <c r="AD26">
        <f t="shared" si="1"/>
        <v>1308.9911709046557</v>
      </c>
      <c r="AE26">
        <f>'IDT-1'!F26</f>
        <v>-133.78</v>
      </c>
      <c r="AF26" s="26"/>
      <c r="AG26">
        <f t="shared" si="2"/>
        <v>1175.2111709046558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-210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11.158536585365855</v>
      </c>
      <c r="F27">
        <f>GT_Spot!T27</f>
        <v>0</v>
      </c>
      <c r="G27">
        <f>PPCL_NG!T27</f>
        <v>11.95</v>
      </c>
      <c r="H27">
        <f>PPCL_Spot!T27</f>
        <v>18.508072075825435</v>
      </c>
      <c r="I27">
        <f>Bawana_NG!T27</f>
        <v>69.599999999999994</v>
      </c>
      <c r="J27">
        <f>Bawana_RLNG!T27</f>
        <v>0</v>
      </c>
      <c r="K27">
        <f>Bawana_Spot!T27</f>
        <v>30</v>
      </c>
      <c r="L27">
        <f>TWOMCL!S27</f>
        <v>0.30633951240552487</v>
      </c>
      <c r="M27">
        <f>EDWPCL!W27</f>
        <v>0</v>
      </c>
      <c r="N27">
        <f>'MSW BWN'!W27</f>
        <v>5.1356959999999994</v>
      </c>
      <c r="O27">
        <f>TPDDL_ISGS_exbus!BB27</f>
        <v>910.56737317993964</v>
      </c>
      <c r="P27" s="77">
        <v>37.553031674208142</v>
      </c>
      <c r="Q27" s="77">
        <v>20.761156</v>
      </c>
      <c r="R27" s="80">
        <v>4.5283636363636361</v>
      </c>
      <c r="S27" s="80">
        <v>0</v>
      </c>
      <c r="T27" s="78">
        <f>SUMPRODUCT(LTA!F27:AJ27,LTA!F$101:AJ$101,LTA!F$105:AJ$105)</f>
        <v>0.78</v>
      </c>
      <c r="U27" s="78">
        <f>SUMPRODUCT(LTA!F27:AJ27,LTA!F$102:AJ$102,LTA!F$105:AJ$105)</f>
        <v>403.86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-281</v>
      </c>
      <c r="AA27" s="117">
        <f>STOA!J27</f>
        <v>255.95</v>
      </c>
      <c r="AB27" s="117">
        <f>-STOA!P27</f>
        <v>0</v>
      </c>
      <c r="AC27">
        <f t="shared" si="0"/>
        <v>20.561643668973772</v>
      </c>
      <c r="AD27">
        <f t="shared" si="1"/>
        <v>1209.0969249951343</v>
      </c>
      <c r="AE27">
        <f>'IDT-1'!F27</f>
        <v>-103.218</v>
      </c>
      <c r="AF27" s="26"/>
      <c r="AG27">
        <f t="shared" si="2"/>
        <v>1105.8789249951342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-270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11.207984893444833</v>
      </c>
      <c r="F28">
        <f>GT_Spot!T28</f>
        <v>0</v>
      </c>
      <c r="G28">
        <f>PPCL_NG!T28</f>
        <v>11.95</v>
      </c>
      <c r="H28">
        <f>PPCL_Spot!T28</f>
        <v>18.508072075825435</v>
      </c>
      <c r="I28">
        <f>Bawana_NG!T28</f>
        <v>69.599999999999994</v>
      </c>
      <c r="J28">
        <f>Bawana_RLNG!T28</f>
        <v>0</v>
      </c>
      <c r="K28">
        <f>Bawana_Spot!T28</f>
        <v>30</v>
      </c>
      <c r="L28">
        <f>TWOMCL!S28</f>
        <v>0.30633951240552487</v>
      </c>
      <c r="M28">
        <f>EDWPCL!W28</f>
        <v>0</v>
      </c>
      <c r="N28">
        <f>'MSW BWN'!W28</f>
        <v>5.0177279999999991</v>
      </c>
      <c r="O28">
        <f>TPDDL_ISGS_exbus!BB28</f>
        <v>916.62355026273974</v>
      </c>
      <c r="P28" s="77">
        <v>37.553031674208142</v>
      </c>
      <c r="Q28" s="77">
        <v>20.761156</v>
      </c>
      <c r="R28" s="80">
        <v>8.741090909090909</v>
      </c>
      <c r="S28" s="80">
        <v>0</v>
      </c>
      <c r="T28" s="78">
        <f>SUMPRODUCT(LTA!F28:AJ28,LTA!F$101:AJ$101,LTA!F$105:AJ$105)</f>
        <v>2.09</v>
      </c>
      <c r="U28" s="78">
        <f>SUMPRODUCT(LTA!F28:AJ28,LTA!F$102:AJ$102,LTA!F$105:AJ$105)</f>
        <v>407.84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-317.99</v>
      </c>
      <c r="AA28" s="117">
        <f>STOA!J28</f>
        <v>255.95</v>
      </c>
      <c r="AB28" s="117">
        <f>-STOA!P28</f>
        <v>0</v>
      </c>
      <c r="AC28">
        <f t="shared" si="0"/>
        <v>20.404892064505841</v>
      </c>
      <c r="AD28">
        <f t="shared" si="1"/>
        <v>1257.7540612632085</v>
      </c>
      <c r="AE28">
        <f>'IDT-1'!F28</f>
        <v>-88.224999999999994</v>
      </c>
      <c r="AF28" s="26"/>
      <c r="AG28">
        <f t="shared" si="2"/>
        <v>1169.5290612632086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-200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11.207984893444833</v>
      </c>
      <c r="F29">
        <f>GT_Spot!T29</f>
        <v>0</v>
      </c>
      <c r="G29">
        <f>PPCL_NG!T29</f>
        <v>11.95</v>
      </c>
      <c r="H29">
        <f>PPCL_Spot!T29</f>
        <v>18.508072075825435</v>
      </c>
      <c r="I29">
        <f>Bawana_NG!T29</f>
        <v>69.599999999999994</v>
      </c>
      <c r="J29">
        <f>Bawana_RLNG!T29</f>
        <v>0</v>
      </c>
      <c r="K29">
        <f>Bawana_Spot!T29</f>
        <v>30</v>
      </c>
      <c r="L29">
        <f>TWOMCL!S29</f>
        <v>0.30633951240552487</v>
      </c>
      <c r="M29">
        <f>EDWPCL!W29</f>
        <v>0</v>
      </c>
      <c r="N29">
        <f>'MSW BWN'!W29</f>
        <v>4.8436959999999996</v>
      </c>
      <c r="O29">
        <f>TPDDL_ISGS_exbus!BB29</f>
        <v>920.35367888342932</v>
      </c>
      <c r="P29" s="77">
        <v>37.553031674208142</v>
      </c>
      <c r="Q29" s="77">
        <v>20.761156</v>
      </c>
      <c r="R29" s="80">
        <v>14.005090909090908</v>
      </c>
      <c r="S29" s="80">
        <v>0</v>
      </c>
      <c r="T29" s="78">
        <f>SUMPRODUCT(LTA!F29:AJ29,LTA!F$101:AJ$101,LTA!F$105:AJ$105)</f>
        <v>3.9699999999999998</v>
      </c>
      <c r="U29" s="78">
        <f>SUMPRODUCT(LTA!F29:AJ29,LTA!F$102:AJ$102,LTA!F$105:AJ$105)</f>
        <v>413.14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-364</v>
      </c>
      <c r="AA29" s="117">
        <f>STOA!J29</f>
        <v>255.95</v>
      </c>
      <c r="AB29" s="117">
        <f>-STOA!P29</f>
        <v>0</v>
      </c>
      <c r="AC29">
        <f t="shared" si="0"/>
        <v>20.954175562064115</v>
      </c>
      <c r="AD29">
        <f t="shared" si="1"/>
        <v>1227.19487438634</v>
      </c>
      <c r="AE29">
        <f>'IDT-1'!F29</f>
        <v>-65.16</v>
      </c>
      <c r="AF29" s="26"/>
      <c r="AG29">
        <f t="shared" si="2"/>
        <v>1162.0348743863399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-200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11.207984893444833</v>
      </c>
      <c r="F30">
        <f>GT_Spot!T30</f>
        <v>0</v>
      </c>
      <c r="G30">
        <f>PPCL_NG!T30</f>
        <v>11.95</v>
      </c>
      <c r="H30">
        <f>PPCL_Spot!T30</f>
        <v>18.508072075825435</v>
      </c>
      <c r="I30">
        <f>Bawana_NG!T30</f>
        <v>69.599999999999994</v>
      </c>
      <c r="J30">
        <f>Bawana_RLNG!T30</f>
        <v>0</v>
      </c>
      <c r="K30">
        <f>Bawana_Spot!T30</f>
        <v>30</v>
      </c>
      <c r="L30">
        <f>TWOMCL!S30</f>
        <v>0.30633951240552487</v>
      </c>
      <c r="M30">
        <f>EDWPCL!W30</f>
        <v>0</v>
      </c>
      <c r="N30">
        <f>'MSW BWN'!W30</f>
        <v>5.1298559999999993</v>
      </c>
      <c r="O30">
        <f>TPDDL_ISGS_exbus!BB30</f>
        <v>922.22681176267133</v>
      </c>
      <c r="P30" s="77">
        <v>37.553031674208142</v>
      </c>
      <c r="Q30" s="77">
        <v>20.761156</v>
      </c>
      <c r="R30" s="80">
        <v>16.545454545454547</v>
      </c>
      <c r="S30" s="80">
        <v>0</v>
      </c>
      <c r="T30" s="78">
        <f>SUMPRODUCT(LTA!F30:AJ30,LTA!F$101:AJ$101,LTA!F$105:AJ$105)</f>
        <v>6.58</v>
      </c>
      <c r="U30" s="78">
        <f>SUMPRODUCT(LTA!F30:AJ30,LTA!F$102:AJ$102,LTA!F$105:AJ$105)</f>
        <v>419.66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-409</v>
      </c>
      <c r="AA30" s="117">
        <f>STOA!J30</f>
        <v>255.95</v>
      </c>
      <c r="AB30" s="117">
        <f>-STOA!P30</f>
        <v>0</v>
      </c>
      <c r="AC30">
        <f t="shared" si="0"/>
        <v>21.475392277900234</v>
      </c>
      <c r="AD30">
        <f t="shared" si="1"/>
        <v>1195.5033141861095</v>
      </c>
      <c r="AE30">
        <f>'IDT-1'!F30</f>
        <v>-42.670999999999999</v>
      </c>
      <c r="AF30" s="26"/>
      <c r="AG30">
        <f t="shared" si="2"/>
        <v>1152.8323141861094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-200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11.207984893444833</v>
      </c>
      <c r="F31">
        <f>GT_Spot!T31</f>
        <v>0</v>
      </c>
      <c r="G31">
        <f>PPCL_NG!T31</f>
        <v>11.95</v>
      </c>
      <c r="H31">
        <f>PPCL_Spot!T31</f>
        <v>18.316143969690597</v>
      </c>
      <c r="I31">
        <f>Bawana_NG!T31</f>
        <v>69.599999999999994</v>
      </c>
      <c r="J31">
        <f>Bawana_RLNG!T31</f>
        <v>0</v>
      </c>
      <c r="K31">
        <f>Bawana_Spot!T31</f>
        <v>30</v>
      </c>
      <c r="L31">
        <f>TWOMCL!S31</f>
        <v>0.30633951240552487</v>
      </c>
      <c r="M31">
        <f>EDWPCL!W31</f>
        <v>0</v>
      </c>
      <c r="N31">
        <f>'MSW BWN'!W31</f>
        <v>4.9055999999999997</v>
      </c>
      <c r="O31">
        <f>TPDDL_ISGS_exbus!BB31</f>
        <v>924.09380784894665</v>
      </c>
      <c r="P31" s="77">
        <v>37.553031674208142</v>
      </c>
      <c r="Q31" s="77">
        <v>20.761156</v>
      </c>
      <c r="R31" s="80">
        <v>19.04</v>
      </c>
      <c r="S31" s="80">
        <v>0</v>
      </c>
      <c r="T31" s="78">
        <f>SUMPRODUCT(LTA!F31:AJ31,LTA!F$101:AJ$101,LTA!F$105:AJ$105)</f>
        <v>10.79</v>
      </c>
      <c r="U31" s="78">
        <f>SUMPRODUCT(LTA!F31:AJ31,LTA!F$102:AJ$102,LTA!F$105:AJ$105)</f>
        <v>439.7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-435</v>
      </c>
      <c r="AA31" s="117">
        <f>STOA!J31</f>
        <v>255.95</v>
      </c>
      <c r="AB31" s="117">
        <f>-STOA!P31</f>
        <v>0</v>
      </c>
      <c r="AC31">
        <f t="shared" si="0"/>
        <v>22.575811665456225</v>
      </c>
      <c r="AD31">
        <f t="shared" si="1"/>
        <v>1126.5982522332395</v>
      </c>
      <c r="AE31">
        <f>'IDT-1'!F31</f>
        <v>-40.365000000000002</v>
      </c>
      <c r="AF31" s="26"/>
      <c r="AG31">
        <f t="shared" si="2"/>
        <v>1086.2332522332395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-270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11.207984893444833</v>
      </c>
      <c r="F32">
        <f>GT_Spot!T32</f>
        <v>0</v>
      </c>
      <c r="G32">
        <f>PPCL_NG!T32</f>
        <v>11.95</v>
      </c>
      <c r="H32">
        <f>PPCL_Spot!T32</f>
        <v>18.316143969690597</v>
      </c>
      <c r="I32">
        <f>Bawana_NG!T32</f>
        <v>69.599999999999994</v>
      </c>
      <c r="J32">
        <f>Bawana_RLNG!T32</f>
        <v>0</v>
      </c>
      <c r="K32">
        <f>Bawana_Spot!T32</f>
        <v>30</v>
      </c>
      <c r="L32">
        <f>TWOMCL!S32</f>
        <v>0.30633951240552487</v>
      </c>
      <c r="M32">
        <f>EDWPCL!W32</f>
        <v>0</v>
      </c>
      <c r="N32">
        <f>'MSW BWN'!W32</f>
        <v>4.7771199999999991</v>
      </c>
      <c r="O32">
        <f>TPDDL_ISGS_exbus!BB32</f>
        <v>925.96387233170526</v>
      </c>
      <c r="P32" s="77">
        <v>37.553031674208142</v>
      </c>
      <c r="Q32" s="77">
        <v>20.761156</v>
      </c>
      <c r="R32" s="80">
        <v>20.350909090909088</v>
      </c>
      <c r="S32" s="80">
        <v>0</v>
      </c>
      <c r="T32" s="78">
        <f>SUMPRODUCT(LTA!F32:AJ32,LTA!F$101:AJ$101,LTA!F$105:AJ$105)</f>
        <v>15.73</v>
      </c>
      <c r="U32" s="78">
        <f>SUMPRODUCT(LTA!F32:AJ32,LTA!F$102:AJ$102,LTA!F$105:AJ$105)</f>
        <v>436.63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-494</v>
      </c>
      <c r="AA32" s="117">
        <f>STOA!J32</f>
        <v>255.95</v>
      </c>
      <c r="AB32" s="117">
        <f>-STOA!P32</f>
        <v>0</v>
      </c>
      <c r="AC32">
        <f t="shared" si="0"/>
        <v>22.787814031826212</v>
      </c>
      <c r="AD32">
        <f t="shared" si="1"/>
        <v>1112.3087434405372</v>
      </c>
      <c r="AE32">
        <f>'IDT-1'!F32</f>
        <v>-11.532999999999999</v>
      </c>
      <c r="AF32" s="26"/>
      <c r="AG32">
        <f t="shared" si="2"/>
        <v>1100.7757434405373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-230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11.207984893444833</v>
      </c>
      <c r="F33">
        <f>GT_Spot!T33</f>
        <v>0</v>
      </c>
      <c r="G33">
        <f>PPCL_NG!T33</f>
        <v>11.95</v>
      </c>
      <c r="H33">
        <f>PPCL_Spot!T33</f>
        <v>18.316143969690597</v>
      </c>
      <c r="I33">
        <f>Bawana_NG!T33</f>
        <v>69.599999999999994</v>
      </c>
      <c r="J33">
        <f>Bawana_RLNG!T33</f>
        <v>0</v>
      </c>
      <c r="K33">
        <f>Bawana_Spot!T33</f>
        <v>30</v>
      </c>
      <c r="L33">
        <f>TWOMCL!S33</f>
        <v>0.30633951240552487</v>
      </c>
      <c r="M33">
        <f>EDWPCL!W33</f>
        <v>0</v>
      </c>
      <c r="N33">
        <f>'MSW BWN'!W33</f>
        <v>5.011887999999999</v>
      </c>
      <c r="O33">
        <f>TPDDL_ISGS_exbus!BB33</f>
        <v>923.19829854916554</v>
      </c>
      <c r="P33" s="77">
        <v>37.553031674208142</v>
      </c>
      <c r="Q33" s="77">
        <v>20.761156</v>
      </c>
      <c r="R33" s="80">
        <v>20.350909090909088</v>
      </c>
      <c r="S33" s="80">
        <v>0</v>
      </c>
      <c r="T33" s="78">
        <f>SUMPRODUCT(LTA!F33:AJ33,LTA!F$101:AJ$101,LTA!F$105:AJ$105)</f>
        <v>21.799999999999997</v>
      </c>
      <c r="U33" s="78">
        <f>SUMPRODUCT(LTA!F33:AJ33,LTA!F$102:AJ$102,LTA!F$105:AJ$105)</f>
        <v>445.11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-523</v>
      </c>
      <c r="AA33" s="117">
        <f>STOA!J33</f>
        <v>255.95</v>
      </c>
      <c r="AB33" s="117">
        <f>-STOA!P33</f>
        <v>0</v>
      </c>
      <c r="AC33">
        <f t="shared" si="0"/>
        <v>23.062267363861572</v>
      </c>
      <c r="AD33">
        <f t="shared" si="1"/>
        <v>1105.053484325962</v>
      </c>
      <c r="AE33">
        <f>'IDT-1'!F33</f>
        <v>-2.883</v>
      </c>
      <c r="AF33" s="26"/>
      <c r="AG33">
        <f t="shared" si="2"/>
        <v>1102.170484325962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-220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11.207984893444833</v>
      </c>
      <c r="F34">
        <f>GT_Spot!T34</f>
        <v>0</v>
      </c>
      <c r="G34">
        <f>PPCL_NG!T34</f>
        <v>11.95</v>
      </c>
      <c r="H34">
        <f>PPCL_Spot!T34</f>
        <v>18.316143969690597</v>
      </c>
      <c r="I34">
        <f>Bawana_NG!T34</f>
        <v>69.599999999999994</v>
      </c>
      <c r="J34">
        <f>Bawana_RLNG!T34</f>
        <v>0</v>
      </c>
      <c r="K34">
        <f>Bawana_Spot!T34</f>
        <v>30</v>
      </c>
      <c r="L34">
        <f>TWOMCL!S34</f>
        <v>0.30633951240552487</v>
      </c>
      <c r="M34">
        <f>EDWPCL!W34</f>
        <v>0</v>
      </c>
      <c r="N34">
        <f>'MSW BWN'!W34</f>
        <v>4.967503999999999</v>
      </c>
      <c r="O34">
        <f>TPDDL_ISGS_exbus!BB34</f>
        <v>916.75531102537286</v>
      </c>
      <c r="P34" s="77">
        <v>37.553031674208142</v>
      </c>
      <c r="Q34" s="77">
        <v>20.761156</v>
      </c>
      <c r="R34" s="80">
        <v>20.350909090909088</v>
      </c>
      <c r="S34" s="80">
        <v>0</v>
      </c>
      <c r="T34" s="78">
        <f>SUMPRODUCT(LTA!F34:AJ34,LTA!F$101:AJ$101,LTA!F$105:AJ$105)</f>
        <v>29.03</v>
      </c>
      <c r="U34" s="78">
        <f>SUMPRODUCT(LTA!F34:AJ34,LTA!F$102:AJ$102,LTA!F$105:AJ$105)</f>
        <v>453.78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-544</v>
      </c>
      <c r="AA34" s="117">
        <f>STOA!J34</f>
        <v>255.95</v>
      </c>
      <c r="AB34" s="117">
        <f>-STOA!P34</f>
        <v>0</v>
      </c>
      <c r="AC34">
        <f t="shared" si="0"/>
        <v>23.331539172418299</v>
      </c>
      <c r="AD34">
        <f t="shared" si="1"/>
        <v>1093.1968409936126</v>
      </c>
      <c r="AE34">
        <f>'IDT-1'!F34</f>
        <v>0</v>
      </c>
      <c r="AF34" s="26"/>
      <c r="AG34">
        <f t="shared" si="2"/>
        <v>1093.1968409936126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-220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11.158536585365855</v>
      </c>
      <c r="F35">
        <f>GT_Spot!T35</f>
        <v>0</v>
      </c>
      <c r="G35">
        <f>PPCL_NG!T35</f>
        <v>11.95</v>
      </c>
      <c r="H35">
        <f>PPCL_Spot!T35</f>
        <v>18</v>
      </c>
      <c r="I35">
        <f>Bawana_NG!T35</f>
        <v>69.599999999999994</v>
      </c>
      <c r="J35">
        <f>Bawana_RLNG!T35</f>
        <v>0</v>
      </c>
      <c r="K35">
        <f>Bawana_Spot!T35</f>
        <v>30</v>
      </c>
      <c r="L35">
        <f>TWOMCL!S35</f>
        <v>0.30633951240552487</v>
      </c>
      <c r="M35">
        <f>EDWPCL!W35</f>
        <v>0</v>
      </c>
      <c r="N35">
        <f>'MSW BWN'!W35</f>
        <v>4.8939199999999996</v>
      </c>
      <c r="O35">
        <f>TPDDL_ISGS_exbus!BB35</f>
        <v>916.00020934297277</v>
      </c>
      <c r="P35" s="77">
        <v>37.553031674208142</v>
      </c>
      <c r="Q35" s="77">
        <v>20.761156</v>
      </c>
      <c r="R35" s="80">
        <v>20.478181818181817</v>
      </c>
      <c r="S35" s="80">
        <v>0</v>
      </c>
      <c r="T35" s="78">
        <f>SUMPRODUCT(LTA!F35:AJ35,LTA!F$101:AJ$101,LTA!F$105:AJ$105)</f>
        <v>36.78</v>
      </c>
      <c r="U35" s="78">
        <f>SUMPRODUCT(LTA!F35:AJ35,LTA!F$102:AJ$102,LTA!F$105:AJ$105)</f>
        <v>461.54999999999995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-558</v>
      </c>
      <c r="AA35" s="117">
        <f>STOA!J35</f>
        <v>255.9</v>
      </c>
      <c r="AB35" s="117">
        <f>-STOA!P35</f>
        <v>0</v>
      </c>
      <c r="AC35">
        <f t="shared" si="0"/>
        <v>24.115266963011258</v>
      </c>
      <c r="AD35">
        <f t="shared" si="1"/>
        <v>1032.8161079701229</v>
      </c>
      <c r="AE35">
        <f>'IDT-1'!F35</f>
        <v>0</v>
      </c>
      <c r="AF35" s="26"/>
      <c r="AG35">
        <f t="shared" si="2"/>
        <v>1032.8161079701229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-280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11.158536585365855</v>
      </c>
      <c r="F36">
        <f>GT_Spot!T36</f>
        <v>0</v>
      </c>
      <c r="G36">
        <f>PPCL_NG!T36</f>
        <v>11.95</v>
      </c>
      <c r="H36">
        <f>PPCL_Spot!T36</f>
        <v>18</v>
      </c>
      <c r="I36">
        <f>Bawana_NG!T36</f>
        <v>69.599999999999994</v>
      </c>
      <c r="J36">
        <f>Bawana_RLNG!T36</f>
        <v>0</v>
      </c>
      <c r="K36">
        <f>Bawana_Spot!T36</f>
        <v>30</v>
      </c>
      <c r="L36">
        <f>TWOMCL!S36</f>
        <v>0.30633951240552487</v>
      </c>
      <c r="M36">
        <f>EDWPCL!W36</f>
        <v>0</v>
      </c>
      <c r="N36">
        <f>'MSW BWN'!W36</f>
        <v>4.5633759999999999</v>
      </c>
      <c r="O36">
        <f>TPDDL_ISGS_exbus!BB36</f>
        <v>914.30047148593985</v>
      </c>
      <c r="P36" s="77">
        <v>37.553031674208142</v>
      </c>
      <c r="Q36" s="77">
        <v>20.761156</v>
      </c>
      <c r="R36" s="80">
        <v>20.478181818181817</v>
      </c>
      <c r="S36" s="80">
        <v>0</v>
      </c>
      <c r="T36" s="78">
        <f>SUMPRODUCT(LTA!F36:AJ36,LTA!F$101:AJ$101,LTA!F$105:AJ$105)</f>
        <v>44.75</v>
      </c>
      <c r="U36" s="78">
        <f>SUMPRODUCT(LTA!F36:AJ36,LTA!F$102:AJ$102,LTA!F$105:AJ$105)</f>
        <v>469.81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-575</v>
      </c>
      <c r="AA36" s="117">
        <f>STOA!J36</f>
        <v>255.9</v>
      </c>
      <c r="AB36" s="117">
        <f>-STOA!P36</f>
        <v>0</v>
      </c>
      <c r="AC36">
        <f t="shared" si="0"/>
        <v>23.858464999214974</v>
      </c>
      <c r="AD36">
        <f t="shared" si="1"/>
        <v>1090.2726280768863</v>
      </c>
      <c r="AE36">
        <f>'IDT-1'!F36</f>
        <v>0</v>
      </c>
      <c r="AF36" s="26"/>
      <c r="AG36">
        <f t="shared" si="2"/>
        <v>1090.2726280768863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-220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11.158536585365855</v>
      </c>
      <c r="F37">
        <f>GT_Spot!T37</f>
        <v>0</v>
      </c>
      <c r="G37">
        <f>PPCL_NG!T37</f>
        <v>11.95</v>
      </c>
      <c r="H37">
        <f>PPCL_Spot!T37</f>
        <v>18</v>
      </c>
      <c r="I37">
        <f>Bawana_NG!T37</f>
        <v>69.599999999999994</v>
      </c>
      <c r="J37">
        <f>Bawana_RLNG!T37</f>
        <v>0</v>
      </c>
      <c r="K37">
        <f>Bawana_Spot!T37</f>
        <v>30</v>
      </c>
      <c r="L37">
        <f>TWOMCL!S37</f>
        <v>0.30633951240552487</v>
      </c>
      <c r="M37">
        <f>EDWPCL!W37</f>
        <v>0</v>
      </c>
      <c r="N37">
        <f>'MSW BWN'!W37</f>
        <v>5.1462079999999988</v>
      </c>
      <c r="O37">
        <f>TPDDL_ISGS_exbus!BB37</f>
        <v>917.6847215763438</v>
      </c>
      <c r="P37" s="77">
        <v>37.553031674208142</v>
      </c>
      <c r="Q37" s="77">
        <v>20.761156</v>
      </c>
      <c r="R37" s="80">
        <v>20.478181818181817</v>
      </c>
      <c r="S37" s="80">
        <v>0</v>
      </c>
      <c r="T37" s="78">
        <f>SUMPRODUCT(LTA!F37:AJ37,LTA!F$101:AJ$101,LTA!F$105:AJ$105)</f>
        <v>52.97</v>
      </c>
      <c r="U37" s="78">
        <f>SUMPRODUCT(LTA!F37:AJ37,LTA!F$102:AJ$102,LTA!F$105:AJ$105)</f>
        <v>478.47999999999996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-584</v>
      </c>
      <c r="AA37" s="117">
        <f>STOA!J37</f>
        <v>255.9</v>
      </c>
      <c r="AB37" s="117">
        <f>-STOA!P37</f>
        <v>0</v>
      </c>
      <c r="AC37">
        <f t="shared" si="0"/>
        <v>24.121910469310286</v>
      </c>
      <c r="AD37">
        <f t="shared" si="1"/>
        <v>1101.866264697195</v>
      </c>
      <c r="AE37">
        <f>'IDT-1'!F37</f>
        <v>0</v>
      </c>
      <c r="AF37" s="26"/>
      <c r="AG37">
        <f t="shared" si="2"/>
        <v>1101.866264697195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-220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11.158536585365855</v>
      </c>
      <c r="F38">
        <f>GT_Spot!T38</f>
        <v>0</v>
      </c>
      <c r="G38">
        <f>PPCL_NG!T38</f>
        <v>11.95</v>
      </c>
      <c r="H38">
        <f>PPCL_Spot!T38</f>
        <v>18</v>
      </c>
      <c r="I38">
        <f>Bawana_NG!T38</f>
        <v>69.599999999999994</v>
      </c>
      <c r="J38">
        <f>Bawana_RLNG!T38</f>
        <v>0</v>
      </c>
      <c r="K38">
        <f>Bawana_Spot!T38</f>
        <v>30</v>
      </c>
      <c r="L38">
        <f>TWOMCL!S38</f>
        <v>0.30633951240552487</v>
      </c>
      <c r="M38">
        <f>EDWPCL!W38</f>
        <v>0</v>
      </c>
      <c r="N38">
        <f>'MSW BWN'!W38</f>
        <v>5.0515999999999996</v>
      </c>
      <c r="O38">
        <f>TPDDL_ISGS_exbus!BB38</f>
        <v>917.68447345503205</v>
      </c>
      <c r="P38" s="77">
        <v>37.553031674208142</v>
      </c>
      <c r="Q38" s="77">
        <v>20.761156</v>
      </c>
      <c r="R38" s="80">
        <v>20.478181818181817</v>
      </c>
      <c r="S38" s="80">
        <v>0</v>
      </c>
      <c r="T38" s="78">
        <f>SUMPRODUCT(LTA!F38:AJ38,LTA!F$101:AJ$101,LTA!F$105:AJ$105)</f>
        <v>60.839999999999996</v>
      </c>
      <c r="U38" s="78">
        <f>SUMPRODUCT(LTA!F38:AJ38,LTA!F$102:AJ$102,LTA!F$105:AJ$105)</f>
        <v>486.91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-609</v>
      </c>
      <c r="AA38" s="117">
        <f>STOA!J38</f>
        <v>255.9</v>
      </c>
      <c r="AB38" s="117">
        <f>-STOA!P38</f>
        <v>0</v>
      </c>
      <c r="AC38">
        <f t="shared" si="0"/>
        <v>24.486468923497625</v>
      </c>
      <c r="AD38">
        <f t="shared" si="1"/>
        <v>1092.7068501216959</v>
      </c>
      <c r="AE38">
        <f>'IDT-1'!F38</f>
        <v>0</v>
      </c>
      <c r="AF38" s="26"/>
      <c r="AG38">
        <f t="shared" si="2"/>
        <v>1092.7068501216959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-220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11.158536585365855</v>
      </c>
      <c r="F39">
        <f>GT_Spot!T39</f>
        <v>0</v>
      </c>
      <c r="G39">
        <f>PPCL_NG!T39</f>
        <v>11.95</v>
      </c>
      <c r="H39">
        <f>PPCL_Spot!T39</f>
        <v>18</v>
      </c>
      <c r="I39">
        <f>Bawana_NG!T39</f>
        <v>69.599999999999994</v>
      </c>
      <c r="J39">
        <f>Bawana_RLNG!T39</f>
        <v>0</v>
      </c>
      <c r="K39">
        <f>Bawana_Spot!T39</f>
        <v>30</v>
      </c>
      <c r="L39">
        <f>TWOMCL!S39</f>
        <v>0.30633951240552487</v>
      </c>
      <c r="M39">
        <f>EDWPCL!W39</f>
        <v>0</v>
      </c>
      <c r="N39">
        <f>'MSW BWN'!W39</f>
        <v>4.7374079999999994</v>
      </c>
      <c r="O39">
        <f>TPDDL_ISGS_exbus!BB39</f>
        <v>920.57008343202494</v>
      </c>
      <c r="P39" s="77">
        <v>37.553031674208142</v>
      </c>
      <c r="Q39" s="77">
        <v>20.761156</v>
      </c>
      <c r="R39" s="80">
        <v>20.478181818181817</v>
      </c>
      <c r="S39" s="80">
        <v>0</v>
      </c>
      <c r="T39" s="78">
        <f>SUMPRODUCT(LTA!F39:AJ39,LTA!F$101:AJ$101,LTA!F$105:AJ$105)</f>
        <v>68.36</v>
      </c>
      <c r="U39" s="78">
        <f>SUMPRODUCT(LTA!F39:AJ39,LTA!F$102:AJ$102,LTA!F$105:AJ$105)</f>
        <v>494.94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-612</v>
      </c>
      <c r="AA39" s="117">
        <f>STOA!J39</f>
        <v>255.9</v>
      </c>
      <c r="AB39" s="117">
        <f>-STOA!P39</f>
        <v>0</v>
      </c>
      <c r="AC39">
        <f t="shared" si="0"/>
        <v>24.938915609927605</v>
      </c>
      <c r="AD39">
        <f t="shared" si="1"/>
        <v>1077.3758214122588</v>
      </c>
      <c r="AE39">
        <f>'IDT-1'!F39</f>
        <v>0</v>
      </c>
      <c r="AF39" s="26"/>
      <c r="AG39">
        <f t="shared" si="2"/>
        <v>1077.3758214122588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-250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11.158536585365855</v>
      </c>
      <c r="F40">
        <f>GT_Spot!T40</f>
        <v>0</v>
      </c>
      <c r="G40">
        <f>PPCL_NG!T40</f>
        <v>11.95</v>
      </c>
      <c r="H40">
        <f>PPCL_Spot!T40</f>
        <v>18</v>
      </c>
      <c r="I40">
        <f>Bawana_NG!T40</f>
        <v>69.599999999999994</v>
      </c>
      <c r="J40">
        <f>Bawana_RLNG!T40</f>
        <v>0</v>
      </c>
      <c r="K40">
        <f>Bawana_Spot!T40</f>
        <v>30</v>
      </c>
      <c r="L40">
        <f>TWOMCL!S40</f>
        <v>0.30633951240552487</v>
      </c>
      <c r="M40">
        <f>EDWPCL!W40</f>
        <v>0</v>
      </c>
      <c r="N40">
        <f>'MSW BWN'!W40</f>
        <v>4.6311199999999992</v>
      </c>
      <c r="O40">
        <f>TPDDL_ISGS_exbus!BB40</f>
        <v>920.57029359890259</v>
      </c>
      <c r="P40" s="77">
        <v>37.553031674208142</v>
      </c>
      <c r="Q40" s="77">
        <v>20.761156</v>
      </c>
      <c r="R40" s="80">
        <v>20.478181818181817</v>
      </c>
      <c r="S40" s="80">
        <v>0</v>
      </c>
      <c r="T40" s="78">
        <f>SUMPRODUCT(LTA!F40:AJ40,LTA!F$101:AJ$101,LTA!F$105:AJ$105)</f>
        <v>75.569999999999993</v>
      </c>
      <c r="U40" s="78">
        <f>SUMPRODUCT(LTA!F40:AJ40,LTA!F$102:AJ$102,LTA!F$105:AJ$105)</f>
        <v>509.56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-620</v>
      </c>
      <c r="AA40" s="117">
        <f>STOA!J40</f>
        <v>255.9</v>
      </c>
      <c r="AB40" s="117">
        <f>-STOA!P40</f>
        <v>0</v>
      </c>
      <c r="AC40">
        <f t="shared" si="0"/>
        <v>25.023548594729785</v>
      </c>
      <c r="AD40">
        <f t="shared" si="1"/>
        <v>1111.0151105943341</v>
      </c>
      <c r="AE40">
        <f>'IDT-1'!F40</f>
        <v>0</v>
      </c>
      <c r="AF40" s="26"/>
      <c r="AG40">
        <f t="shared" si="2"/>
        <v>1111.0151105943341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-230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11.171118285882008</v>
      </c>
      <c r="F41">
        <f>GT_Spot!T41</f>
        <v>0</v>
      </c>
      <c r="G41">
        <f>PPCL_NG!T41</f>
        <v>11.95</v>
      </c>
      <c r="H41">
        <f>PPCL_Spot!T41</f>
        <v>18</v>
      </c>
      <c r="I41">
        <f>Bawana_NG!T41</f>
        <v>69.599999999999994</v>
      </c>
      <c r="J41">
        <f>Bawana_RLNG!T41</f>
        <v>0</v>
      </c>
      <c r="K41">
        <f>Bawana_Spot!T41</f>
        <v>30</v>
      </c>
      <c r="L41">
        <f>TWOMCL!S41</f>
        <v>0.30633951240552487</v>
      </c>
      <c r="M41">
        <f>EDWPCL!W41</f>
        <v>0</v>
      </c>
      <c r="N41">
        <f>'MSW BWN'!W41</f>
        <v>5.2922079999999987</v>
      </c>
      <c r="O41">
        <f>TPDDL_ISGS_exbus!BB41</f>
        <v>923.80639762258943</v>
      </c>
      <c r="P41" s="77">
        <v>37.553031674208142</v>
      </c>
      <c r="Q41" s="77">
        <v>20.761156</v>
      </c>
      <c r="R41" s="80">
        <v>20.478181818181817</v>
      </c>
      <c r="S41" s="80">
        <v>0</v>
      </c>
      <c r="T41" s="78">
        <f>SUMPRODUCT(LTA!F41:AJ41,LTA!F$101:AJ$101,LTA!F$105:AJ$105)</f>
        <v>82.39</v>
      </c>
      <c r="U41" s="78">
        <f>SUMPRODUCT(LTA!F41:AJ41,LTA!F$102:AJ$102,LTA!F$105:AJ$105)</f>
        <v>515.28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-594</v>
      </c>
      <c r="AA41" s="117">
        <f>STOA!J41</f>
        <v>255.9</v>
      </c>
      <c r="AB41" s="117">
        <f>-STOA!P41</f>
        <v>0</v>
      </c>
      <c r="AC41">
        <f t="shared" si="0"/>
        <v>24.049662535706162</v>
      </c>
      <c r="AD41">
        <f t="shared" si="1"/>
        <v>1254.438770377561</v>
      </c>
      <c r="AE41">
        <f>'IDT-1'!F41</f>
        <v>0</v>
      </c>
      <c r="AF41" s="26"/>
      <c r="AG41">
        <f t="shared" si="2"/>
        <v>1254.438770377561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-130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11.171118285882008</v>
      </c>
      <c r="F42">
        <f>GT_Spot!T42</f>
        <v>0</v>
      </c>
      <c r="G42">
        <f>PPCL_NG!T42</f>
        <v>11.95</v>
      </c>
      <c r="H42">
        <f>PPCL_Spot!T42</f>
        <v>18</v>
      </c>
      <c r="I42">
        <f>Bawana_NG!T42</f>
        <v>69.599999999999994</v>
      </c>
      <c r="J42">
        <f>Bawana_RLNG!T42</f>
        <v>0</v>
      </c>
      <c r="K42">
        <f>Bawana_Spot!T42</f>
        <v>30</v>
      </c>
      <c r="L42">
        <f>TWOMCL!S42</f>
        <v>0.30633951240552487</v>
      </c>
      <c r="M42">
        <f>EDWPCL!W42</f>
        <v>0</v>
      </c>
      <c r="N42">
        <f>'MSW BWN'!W42</f>
        <v>4.9219520000000001</v>
      </c>
      <c r="O42">
        <f>TPDDL_ISGS_exbus!BB42</f>
        <v>922.01251164385928</v>
      </c>
      <c r="P42" s="77">
        <v>37.553031674208142</v>
      </c>
      <c r="Q42" s="77">
        <v>20.761156</v>
      </c>
      <c r="R42" s="80">
        <v>20.478181818181817</v>
      </c>
      <c r="S42" s="80">
        <v>0</v>
      </c>
      <c r="T42" s="78">
        <f>SUMPRODUCT(LTA!F42:AJ42,LTA!F$101:AJ$101,LTA!F$105:AJ$105)</f>
        <v>88.68</v>
      </c>
      <c r="U42" s="78">
        <f>SUMPRODUCT(LTA!F42:AJ42,LTA!F$102:AJ$102,LTA!F$105:AJ$105)</f>
        <v>519.5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-569</v>
      </c>
      <c r="AA42" s="117">
        <f>STOA!J42</f>
        <v>255.9</v>
      </c>
      <c r="AB42" s="117">
        <f>-STOA!P42</f>
        <v>0</v>
      </c>
      <c r="AC42">
        <f t="shared" si="0"/>
        <v>24.256277999126269</v>
      </c>
      <c r="AD42">
        <f t="shared" si="1"/>
        <v>1247.5780129354107</v>
      </c>
      <c r="AE42">
        <f>'IDT-1'!F42</f>
        <v>0</v>
      </c>
      <c r="AF42" s="26"/>
      <c r="AG42">
        <f t="shared" si="2"/>
        <v>1247.5780129354107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-170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11.176292712428182</v>
      </c>
      <c r="F43">
        <f>GT_Spot!T43</f>
        <v>0</v>
      </c>
      <c r="G43">
        <f>PPCL_NG!T43</f>
        <v>11.95</v>
      </c>
      <c r="H43">
        <f>PPCL_Spot!T43</f>
        <v>18</v>
      </c>
      <c r="I43">
        <f>Bawana_NG!T43</f>
        <v>69.599999999999994</v>
      </c>
      <c r="J43">
        <f>Bawana_RLNG!T43</f>
        <v>0</v>
      </c>
      <c r="K43">
        <f>Bawana_Spot!T43</f>
        <v>30</v>
      </c>
      <c r="L43">
        <f>TWOMCL!S43</f>
        <v>0.30633951240552487</v>
      </c>
      <c r="M43">
        <f>EDWPCL!W43</f>
        <v>0</v>
      </c>
      <c r="N43">
        <f>'MSW BWN'!W43</f>
        <v>5.1520479999999989</v>
      </c>
      <c r="O43">
        <f>TPDDL_ISGS_exbus!BB43</f>
        <v>918.00537408664206</v>
      </c>
      <c r="P43" s="77">
        <v>37.553031674208142</v>
      </c>
      <c r="Q43" s="77">
        <v>0</v>
      </c>
      <c r="R43" s="80">
        <v>20.478181818181817</v>
      </c>
      <c r="S43" s="80">
        <v>0</v>
      </c>
      <c r="T43" s="78">
        <f>SUMPRODUCT(LTA!F43:AJ43,LTA!F$101:AJ$101,LTA!F$105:AJ$105)</f>
        <v>94.48</v>
      </c>
      <c r="U43" s="78">
        <f>SUMPRODUCT(LTA!F43:AJ43,LTA!F$102:AJ$102,LTA!F$105:AJ$105)</f>
        <v>522.47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-534</v>
      </c>
      <c r="AA43" s="117">
        <f>STOA!J43</f>
        <v>255.9</v>
      </c>
      <c r="AB43" s="117">
        <f>-STOA!P43</f>
        <v>0</v>
      </c>
      <c r="AC43">
        <f t="shared" si="0"/>
        <v>23.895610207521475</v>
      </c>
      <c r="AD43">
        <f t="shared" si="1"/>
        <v>1257.1756575963443</v>
      </c>
      <c r="AE43">
        <f>'IDT-1'!F43</f>
        <v>-2.883</v>
      </c>
      <c r="AF43" s="26"/>
      <c r="AG43">
        <f t="shared" si="2"/>
        <v>1254.2926575963443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-180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11.176292712428182</v>
      </c>
      <c r="F44">
        <f>GT_Spot!T44</f>
        <v>0</v>
      </c>
      <c r="G44">
        <f>PPCL_NG!T44</f>
        <v>11.95</v>
      </c>
      <c r="H44">
        <f>PPCL_Spot!T44</f>
        <v>18</v>
      </c>
      <c r="I44">
        <f>Bawana_NG!T44</f>
        <v>69.599999999999994</v>
      </c>
      <c r="J44">
        <f>Bawana_RLNG!T44</f>
        <v>0</v>
      </c>
      <c r="K44">
        <f>Bawana_Spot!T44</f>
        <v>30</v>
      </c>
      <c r="L44">
        <f>TWOMCL!S44</f>
        <v>0.30633951240552487</v>
      </c>
      <c r="M44">
        <f>EDWPCL!W44</f>
        <v>0</v>
      </c>
      <c r="N44">
        <f>'MSW BWN'!W44</f>
        <v>5.0399199999999995</v>
      </c>
      <c r="O44">
        <f>TPDDL_ISGS_exbus!BB44</f>
        <v>918.25399695179556</v>
      </c>
      <c r="P44" s="77">
        <v>37.553031674208142</v>
      </c>
      <c r="Q44" s="77">
        <v>0</v>
      </c>
      <c r="R44" s="80">
        <v>20.478181818181817</v>
      </c>
      <c r="S44" s="80">
        <v>0</v>
      </c>
      <c r="T44" s="78">
        <f>SUMPRODUCT(LTA!F44:AJ44,LTA!F$101:AJ$101,LTA!F$105:AJ$105)</f>
        <v>98.309999999999988</v>
      </c>
      <c r="U44" s="78">
        <f>SUMPRODUCT(LTA!F44:AJ44,LTA!F$102:AJ$102,LTA!F$105:AJ$105)</f>
        <v>525.41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-492</v>
      </c>
      <c r="AA44" s="117">
        <f>STOA!J44</f>
        <v>255.9</v>
      </c>
      <c r="AB44" s="117">
        <f>-STOA!P44</f>
        <v>0</v>
      </c>
      <c r="AC44">
        <f t="shared" si="0"/>
        <v>22.873255804627</v>
      </c>
      <c r="AD44">
        <f t="shared" si="1"/>
        <v>1387.1045068643923</v>
      </c>
      <c r="AE44">
        <f>'IDT-1'!F44</f>
        <v>-19.606000000000002</v>
      </c>
      <c r="AF44" s="26"/>
      <c r="AG44">
        <f t="shared" si="2"/>
        <v>1367.4985068643923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-100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11.176292712428182</v>
      </c>
      <c r="F45">
        <f>GT_Spot!T45</f>
        <v>0</v>
      </c>
      <c r="G45">
        <f>PPCL_NG!T45</f>
        <v>11.95</v>
      </c>
      <c r="H45">
        <f>PPCL_Spot!T45</f>
        <v>18</v>
      </c>
      <c r="I45">
        <f>Bawana_NG!T45</f>
        <v>69.599999999999994</v>
      </c>
      <c r="J45">
        <f>Bawana_RLNG!T45</f>
        <v>0</v>
      </c>
      <c r="K45">
        <f>Bawana_Spot!T45</f>
        <v>30</v>
      </c>
      <c r="L45">
        <f>TWOMCL!S45</f>
        <v>0.30633951240552487</v>
      </c>
      <c r="M45">
        <f>EDWPCL!W45</f>
        <v>0</v>
      </c>
      <c r="N45">
        <f>'MSW BWN'!W45</f>
        <v>5.1917599999999995</v>
      </c>
      <c r="O45">
        <f>TPDDL_ISGS_exbus!BB45</f>
        <v>916.28284315419558</v>
      </c>
      <c r="P45" s="77">
        <v>37.553031674208142</v>
      </c>
      <c r="Q45" s="77">
        <v>0</v>
      </c>
      <c r="R45" s="80">
        <v>20.478181818181817</v>
      </c>
      <c r="S45" s="80">
        <v>0</v>
      </c>
      <c r="T45" s="78">
        <f>SUMPRODUCT(LTA!F45:AJ45,LTA!F$101:AJ$101,LTA!F$105:AJ$105)</f>
        <v>100.53</v>
      </c>
      <c r="U45" s="78">
        <f>SUMPRODUCT(LTA!F45:AJ45,LTA!F$102:AJ$102,LTA!F$105:AJ$105)</f>
        <v>529.21999999999991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-461</v>
      </c>
      <c r="AA45" s="117">
        <f>STOA!J45</f>
        <v>255.9</v>
      </c>
      <c r="AB45" s="117">
        <f>-STOA!P45</f>
        <v>0</v>
      </c>
      <c r="AC45">
        <f t="shared" si="0"/>
        <v>22.3687440643542</v>
      </c>
      <c r="AD45">
        <f t="shared" si="1"/>
        <v>1452.8197048070649</v>
      </c>
      <c r="AE45">
        <f>'IDT-1'!F45</f>
        <v>-31.138000000000002</v>
      </c>
      <c r="AF45" s="26"/>
      <c r="AG45">
        <f t="shared" si="2"/>
        <v>1421.681704807065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-70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11.176292712428182</v>
      </c>
      <c r="F46">
        <f>GT_Spot!T46</f>
        <v>0</v>
      </c>
      <c r="G46">
        <f>PPCL_NG!T46</f>
        <v>11.95</v>
      </c>
      <c r="H46">
        <f>PPCL_Spot!T46</f>
        <v>18</v>
      </c>
      <c r="I46">
        <f>Bawana_NG!T46</f>
        <v>69.599999999999994</v>
      </c>
      <c r="J46">
        <f>Bawana_RLNG!T46</f>
        <v>0</v>
      </c>
      <c r="K46">
        <f>Bawana_Spot!T46</f>
        <v>30</v>
      </c>
      <c r="L46">
        <f>TWOMCL!S46</f>
        <v>0.30633951240552487</v>
      </c>
      <c r="M46">
        <f>EDWPCL!W46</f>
        <v>0</v>
      </c>
      <c r="N46">
        <f>'MSW BWN'!W46</f>
        <v>5.0854719999999993</v>
      </c>
      <c r="O46">
        <f>TPDDL_ISGS_exbus!BB46</f>
        <v>916.28284315419558</v>
      </c>
      <c r="P46" s="77">
        <v>37.553031674208142</v>
      </c>
      <c r="Q46" s="77">
        <v>0</v>
      </c>
      <c r="R46" s="80">
        <v>20.478181818181817</v>
      </c>
      <c r="S46" s="80">
        <v>0</v>
      </c>
      <c r="T46" s="78">
        <f>SUMPRODUCT(LTA!F46:AJ46,LTA!F$101:AJ$101,LTA!F$105:AJ$105)</f>
        <v>102.32</v>
      </c>
      <c r="U46" s="78">
        <f>SUMPRODUCT(LTA!F46:AJ46,LTA!F$102:AJ$102,LTA!F$105:AJ$105)</f>
        <v>532.01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-442</v>
      </c>
      <c r="AA46" s="117">
        <f>STOA!J46</f>
        <v>255.9</v>
      </c>
      <c r="AB46" s="117">
        <f>-STOA!P46</f>
        <v>0</v>
      </c>
      <c r="AC46">
        <f t="shared" si="0"/>
        <v>22.23942830703249</v>
      </c>
      <c r="AD46">
        <f t="shared" si="1"/>
        <v>1476.4227325643867</v>
      </c>
      <c r="AE46">
        <f>'IDT-1'!F46</f>
        <v>-40.365000000000002</v>
      </c>
      <c r="AF46" s="26"/>
      <c r="AG46">
        <f t="shared" si="2"/>
        <v>1436.0577325643867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-70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11.176292712428182</v>
      </c>
      <c r="F47">
        <f>GT_Spot!T47</f>
        <v>0</v>
      </c>
      <c r="G47">
        <f>PPCL_NG!T47</f>
        <v>11.95</v>
      </c>
      <c r="H47">
        <f>PPCL_Spot!T47</f>
        <v>18</v>
      </c>
      <c r="I47">
        <f>Bawana_NG!T47</f>
        <v>69.599999999999994</v>
      </c>
      <c r="J47">
        <f>Bawana_RLNG!T47</f>
        <v>0</v>
      </c>
      <c r="K47">
        <f>Bawana_Spot!T47</f>
        <v>29.997946190182791</v>
      </c>
      <c r="L47">
        <f>TWOMCL!S47</f>
        <v>0.30633951240552487</v>
      </c>
      <c r="M47">
        <f>EDWPCL!W47</f>
        <v>0</v>
      </c>
      <c r="N47">
        <f>'MSW BWN'!W47</f>
        <v>5.1240159999999983</v>
      </c>
      <c r="O47">
        <f>TPDDL_ISGS_exbus!BB47</f>
        <v>916.28262584820527</v>
      </c>
      <c r="P47" s="77">
        <v>37.553031674208142</v>
      </c>
      <c r="Q47" s="77">
        <v>0</v>
      </c>
      <c r="R47" s="80">
        <v>20.478181818181817</v>
      </c>
      <c r="S47" s="80">
        <v>0</v>
      </c>
      <c r="T47" s="78">
        <f>SUMPRODUCT(LTA!F47:AJ47,LTA!F$101:AJ$101,LTA!F$105:AJ$105)</f>
        <v>104.03</v>
      </c>
      <c r="U47" s="78">
        <f>SUMPRODUCT(LTA!F47:AJ47,LTA!F$102:AJ$102,LTA!F$105:AJ$105)</f>
        <v>536.04999999999995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-412</v>
      </c>
      <c r="AA47" s="117">
        <f>STOA!J47</f>
        <v>255.9</v>
      </c>
      <c r="AB47" s="117">
        <f>-STOA!P47</f>
        <v>0</v>
      </c>
      <c r="AC47">
        <f t="shared" si="0"/>
        <v>23.089378985410967</v>
      </c>
      <c r="AD47">
        <f t="shared" si="1"/>
        <v>1391.3590547702006</v>
      </c>
      <c r="AE47">
        <f>'IDT-1'!F47</f>
        <v>-54.204000000000001</v>
      </c>
      <c r="AF47" s="26"/>
      <c r="AG47">
        <f t="shared" si="2"/>
        <v>1337.1550547702006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-190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11.176292712428182</v>
      </c>
      <c r="F48">
        <f>GT_Spot!T48</f>
        <v>0</v>
      </c>
      <c r="G48">
        <f>PPCL_NG!T48</f>
        <v>11.95</v>
      </c>
      <c r="H48">
        <f>PPCL_Spot!T48</f>
        <v>18</v>
      </c>
      <c r="I48">
        <f>Bawana_NG!T48</f>
        <v>69.599999999999994</v>
      </c>
      <c r="J48">
        <f>Bawana_RLNG!T48</f>
        <v>0</v>
      </c>
      <c r="K48">
        <f>Bawana_Spot!T48</f>
        <v>30</v>
      </c>
      <c r="L48">
        <f>TWOMCL!S48</f>
        <v>0.30633951240552487</v>
      </c>
      <c r="M48">
        <f>EDWPCL!W48</f>
        <v>0</v>
      </c>
      <c r="N48">
        <f>'MSW BWN'!W48</f>
        <v>4.9453119999999995</v>
      </c>
      <c r="O48">
        <f>TPDDL_ISGS_exbus!BB48</f>
        <v>914.31683598693519</v>
      </c>
      <c r="P48" s="77">
        <v>37.553031674208142</v>
      </c>
      <c r="Q48" s="77">
        <v>0</v>
      </c>
      <c r="R48" s="80">
        <v>20.478181818181817</v>
      </c>
      <c r="S48" s="80">
        <v>0</v>
      </c>
      <c r="T48" s="78">
        <f>SUMPRODUCT(LTA!F48:AJ48,LTA!F$101:AJ$101,LTA!F$105:AJ$105)</f>
        <v>105.32</v>
      </c>
      <c r="U48" s="78">
        <f>SUMPRODUCT(LTA!F48:AJ48,LTA!F$102:AJ$102,LTA!F$105:AJ$105)</f>
        <v>534.20999999999992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-377</v>
      </c>
      <c r="AA48" s="117">
        <f>STOA!J48</f>
        <v>255.9</v>
      </c>
      <c r="AB48" s="117">
        <f>-STOA!P48</f>
        <v>0</v>
      </c>
      <c r="AC48">
        <f t="shared" si="0"/>
        <v>22.31104467357158</v>
      </c>
      <c r="AD48">
        <f t="shared" si="1"/>
        <v>1474.4449490305872</v>
      </c>
      <c r="AE48">
        <f>'IDT-1'!F48</f>
        <v>-67.466999999999999</v>
      </c>
      <c r="AF48" s="26"/>
      <c r="AG48">
        <f t="shared" si="2"/>
        <v>1406.9779490305871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-140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11.176292712428182</v>
      </c>
      <c r="F49">
        <f>GT_Spot!T49</f>
        <v>0</v>
      </c>
      <c r="G49">
        <f>PPCL_NG!T49</f>
        <v>11.95</v>
      </c>
      <c r="H49">
        <f>PPCL_Spot!T49</f>
        <v>18</v>
      </c>
      <c r="I49">
        <f>Bawana_NG!T49</f>
        <v>69.599999999999994</v>
      </c>
      <c r="J49">
        <f>Bawana_RLNG!T49</f>
        <v>0</v>
      </c>
      <c r="K49">
        <f>Bawana_Spot!T49</f>
        <v>30</v>
      </c>
      <c r="L49">
        <f>TWOMCL!S49</f>
        <v>0.30633951240552487</v>
      </c>
      <c r="M49">
        <f>EDWPCL!W49</f>
        <v>0</v>
      </c>
      <c r="N49">
        <f>'MSW BWN'!W49</f>
        <v>4.9394719999999994</v>
      </c>
      <c r="O49">
        <f>TPDDL_ISGS_exbus!BB49</f>
        <v>911.44651071379906</v>
      </c>
      <c r="P49" s="77">
        <v>37.553031674208142</v>
      </c>
      <c r="Q49" s="77">
        <v>20.761156</v>
      </c>
      <c r="R49" s="80">
        <v>20.478181818181817</v>
      </c>
      <c r="S49" s="80">
        <v>0</v>
      </c>
      <c r="T49" s="78">
        <f>SUMPRODUCT(LTA!F49:AJ49,LTA!F$101:AJ$101,LTA!F$105:AJ$105)</f>
        <v>109.47</v>
      </c>
      <c r="U49" s="78">
        <f>SUMPRODUCT(LTA!F49:AJ49,LTA!F$102:AJ$102,LTA!F$105:AJ$105)</f>
        <v>530.87999999999988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-361</v>
      </c>
      <c r="AA49" s="117">
        <f>STOA!J49</f>
        <v>255.9</v>
      </c>
      <c r="AB49" s="117">
        <f>-STOA!P49</f>
        <v>0</v>
      </c>
      <c r="AC49">
        <f t="shared" si="0"/>
        <v>22.955067478166526</v>
      </c>
      <c r="AD49">
        <f t="shared" si="1"/>
        <v>1438.5059169528563</v>
      </c>
      <c r="AE49">
        <f>'IDT-1'!F49</f>
        <v>-70.926000000000002</v>
      </c>
      <c r="AF49" s="26"/>
      <c r="AG49">
        <f t="shared" si="2"/>
        <v>1367.5799169528564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-210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11.176292712428182</v>
      </c>
      <c r="F50">
        <f>GT_Spot!T50</f>
        <v>0</v>
      </c>
      <c r="G50">
        <f>PPCL_NG!T50</f>
        <v>11.95</v>
      </c>
      <c r="H50">
        <f>PPCL_Spot!T50</f>
        <v>18</v>
      </c>
      <c r="I50">
        <f>Bawana_NG!T50</f>
        <v>69.599999999999994</v>
      </c>
      <c r="J50">
        <f>Bawana_RLNG!T50</f>
        <v>0</v>
      </c>
      <c r="K50">
        <f>Bawana_Spot!T50</f>
        <v>30</v>
      </c>
      <c r="L50">
        <f>TWOMCL!S50</f>
        <v>0.30633951240552487</v>
      </c>
      <c r="M50">
        <f>EDWPCL!W50</f>
        <v>0</v>
      </c>
      <c r="N50">
        <f>'MSW BWN'!W50</f>
        <v>5.1975999999999996</v>
      </c>
      <c r="O50">
        <f>TPDDL_ISGS_exbus!BB50</f>
        <v>907.53239765638659</v>
      </c>
      <c r="P50" s="77">
        <v>37.553031674208142</v>
      </c>
      <c r="Q50" s="77">
        <v>20.761156</v>
      </c>
      <c r="R50" s="80">
        <v>20.478181818181817</v>
      </c>
      <c r="S50" s="80">
        <v>0</v>
      </c>
      <c r="T50" s="78">
        <f>SUMPRODUCT(LTA!F50:AJ50,LTA!F$101:AJ$101,LTA!F$105:AJ$105)</f>
        <v>109.75</v>
      </c>
      <c r="U50" s="78">
        <f>SUMPRODUCT(LTA!F50:AJ50,LTA!F$102:AJ$102,LTA!F$105:AJ$105)</f>
        <v>528.88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-335</v>
      </c>
      <c r="AA50" s="117">
        <f>STOA!J50</f>
        <v>255.9</v>
      </c>
      <c r="AB50" s="117">
        <f>-STOA!P50</f>
        <v>0</v>
      </c>
      <c r="AC50">
        <f t="shared" si="0"/>
        <v>22.144239842752498</v>
      </c>
      <c r="AD50">
        <f t="shared" si="1"/>
        <v>1519.9407595308576</v>
      </c>
      <c r="AE50">
        <f>'IDT-1'!F50</f>
        <v>-82.459000000000003</v>
      </c>
      <c r="AF50" s="26"/>
      <c r="AG50">
        <f t="shared" si="2"/>
        <v>1437.4817595308575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-150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11.181789834736515</v>
      </c>
      <c r="F51">
        <f>GT_Spot!T51</f>
        <v>0</v>
      </c>
      <c r="G51">
        <f>PPCL_NG!T51</f>
        <v>11.95</v>
      </c>
      <c r="H51">
        <f>PPCL_Spot!T51</f>
        <v>18</v>
      </c>
      <c r="I51">
        <f>Bawana_NG!T51</f>
        <v>69.599999999999994</v>
      </c>
      <c r="J51">
        <f>Bawana_RLNG!T51</f>
        <v>0</v>
      </c>
      <c r="K51">
        <f>Bawana_Spot!T51</f>
        <v>29.997946190182791</v>
      </c>
      <c r="L51">
        <f>TWOMCL!S51</f>
        <v>0.30633951240552487</v>
      </c>
      <c r="M51">
        <f>EDWPCL!W51</f>
        <v>0</v>
      </c>
      <c r="N51">
        <f>'MSW BWN'!W51</f>
        <v>4.967503999999999</v>
      </c>
      <c r="O51">
        <f>TPDDL_ISGS_exbus!BB51</f>
        <v>907.53265007365633</v>
      </c>
      <c r="P51" s="77">
        <v>37.553031674208142</v>
      </c>
      <c r="Q51" s="77">
        <v>20.761156</v>
      </c>
      <c r="R51" s="80">
        <v>20.478181818181817</v>
      </c>
      <c r="S51" s="80">
        <v>0</v>
      </c>
      <c r="T51" s="78">
        <f>SUMPRODUCT(LTA!F51:AJ51,LTA!F$101:AJ$101,LTA!F$105:AJ$105)</f>
        <v>109.77</v>
      </c>
      <c r="U51" s="78">
        <f>SUMPRODUCT(LTA!F51:AJ51,LTA!F$102:AJ$102,LTA!F$105:AJ$105)</f>
        <v>529.50999999999988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-307</v>
      </c>
      <c r="AA51" s="117">
        <f>STOA!J51</f>
        <v>255.9</v>
      </c>
      <c r="AB51" s="117">
        <f>-STOA!P51</f>
        <v>0</v>
      </c>
      <c r="AC51">
        <f t="shared" si="0"/>
        <v>22.298895688251719</v>
      </c>
      <c r="AD51">
        <f t="shared" si="1"/>
        <v>1503.2097034151193</v>
      </c>
      <c r="AE51">
        <f>'IDT-1'!F51</f>
        <v>-89.379000000000005</v>
      </c>
      <c r="AF51" s="26"/>
      <c r="AG51">
        <f t="shared" si="2"/>
        <v>1413.8307034151194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-195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11.181789834736515</v>
      </c>
      <c r="F52">
        <f>GT_Spot!T52</f>
        <v>0</v>
      </c>
      <c r="G52">
        <f>PPCL_NG!T52</f>
        <v>11.95</v>
      </c>
      <c r="H52">
        <f>PPCL_Spot!T52</f>
        <v>18</v>
      </c>
      <c r="I52">
        <f>Bawana_NG!T52</f>
        <v>69.599999999999994</v>
      </c>
      <c r="J52">
        <f>Bawana_RLNG!T52</f>
        <v>0</v>
      </c>
      <c r="K52">
        <f>Bawana_Spot!T52</f>
        <v>30</v>
      </c>
      <c r="L52">
        <f>TWOMCL!S52</f>
        <v>0.30633951240552487</v>
      </c>
      <c r="M52">
        <f>EDWPCL!W52</f>
        <v>0</v>
      </c>
      <c r="N52">
        <f>'MSW BWN'!W52</f>
        <v>4.7537599999999998</v>
      </c>
      <c r="O52">
        <f>TPDDL_ISGS_exbus!BB52</f>
        <v>907.53264921815514</v>
      </c>
      <c r="P52" s="77">
        <v>37.553031674208142</v>
      </c>
      <c r="Q52" s="77">
        <v>20.761156</v>
      </c>
      <c r="R52" s="80">
        <v>20.478181818181817</v>
      </c>
      <c r="S52" s="80">
        <v>0</v>
      </c>
      <c r="T52" s="78">
        <f>SUMPRODUCT(LTA!F52:AJ52,LTA!F$101:AJ$101,LTA!F$105:AJ$105)</f>
        <v>109.89</v>
      </c>
      <c r="U52" s="78">
        <f>SUMPRODUCT(LTA!F52:AJ52,LTA!F$102:AJ$102,LTA!F$105:AJ$105)</f>
        <v>525.64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-284</v>
      </c>
      <c r="AA52" s="117">
        <f>STOA!J52</f>
        <v>255.9</v>
      </c>
      <c r="AB52" s="117">
        <f>-STOA!P52</f>
        <v>0</v>
      </c>
      <c r="AC52">
        <f t="shared" si="0"/>
        <v>21.660320135540417</v>
      </c>
      <c r="AD52">
        <f t="shared" si="1"/>
        <v>1567.8865879221469</v>
      </c>
      <c r="AE52">
        <f>'IDT-1'!F52</f>
        <v>-98.028000000000006</v>
      </c>
      <c r="AF52" s="26"/>
      <c r="AG52">
        <f t="shared" si="2"/>
        <v>1469.8585879221469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-150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11.181789834736515</v>
      </c>
      <c r="F53">
        <f>GT_Spot!T53</f>
        <v>0</v>
      </c>
      <c r="G53">
        <f>PPCL_NG!T53</f>
        <v>11.95</v>
      </c>
      <c r="H53">
        <f>PPCL_Spot!T53</f>
        <v>18</v>
      </c>
      <c r="I53">
        <f>Bawana_NG!T53</f>
        <v>69.599999999999994</v>
      </c>
      <c r="J53">
        <f>Bawana_RLNG!T53</f>
        <v>0</v>
      </c>
      <c r="K53">
        <f>Bawana_Spot!T53</f>
        <v>30</v>
      </c>
      <c r="L53">
        <f>TWOMCL!S53</f>
        <v>0.30633951240552487</v>
      </c>
      <c r="M53">
        <f>EDWPCL!W53</f>
        <v>0</v>
      </c>
      <c r="N53">
        <f>'MSW BWN'!W53</f>
        <v>4.7876319999999994</v>
      </c>
      <c r="O53">
        <f>TPDDL_ISGS_exbus!BB53</f>
        <v>910.24190867494553</v>
      </c>
      <c r="P53" s="77">
        <v>37.553031674208142</v>
      </c>
      <c r="Q53" s="77">
        <v>20.761156</v>
      </c>
      <c r="R53" s="80">
        <v>20.478181818181817</v>
      </c>
      <c r="S53" s="80">
        <v>0</v>
      </c>
      <c r="T53" s="78">
        <f>SUMPRODUCT(LTA!F53:AJ53,LTA!F$101:AJ$101,LTA!F$105:AJ$105)</f>
        <v>109.93</v>
      </c>
      <c r="U53" s="78">
        <f>SUMPRODUCT(LTA!F53:AJ53,LTA!F$102:AJ$102,LTA!F$105:AJ$105)</f>
        <v>524.74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-271</v>
      </c>
      <c r="AA53" s="117">
        <f>STOA!J53</f>
        <v>255.9</v>
      </c>
      <c r="AB53" s="117">
        <f>-STOA!P53</f>
        <v>0</v>
      </c>
      <c r="AC53">
        <f t="shared" si="0"/>
        <v>22.182944961125308</v>
      </c>
      <c r="AD53">
        <f t="shared" si="1"/>
        <v>1512.2470945533523</v>
      </c>
      <c r="AE53">
        <f>'IDT-1'!F53</f>
        <v>-98.028000000000006</v>
      </c>
      <c r="AF53" s="26"/>
      <c r="AG53">
        <f t="shared" si="2"/>
        <v>1414.2190945533523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-220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11.181789834736515</v>
      </c>
      <c r="F54">
        <f>GT_Spot!T54</f>
        <v>0</v>
      </c>
      <c r="G54">
        <f>PPCL_NG!T54</f>
        <v>11.95</v>
      </c>
      <c r="H54">
        <f>PPCL_Spot!T54</f>
        <v>18</v>
      </c>
      <c r="I54">
        <f>Bawana_NG!T54</f>
        <v>69.599999999999994</v>
      </c>
      <c r="J54">
        <f>Bawana_RLNG!T54</f>
        <v>0</v>
      </c>
      <c r="K54">
        <f>Bawana_Spot!T54</f>
        <v>30</v>
      </c>
      <c r="L54">
        <f>TWOMCL!S54</f>
        <v>0.30633951240552487</v>
      </c>
      <c r="M54">
        <f>EDWPCL!W54</f>
        <v>0</v>
      </c>
      <c r="N54">
        <f>'MSW BWN'!W54</f>
        <v>5.1181759999999992</v>
      </c>
      <c r="O54">
        <f>TPDDL_ISGS_exbus!BB54</f>
        <v>910.24214711618254</v>
      </c>
      <c r="P54" s="77">
        <v>37.553031674208142</v>
      </c>
      <c r="Q54" s="77">
        <v>20.761156</v>
      </c>
      <c r="R54" s="80">
        <v>20.478181818181817</v>
      </c>
      <c r="S54" s="80">
        <v>0</v>
      </c>
      <c r="T54" s="78">
        <f>SUMPRODUCT(LTA!F54:AJ54,LTA!F$101:AJ$101,LTA!F$105:AJ$105)</f>
        <v>109.99000000000001</v>
      </c>
      <c r="U54" s="78">
        <f>SUMPRODUCT(LTA!F54:AJ54,LTA!F$102:AJ$102,LTA!F$105:AJ$105)</f>
        <v>524.68999999999994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-278</v>
      </c>
      <c r="AA54" s="117">
        <f>STOA!J54</f>
        <v>255.9</v>
      </c>
      <c r="AB54" s="117">
        <f>-STOA!P54</f>
        <v>0</v>
      </c>
      <c r="AC54">
        <f t="shared" si="0"/>
        <v>21.892965638375745</v>
      </c>
      <c r="AD54">
        <f t="shared" si="1"/>
        <v>1545.8778563173387</v>
      </c>
      <c r="AE54">
        <f>'IDT-1'!F54</f>
        <v>-98.605000000000004</v>
      </c>
      <c r="AF54" s="26"/>
      <c r="AG54">
        <f t="shared" si="2"/>
        <v>1447.2728563173387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-180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11.181789834736515</v>
      </c>
      <c r="F55">
        <f>GT_Spot!T55</f>
        <v>0</v>
      </c>
      <c r="G55">
        <f>PPCL_NG!T55</f>
        <v>11.95</v>
      </c>
      <c r="H55">
        <f>PPCL_Spot!T55</f>
        <v>18</v>
      </c>
      <c r="I55">
        <f>Bawana_NG!T55</f>
        <v>69.599999999999994</v>
      </c>
      <c r="J55">
        <f>Bawana_RLNG!T55</f>
        <v>0</v>
      </c>
      <c r="K55">
        <f>Bawana_Spot!T55</f>
        <v>29.997946190182791</v>
      </c>
      <c r="L55">
        <f>TWOMCL!S55</f>
        <v>0.30633951240552487</v>
      </c>
      <c r="M55">
        <f>EDWPCL!W55</f>
        <v>0</v>
      </c>
      <c r="N55">
        <f>'MSW BWN'!W55</f>
        <v>5.1695679999999999</v>
      </c>
      <c r="O55">
        <f>TPDDL_ISGS_exbus!BB55</f>
        <v>911.77739009654283</v>
      </c>
      <c r="P55" s="77">
        <v>37.553031674208142</v>
      </c>
      <c r="Q55" s="77">
        <v>20.761156</v>
      </c>
      <c r="R55" s="80">
        <v>20.478181818181817</v>
      </c>
      <c r="S55" s="80">
        <v>0</v>
      </c>
      <c r="T55" s="78">
        <f>SUMPRODUCT(LTA!F55:AJ55,LTA!F$101:AJ$101,LTA!F$105:AJ$105)</f>
        <v>110.5</v>
      </c>
      <c r="U55" s="78">
        <f>SUMPRODUCT(LTA!F55:AJ55,LTA!F$102:AJ$102,LTA!F$105:AJ$105)</f>
        <v>525.93999999999994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-346</v>
      </c>
      <c r="AA55" s="117">
        <f>STOA!J55</f>
        <v>255.9</v>
      </c>
      <c r="AB55" s="117">
        <f>-STOA!P55</f>
        <v>0</v>
      </c>
      <c r="AC55">
        <f t="shared" si="0"/>
        <v>23.147579550739479</v>
      </c>
      <c r="AD55">
        <f t="shared" si="1"/>
        <v>1409.9678235755182</v>
      </c>
      <c r="AE55">
        <f>'IDT-1'!F55</f>
        <v>-89.954999999999998</v>
      </c>
      <c r="AF55" s="26"/>
      <c r="AG55">
        <f t="shared" si="2"/>
        <v>1320.0128235755183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-250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11.181789834736515</v>
      </c>
      <c r="F56">
        <f>GT_Spot!T56</f>
        <v>0</v>
      </c>
      <c r="G56">
        <f>PPCL_NG!T56</f>
        <v>11.95</v>
      </c>
      <c r="H56">
        <f>PPCL_Spot!T56</f>
        <v>18</v>
      </c>
      <c r="I56">
        <f>Bawana_NG!T56</f>
        <v>69.599999999999994</v>
      </c>
      <c r="J56">
        <f>Bawana_RLNG!T56</f>
        <v>0</v>
      </c>
      <c r="K56">
        <f>Bawana_Spot!T56</f>
        <v>30</v>
      </c>
      <c r="L56">
        <f>TWOMCL!S56</f>
        <v>0.30633951240552487</v>
      </c>
      <c r="M56">
        <f>EDWPCL!W56</f>
        <v>0</v>
      </c>
      <c r="N56">
        <f>'MSW BWN'!W56</f>
        <v>4.8436959999999996</v>
      </c>
      <c r="O56">
        <f>TPDDL_ISGS_exbus!BB56</f>
        <v>929.49290348547333</v>
      </c>
      <c r="P56" s="77">
        <v>37.553031674208142</v>
      </c>
      <c r="Q56" s="77">
        <v>20.761156</v>
      </c>
      <c r="R56" s="80">
        <v>20.478181818181817</v>
      </c>
      <c r="S56" s="80">
        <v>0</v>
      </c>
      <c r="T56" s="78">
        <f>SUMPRODUCT(LTA!F56:AJ56,LTA!F$101:AJ$101,LTA!F$105:AJ$105)</f>
        <v>109.59</v>
      </c>
      <c r="U56" s="78">
        <f>SUMPRODUCT(LTA!F56:AJ56,LTA!F$102:AJ$102,LTA!F$105:AJ$105)</f>
        <v>526.88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-347</v>
      </c>
      <c r="AA56" s="117">
        <f>STOA!J56</f>
        <v>255.9</v>
      </c>
      <c r="AB56" s="117">
        <f>-STOA!P56</f>
        <v>0</v>
      </c>
      <c r="AC56">
        <f t="shared" si="0"/>
        <v>23.132206045566747</v>
      </c>
      <c r="AD56">
        <f t="shared" si="1"/>
        <v>1446.4048922794386</v>
      </c>
      <c r="AE56">
        <f>'IDT-1'!F56</f>
        <v>-89.379000000000005</v>
      </c>
      <c r="AF56" s="26"/>
      <c r="AG56">
        <f t="shared" si="2"/>
        <v>1357.0258922794387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-230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11.181789834736515</v>
      </c>
      <c r="F57">
        <f>GT_Spot!T57</f>
        <v>0</v>
      </c>
      <c r="G57">
        <f>PPCL_NG!T57</f>
        <v>11.95</v>
      </c>
      <c r="H57">
        <f>PPCL_Spot!T57</f>
        <v>18</v>
      </c>
      <c r="I57">
        <f>Bawana_NG!T57</f>
        <v>69.599999999999994</v>
      </c>
      <c r="J57">
        <f>Bawana_RLNG!T57</f>
        <v>0</v>
      </c>
      <c r="K57">
        <f>Bawana_Spot!T57</f>
        <v>30</v>
      </c>
      <c r="L57">
        <f>TWOMCL!S57</f>
        <v>0.30633951240552487</v>
      </c>
      <c r="M57">
        <f>EDWPCL!W57</f>
        <v>0</v>
      </c>
      <c r="N57">
        <f>'MSW BWN'!W57</f>
        <v>5.1742399999999993</v>
      </c>
      <c r="O57">
        <f>TPDDL_ISGS_exbus!BB57</f>
        <v>929.49290900738504</v>
      </c>
      <c r="P57" s="77">
        <v>37.553031674208142</v>
      </c>
      <c r="Q57" s="77">
        <v>20.761156</v>
      </c>
      <c r="R57" s="80">
        <v>20.478181818181817</v>
      </c>
      <c r="S57" s="80">
        <v>0</v>
      </c>
      <c r="T57" s="78">
        <f>SUMPRODUCT(LTA!F57:AJ57,LTA!F$101:AJ$101,LTA!F$105:AJ$105)</f>
        <v>108.6</v>
      </c>
      <c r="U57" s="78">
        <f>SUMPRODUCT(LTA!F57:AJ57,LTA!F$102:AJ$102,LTA!F$105:AJ$105)</f>
        <v>522.45000000000005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-294</v>
      </c>
      <c r="AA57" s="117">
        <f>STOA!J57</f>
        <v>255.9</v>
      </c>
      <c r="AB57" s="117">
        <f>-STOA!P57</f>
        <v>0</v>
      </c>
      <c r="AC57">
        <f t="shared" si="0"/>
        <v>23.593472150124708</v>
      </c>
      <c r="AD57">
        <f t="shared" si="1"/>
        <v>1383.8541756967925</v>
      </c>
      <c r="AE57">
        <f>'IDT-1'!F57</f>
        <v>-105.52500000000001</v>
      </c>
      <c r="AF57" s="26"/>
      <c r="AG57">
        <f t="shared" si="2"/>
        <v>1278.3291756967924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-340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11.181789834736515</v>
      </c>
      <c r="F58">
        <f>GT_Spot!T58</f>
        <v>0</v>
      </c>
      <c r="G58">
        <f>PPCL_NG!T58</f>
        <v>11.95</v>
      </c>
      <c r="H58">
        <f>PPCL_Spot!T58</f>
        <v>18</v>
      </c>
      <c r="I58">
        <f>Bawana_NG!T58</f>
        <v>69.599999999999994</v>
      </c>
      <c r="J58">
        <f>Bawana_RLNG!T58</f>
        <v>0</v>
      </c>
      <c r="K58">
        <f>Bawana_Spot!T58</f>
        <v>30</v>
      </c>
      <c r="L58">
        <f>TWOMCL!S58</f>
        <v>0.30633951240552487</v>
      </c>
      <c r="M58">
        <f>EDWPCL!W58</f>
        <v>0</v>
      </c>
      <c r="N58">
        <f>'MSW BWN'!W58</f>
        <v>4.7432479999999995</v>
      </c>
      <c r="O58">
        <f>TPDDL_ISGS_exbus!BB58</f>
        <v>932.25845796101078</v>
      </c>
      <c r="P58" s="77">
        <v>37.553031674208142</v>
      </c>
      <c r="Q58" s="77">
        <v>20.761156</v>
      </c>
      <c r="R58" s="80">
        <v>20.478181818181817</v>
      </c>
      <c r="S58" s="80">
        <v>0</v>
      </c>
      <c r="T58" s="78">
        <f>SUMPRODUCT(LTA!F58:AJ58,LTA!F$101:AJ$101,LTA!F$105:AJ$105)</f>
        <v>107.17</v>
      </c>
      <c r="U58" s="78">
        <f>SUMPRODUCT(LTA!F58:AJ58,LTA!F$102:AJ$102,LTA!F$105:AJ$105)</f>
        <v>522.21999999999991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-213</v>
      </c>
      <c r="AA58" s="117">
        <f>STOA!J58</f>
        <v>255.9</v>
      </c>
      <c r="AB58" s="117">
        <f>-STOA!P58</f>
        <v>0</v>
      </c>
      <c r="AC58">
        <f t="shared" si="0"/>
        <v>22.525154821130975</v>
      </c>
      <c r="AD58">
        <f t="shared" si="1"/>
        <v>1506.5970499794118</v>
      </c>
      <c r="AE58">
        <f>'IDT-1'!F58</f>
        <v>-137</v>
      </c>
      <c r="AF58" s="26"/>
      <c r="AG58">
        <f t="shared" si="2"/>
        <v>1369.5970499794118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-300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11.181789834736515</v>
      </c>
      <c r="F59">
        <f>GT_Spot!T59</f>
        <v>0</v>
      </c>
      <c r="G59">
        <f>PPCL_NG!T59</f>
        <v>11.95</v>
      </c>
      <c r="H59">
        <f>PPCL_Spot!T59</f>
        <v>18</v>
      </c>
      <c r="I59">
        <f>Bawana_NG!T59</f>
        <v>69.599999999999994</v>
      </c>
      <c r="J59">
        <f>Bawana_RLNG!T59</f>
        <v>0</v>
      </c>
      <c r="K59">
        <f>Bawana_Spot!T59</f>
        <v>30</v>
      </c>
      <c r="L59">
        <f>TWOMCL!S59</f>
        <v>0.30633951240552487</v>
      </c>
      <c r="M59">
        <f>EDWPCL!W59</f>
        <v>0</v>
      </c>
      <c r="N59">
        <f>'MSW BWN'!W59</f>
        <v>4.8834079999999993</v>
      </c>
      <c r="O59">
        <f>TPDDL_ISGS_exbus!BB59</f>
        <v>931.22051883677523</v>
      </c>
      <c r="P59" s="77">
        <v>37.553031674208142</v>
      </c>
      <c r="Q59" s="77">
        <v>20.761156</v>
      </c>
      <c r="R59" s="80">
        <v>20.478181818181817</v>
      </c>
      <c r="S59" s="80">
        <v>0</v>
      </c>
      <c r="T59" s="78">
        <f>SUMPRODUCT(LTA!F59:AJ59,LTA!F$101:AJ$101,LTA!F$105:AJ$105)</f>
        <v>105.35000000000001</v>
      </c>
      <c r="U59" s="78">
        <f>SUMPRODUCT(LTA!F59:AJ59,LTA!F$102:AJ$102,LTA!F$105:AJ$105)</f>
        <v>519.76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-216</v>
      </c>
      <c r="AA59" s="117">
        <f>STOA!J59</f>
        <v>255.9</v>
      </c>
      <c r="AB59" s="117">
        <f>-STOA!P59</f>
        <v>0</v>
      </c>
      <c r="AC59">
        <f t="shared" si="0"/>
        <v>22.595006022626244</v>
      </c>
      <c r="AD59">
        <f t="shared" si="1"/>
        <v>1488.349419653681</v>
      </c>
      <c r="AE59">
        <f>'IDT-1'!F59</f>
        <v>-108</v>
      </c>
      <c r="AF59" s="26"/>
      <c r="AG59">
        <f t="shared" si="2"/>
        <v>1380.349419653681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-310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11.181789834736515</v>
      </c>
      <c r="F60">
        <f>GT_Spot!T60</f>
        <v>0</v>
      </c>
      <c r="G60">
        <f>PPCL_NG!T60</f>
        <v>11.95</v>
      </c>
      <c r="H60">
        <f>PPCL_Spot!T60</f>
        <v>18</v>
      </c>
      <c r="I60">
        <f>Bawana_NG!T60</f>
        <v>69.599999999999994</v>
      </c>
      <c r="J60">
        <f>Bawana_RLNG!T60</f>
        <v>0</v>
      </c>
      <c r="K60">
        <f>Bawana_Spot!T60</f>
        <v>29.997946190182791</v>
      </c>
      <c r="L60">
        <f>TWOMCL!S60</f>
        <v>0.30633951240552487</v>
      </c>
      <c r="M60">
        <f>EDWPCL!W60</f>
        <v>0</v>
      </c>
      <c r="N60">
        <f>'MSW BWN'!W60</f>
        <v>4.9277919999999993</v>
      </c>
      <c r="O60">
        <f>TPDDL_ISGS_exbus!BB60</f>
        <v>931.22022819925473</v>
      </c>
      <c r="P60" s="77">
        <v>37.553031674208142</v>
      </c>
      <c r="Q60" s="77">
        <v>20.761156</v>
      </c>
      <c r="R60" s="80">
        <v>20.478181818181817</v>
      </c>
      <c r="S60" s="80">
        <v>0</v>
      </c>
      <c r="T60" s="78">
        <f>SUMPRODUCT(LTA!F60:AJ60,LTA!F$101:AJ$101,LTA!F$105:AJ$105)</f>
        <v>103.55</v>
      </c>
      <c r="U60" s="78">
        <f>SUMPRODUCT(LTA!F60:AJ60,LTA!F$102:AJ$102,LTA!F$105:AJ$105)</f>
        <v>514.34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-119</v>
      </c>
      <c r="AA60" s="117">
        <f>STOA!J60</f>
        <v>255.9</v>
      </c>
      <c r="AB60" s="117">
        <f>-STOA!P60</f>
        <v>0</v>
      </c>
      <c r="AC60">
        <f t="shared" si="0"/>
        <v>20.960411399261098</v>
      </c>
      <c r="AD60">
        <f t="shared" si="1"/>
        <v>1659.8060538297084</v>
      </c>
      <c r="AE60">
        <f>'IDT-1'!F60</f>
        <v>-168</v>
      </c>
      <c r="AF60" s="26"/>
      <c r="AG60">
        <f t="shared" si="2"/>
        <v>1491.8060538297084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-230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11.181789834736515</v>
      </c>
      <c r="F61">
        <f>GT_Spot!T61</f>
        <v>0</v>
      </c>
      <c r="G61">
        <f>PPCL_NG!T61</f>
        <v>11.95</v>
      </c>
      <c r="H61">
        <f>PPCL_Spot!T61</f>
        <v>18</v>
      </c>
      <c r="I61">
        <f>Bawana_NG!T61</f>
        <v>69.599999999999994</v>
      </c>
      <c r="J61">
        <f>Bawana_RLNG!T61</f>
        <v>0</v>
      </c>
      <c r="K61">
        <f>Bawana_Spot!T61</f>
        <v>30</v>
      </c>
      <c r="L61">
        <f>TWOMCL!S61</f>
        <v>0.30633951240552487</v>
      </c>
      <c r="M61">
        <f>EDWPCL!W61</f>
        <v>0</v>
      </c>
      <c r="N61">
        <f>'MSW BWN'!W61</f>
        <v>5.0574399999999988</v>
      </c>
      <c r="O61">
        <f>TPDDL_ISGS_exbus!BB61</f>
        <v>935.99769114284652</v>
      </c>
      <c r="P61" s="77">
        <v>37.553031674208142</v>
      </c>
      <c r="Q61" s="77">
        <v>20.761156</v>
      </c>
      <c r="R61" s="80">
        <v>20.478181818181817</v>
      </c>
      <c r="S61" s="80">
        <v>0</v>
      </c>
      <c r="T61" s="78">
        <f>SUMPRODUCT(LTA!F61:AJ61,LTA!F$101:AJ$101,LTA!F$105:AJ$105)</f>
        <v>101.25</v>
      </c>
      <c r="U61" s="78">
        <f>SUMPRODUCT(LTA!F61:AJ61,LTA!F$102:AJ$102,LTA!F$105:AJ$105)</f>
        <v>519.69000000000005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-40</v>
      </c>
      <c r="AA61" s="117">
        <f>STOA!J61</f>
        <v>255.9</v>
      </c>
      <c r="AB61" s="117">
        <f>-STOA!P61</f>
        <v>0</v>
      </c>
      <c r="AC61">
        <f t="shared" si="0"/>
        <v>21.172502089446226</v>
      </c>
      <c r="AD61">
        <f t="shared" si="1"/>
        <v>1651.5531278929325</v>
      </c>
      <c r="AE61">
        <f>'IDT-1'!F61</f>
        <v>-214</v>
      </c>
      <c r="AF61" s="26"/>
      <c r="AG61">
        <f t="shared" si="2"/>
        <v>1437.5531278929325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-325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11.181789834736515</v>
      </c>
      <c r="F62">
        <f>GT_Spot!T62</f>
        <v>0</v>
      </c>
      <c r="G62">
        <f>PPCL_NG!T62</f>
        <v>11.95</v>
      </c>
      <c r="H62">
        <f>PPCL_Spot!T62</f>
        <v>18</v>
      </c>
      <c r="I62">
        <f>Bawana_NG!T62</f>
        <v>69.599999999999994</v>
      </c>
      <c r="J62">
        <f>Bawana_RLNG!T62</f>
        <v>0</v>
      </c>
      <c r="K62">
        <f>Bawana_Spot!T62</f>
        <v>30</v>
      </c>
      <c r="L62">
        <f>TWOMCL!S62</f>
        <v>0.30633951240552487</v>
      </c>
      <c r="M62">
        <f>EDWPCL!W62</f>
        <v>0</v>
      </c>
      <c r="N62">
        <f>'MSW BWN'!W62</f>
        <v>5.1135039999999989</v>
      </c>
      <c r="O62">
        <f>TPDDL_ISGS_exbus!BB62</f>
        <v>935.99744777938429</v>
      </c>
      <c r="P62" s="77">
        <v>37.553031674208142</v>
      </c>
      <c r="Q62" s="77">
        <v>20.761156</v>
      </c>
      <c r="R62" s="80">
        <v>20.478181818181817</v>
      </c>
      <c r="S62" s="80">
        <v>0</v>
      </c>
      <c r="T62" s="78">
        <f>SUMPRODUCT(LTA!F62:AJ62,LTA!F$101:AJ$101,LTA!F$105:AJ$105)</f>
        <v>99.29</v>
      </c>
      <c r="U62" s="78">
        <f>SUMPRODUCT(LTA!F62:AJ62,LTA!F$102:AJ$102,LTA!F$105:AJ$105)</f>
        <v>512.62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255.9</v>
      </c>
      <c r="AB62" s="117">
        <f>-STOA!P62</f>
        <v>0</v>
      </c>
      <c r="AC62">
        <f t="shared" si="0"/>
        <v>20.161325921217248</v>
      </c>
      <c r="AD62">
        <f t="shared" si="1"/>
        <v>1748.5901246976991</v>
      </c>
      <c r="AE62">
        <f>'IDT-1'!F62</f>
        <v>-226.04499999999999</v>
      </c>
      <c r="AF62" s="26"/>
      <c r="AG62">
        <f t="shared" si="2"/>
        <v>1522.5451246976991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-260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11.181789834736515</v>
      </c>
      <c r="F63">
        <f>GT_Spot!T63</f>
        <v>0</v>
      </c>
      <c r="G63">
        <f>PPCL_NG!T63</f>
        <v>11.95</v>
      </c>
      <c r="H63">
        <f>PPCL_Spot!T63</f>
        <v>18</v>
      </c>
      <c r="I63">
        <f>Bawana_NG!T63</f>
        <v>69.599999999999994</v>
      </c>
      <c r="J63">
        <f>Bawana_RLNG!T63</f>
        <v>0</v>
      </c>
      <c r="K63">
        <f>Bawana_Spot!T63</f>
        <v>30</v>
      </c>
      <c r="L63">
        <f>TWOMCL!S63</f>
        <v>0.30633951240552487</v>
      </c>
      <c r="M63">
        <f>EDWPCL!W63</f>
        <v>0</v>
      </c>
      <c r="N63">
        <f>'MSW BWN'!W63</f>
        <v>4.7817919999999994</v>
      </c>
      <c r="O63">
        <f>TPDDL_ISGS_exbus!BB63</f>
        <v>936.75750821860424</v>
      </c>
      <c r="P63" s="77">
        <v>37.553031674208142</v>
      </c>
      <c r="Q63" s="77">
        <v>20.761156</v>
      </c>
      <c r="R63" s="80">
        <v>20.478181818181817</v>
      </c>
      <c r="S63" s="80">
        <v>0</v>
      </c>
      <c r="T63" s="78">
        <f>SUMPRODUCT(LTA!F63:AJ63,LTA!F$101:AJ$101,LTA!F$105:AJ$105)</f>
        <v>96.64</v>
      </c>
      <c r="U63" s="78">
        <f>SUMPRODUCT(LTA!F63:AJ63,LTA!F$102:AJ$102,LTA!F$105:AJ$105)</f>
        <v>507.83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255.9</v>
      </c>
      <c r="AB63" s="117">
        <f>-STOA!P63</f>
        <v>0</v>
      </c>
      <c r="AC63">
        <f t="shared" si="0"/>
        <v>20.543529763592151</v>
      </c>
      <c r="AD63">
        <f t="shared" si="1"/>
        <v>1691.1962692945442</v>
      </c>
      <c r="AE63">
        <f>'IDT-1'!F63</f>
        <v>-211.953</v>
      </c>
      <c r="AF63" s="26"/>
      <c r="AG63">
        <f t="shared" si="2"/>
        <v>1479.2432692945442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-310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11.181789834736515</v>
      </c>
      <c r="F64">
        <f>GT_Spot!T64</f>
        <v>0</v>
      </c>
      <c r="G64">
        <f>PPCL_NG!T64</f>
        <v>11.95</v>
      </c>
      <c r="H64">
        <f>PPCL_Spot!T64</f>
        <v>18</v>
      </c>
      <c r="I64">
        <f>Bawana_NG!T64</f>
        <v>69.599999999999994</v>
      </c>
      <c r="J64">
        <f>Bawana_RLNG!T64</f>
        <v>0</v>
      </c>
      <c r="K64">
        <f>Bawana_Spot!T64</f>
        <v>30</v>
      </c>
      <c r="L64">
        <f>TWOMCL!S64</f>
        <v>0.30633951240552487</v>
      </c>
      <c r="M64">
        <f>EDWPCL!W64</f>
        <v>0</v>
      </c>
      <c r="N64">
        <f>'MSW BWN'!W64</f>
        <v>4.7712799999999991</v>
      </c>
      <c r="O64">
        <f>TPDDL_ISGS_exbus!BB64</f>
        <v>936.75727339464527</v>
      </c>
      <c r="P64" s="77">
        <v>37.553031674208142</v>
      </c>
      <c r="Q64" s="77">
        <v>20.761156</v>
      </c>
      <c r="R64" s="80">
        <v>20.478181818181817</v>
      </c>
      <c r="S64" s="80">
        <v>0</v>
      </c>
      <c r="T64" s="78">
        <f>SUMPRODUCT(LTA!F64:AJ64,LTA!F$101:AJ$101,LTA!F$105:AJ$105)</f>
        <v>92.05</v>
      </c>
      <c r="U64" s="78">
        <f>SUMPRODUCT(LTA!F64:AJ64,LTA!F$102:AJ$102,LTA!F$105:AJ$105)</f>
        <v>504.54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255.9</v>
      </c>
      <c r="AB64" s="117">
        <f>-STOA!P64</f>
        <v>0</v>
      </c>
      <c r="AC64">
        <f t="shared" si="0"/>
        <v>19.763840989765683</v>
      </c>
      <c r="AD64">
        <f t="shared" si="1"/>
        <v>1764.0852112444115</v>
      </c>
      <c r="AE64">
        <f>'IDT-1'!F64</f>
        <v>-199.15899999999999</v>
      </c>
      <c r="AF64" s="26"/>
      <c r="AG64">
        <f t="shared" si="2"/>
        <v>1564.9262112444117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-230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11.181789834736515</v>
      </c>
      <c r="F65">
        <f>GT_Spot!T65</f>
        <v>0</v>
      </c>
      <c r="G65">
        <f>PPCL_NG!T65</f>
        <v>11.95</v>
      </c>
      <c r="H65">
        <f>PPCL_Spot!T65</f>
        <v>18</v>
      </c>
      <c r="I65">
        <f>Bawana_NG!T65</f>
        <v>69.599999999999994</v>
      </c>
      <c r="J65">
        <f>Bawana_RLNG!T65</f>
        <v>0</v>
      </c>
      <c r="K65">
        <f>Bawana_Spot!T65</f>
        <v>29.997946190182791</v>
      </c>
      <c r="L65">
        <f>TWOMCL!S65</f>
        <v>0.30633951240552487</v>
      </c>
      <c r="M65">
        <f>EDWPCL!W65</f>
        <v>0</v>
      </c>
      <c r="N65">
        <f>'MSW BWN'!W65</f>
        <v>5.1181759999999992</v>
      </c>
      <c r="O65">
        <f>TPDDL_ISGS_exbus!BB65</f>
        <v>936.16840678046594</v>
      </c>
      <c r="P65" s="77">
        <v>37.553031674208142</v>
      </c>
      <c r="Q65" s="77">
        <v>20.761156</v>
      </c>
      <c r="R65" s="80">
        <v>20.478181818181817</v>
      </c>
      <c r="S65" s="80">
        <v>0</v>
      </c>
      <c r="T65" s="78">
        <f>SUMPRODUCT(LTA!F65:AJ65,LTA!F$101:AJ$101,LTA!F$105:AJ$105)</f>
        <v>84.81</v>
      </c>
      <c r="U65" s="78">
        <f>SUMPRODUCT(LTA!F65:AJ65,LTA!F$102:AJ$102,LTA!F$105:AJ$105)</f>
        <v>497.68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255.9</v>
      </c>
      <c r="AB65" s="117">
        <f>-STOA!P65</f>
        <v>0</v>
      </c>
      <c r="AC65">
        <f t="shared" si="0"/>
        <v>20.702988877497955</v>
      </c>
      <c r="AD65">
        <f t="shared" si="1"/>
        <v>1628.8020389326828</v>
      </c>
      <c r="AE65">
        <f>'IDT-1'!F65</f>
        <v>-183.559</v>
      </c>
      <c r="AF65" s="26"/>
      <c r="AG65">
        <f t="shared" si="2"/>
        <v>1445.2430389326828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-350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11.181789834736515</v>
      </c>
      <c r="F66">
        <f>GT_Spot!T66</f>
        <v>0</v>
      </c>
      <c r="G66">
        <f>PPCL_NG!T66</f>
        <v>11.95</v>
      </c>
      <c r="H66">
        <f>PPCL_Spot!T66</f>
        <v>18</v>
      </c>
      <c r="I66">
        <f>Bawana_NG!T66</f>
        <v>69.599999999999994</v>
      </c>
      <c r="J66">
        <f>Bawana_RLNG!T66</f>
        <v>0</v>
      </c>
      <c r="K66">
        <f>Bawana_Spot!T66</f>
        <v>30</v>
      </c>
      <c r="L66">
        <f>TWOMCL!S66</f>
        <v>0.30633951240552487</v>
      </c>
      <c r="M66">
        <f>EDWPCL!W66</f>
        <v>0</v>
      </c>
      <c r="N66">
        <f>'MSW BWN'!W66</f>
        <v>5.3143999999999982</v>
      </c>
      <c r="O66">
        <f>TPDDL_ISGS_exbus!BB66</f>
        <v>936.16859577686603</v>
      </c>
      <c r="P66" s="77">
        <v>37.553031674208142</v>
      </c>
      <c r="Q66" s="77">
        <v>20.761156</v>
      </c>
      <c r="R66" s="80">
        <v>20.478181818181817</v>
      </c>
      <c r="S66" s="80">
        <v>0</v>
      </c>
      <c r="T66" s="78">
        <f>SUMPRODUCT(LTA!F66:AJ66,LTA!F$101:AJ$101,LTA!F$105:AJ$105)</f>
        <v>78.570000000000007</v>
      </c>
      <c r="U66" s="78">
        <f>SUMPRODUCT(LTA!F66:AJ66,LTA!F$102:AJ$102,LTA!F$105:AJ$105)</f>
        <v>491.00000000000006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255.9</v>
      </c>
      <c r="AB66" s="117">
        <f>-STOA!P66</f>
        <v>0</v>
      </c>
      <c r="AC66">
        <f t="shared" si="0"/>
        <v>20.147133009282896</v>
      </c>
      <c r="AD66">
        <f t="shared" si="1"/>
        <v>1666.6363616071151</v>
      </c>
      <c r="AE66">
        <f>'IDT-1'!F66</f>
        <v>-168.952</v>
      </c>
      <c r="AF66" s="26"/>
      <c r="AG66">
        <f t="shared" si="2"/>
        <v>1497.6843616071151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-300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11.176292712428182</v>
      </c>
      <c r="F67">
        <f>GT_Spot!T67</f>
        <v>0</v>
      </c>
      <c r="G67">
        <f>PPCL_NG!T67</f>
        <v>11.95</v>
      </c>
      <c r="H67">
        <f>PPCL_Spot!T67</f>
        <v>18</v>
      </c>
      <c r="I67">
        <f>Bawana_NG!T67</f>
        <v>69.599999999999994</v>
      </c>
      <c r="J67">
        <f>Bawana_RLNG!T67</f>
        <v>0</v>
      </c>
      <c r="K67">
        <f>Bawana_Spot!T67</f>
        <v>30</v>
      </c>
      <c r="L67">
        <f>TWOMCL!S67</f>
        <v>0.30633951240552487</v>
      </c>
      <c r="M67">
        <f>EDWPCL!W67</f>
        <v>0</v>
      </c>
      <c r="N67">
        <f>'MSW BWN'!W67</f>
        <v>5.011887999999999</v>
      </c>
      <c r="O67">
        <f>TPDDL_ISGS_exbus!BB67</f>
        <v>933.31175277798343</v>
      </c>
      <c r="P67" s="77">
        <v>37.553031674208142</v>
      </c>
      <c r="Q67" s="77">
        <v>20.761156</v>
      </c>
      <c r="R67" s="80">
        <v>20.478181818181817</v>
      </c>
      <c r="S67" s="80">
        <v>0</v>
      </c>
      <c r="T67" s="78">
        <f>SUMPRODUCT(LTA!F67:AJ67,LTA!F$101:AJ$101,LTA!F$105:AJ$105)</f>
        <v>77.760000000000005</v>
      </c>
      <c r="U67" s="78">
        <f>SUMPRODUCT(LTA!F67:AJ67,LTA!F$102:AJ$102,LTA!F$105:AJ$105)</f>
        <v>485.59999999999997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256</v>
      </c>
      <c r="AB67" s="117">
        <f>-STOA!P67</f>
        <v>0</v>
      </c>
      <c r="AC67">
        <f t="shared" si="0"/>
        <v>20.243076861060324</v>
      </c>
      <c r="AD67">
        <f t="shared" si="1"/>
        <v>1637.2655656341467</v>
      </c>
      <c r="AE67">
        <f>'IDT-1'!F67</f>
        <v>-172.69</v>
      </c>
      <c r="AF67" s="26"/>
      <c r="AG67">
        <f t="shared" si="2"/>
        <v>1464.5755656341466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-320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11.176292712428182</v>
      </c>
      <c r="F68">
        <f>GT_Spot!T68</f>
        <v>0</v>
      </c>
      <c r="G68">
        <f>PPCL_NG!T68</f>
        <v>11.95</v>
      </c>
      <c r="H68">
        <f>PPCL_Spot!T68</f>
        <v>18</v>
      </c>
      <c r="I68">
        <f>Bawana_NG!T68</f>
        <v>69.599999999999994</v>
      </c>
      <c r="J68">
        <f>Bawana_RLNG!T68</f>
        <v>0</v>
      </c>
      <c r="K68">
        <f>Bawana_Spot!T68</f>
        <v>30</v>
      </c>
      <c r="L68">
        <f>TWOMCL!S68</f>
        <v>0.30633951240552487</v>
      </c>
      <c r="M68">
        <f>EDWPCL!W68</f>
        <v>0</v>
      </c>
      <c r="N68">
        <f>'MSW BWN'!W68</f>
        <v>4.6533119999999988</v>
      </c>
      <c r="O68">
        <f>TPDDL_ISGS_exbus!BB68</f>
        <v>933.31177342477838</v>
      </c>
      <c r="P68" s="77">
        <v>37.553031674208142</v>
      </c>
      <c r="Q68" s="77">
        <v>20.761156</v>
      </c>
      <c r="R68" s="80">
        <v>20.478181818181817</v>
      </c>
      <c r="S68" s="80">
        <v>0</v>
      </c>
      <c r="T68" s="78">
        <f>SUMPRODUCT(LTA!F68:AJ68,LTA!F$101:AJ$101,LTA!F$105:AJ$105)</f>
        <v>69.62</v>
      </c>
      <c r="U68" s="78">
        <f>SUMPRODUCT(LTA!F68:AJ68,LTA!F$102:AJ$102,LTA!F$105:AJ$105)</f>
        <v>480.11999999999995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256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19.676159197842352</v>
      </c>
      <c r="AD68">
        <f t="shared" ref="AD68:AD98" si="4">SUM(B68:AB68,AI68:AR68)-AC68</f>
        <v>1673.8539279441595</v>
      </c>
      <c r="AE68">
        <f>'IDT-1'!F68</f>
        <v>-175.32</v>
      </c>
      <c r="AF68" s="26"/>
      <c r="AG68">
        <f t="shared" ref="AG68:AG98" si="5">SUM(AD68:AF68)</f>
        <v>1498.5339279441596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-270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11.176292712428182</v>
      </c>
      <c r="F69">
        <f>GT_Spot!T69</f>
        <v>0</v>
      </c>
      <c r="G69">
        <f>PPCL_NG!T69</f>
        <v>11.95</v>
      </c>
      <c r="H69">
        <f>PPCL_Spot!T69</f>
        <v>18</v>
      </c>
      <c r="I69">
        <f>Bawana_NG!T69</f>
        <v>69.599999999999994</v>
      </c>
      <c r="J69">
        <f>Bawana_RLNG!T69</f>
        <v>0</v>
      </c>
      <c r="K69">
        <f>Bawana_Spot!T69</f>
        <v>30</v>
      </c>
      <c r="L69">
        <f>TWOMCL!S69</f>
        <v>0.30633951240552487</v>
      </c>
      <c r="M69">
        <f>EDWPCL!W69</f>
        <v>0</v>
      </c>
      <c r="N69">
        <f>'MSW BWN'!W69</f>
        <v>1.5697920000000001</v>
      </c>
      <c r="O69">
        <f>TPDDL_ISGS_exbus!BB69</f>
        <v>937.33359028374514</v>
      </c>
      <c r="P69" s="77">
        <v>37.553031674208142</v>
      </c>
      <c r="Q69" s="77">
        <v>20.761156</v>
      </c>
      <c r="R69" s="80">
        <v>18.144000000000002</v>
      </c>
      <c r="S69" s="80">
        <v>0</v>
      </c>
      <c r="T69" s="78">
        <f>SUMPRODUCT(LTA!F69:AJ69,LTA!F$101:AJ$101,LTA!F$105:AJ$105)</f>
        <v>60.660000000000004</v>
      </c>
      <c r="U69" s="78">
        <f>SUMPRODUCT(LTA!F69:AJ69,LTA!F$102:AJ$102,LTA!F$105:AJ$105)</f>
        <v>473.31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256</v>
      </c>
      <c r="AB69" s="117">
        <f>-STOA!P69</f>
        <v>0</v>
      </c>
      <c r="AC69">
        <f t="shared" si="3"/>
        <v>19.436318134979309</v>
      </c>
      <c r="AD69">
        <f t="shared" si="4"/>
        <v>1666.9278840478078</v>
      </c>
      <c r="AE69">
        <f>'IDT-1'!F69</f>
        <v>-176.571</v>
      </c>
      <c r="AF69" s="26"/>
      <c r="AG69">
        <f t="shared" si="5"/>
        <v>1490.3568840478079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-260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11.176292712428182</v>
      </c>
      <c r="F70">
        <f>GT_Spot!T70</f>
        <v>0</v>
      </c>
      <c r="G70">
        <f>PPCL_NG!T70</f>
        <v>11.95</v>
      </c>
      <c r="H70">
        <f>PPCL_Spot!T70</f>
        <v>18</v>
      </c>
      <c r="I70">
        <f>Bawana_NG!T70</f>
        <v>69.599999999999994</v>
      </c>
      <c r="J70">
        <f>Bawana_RLNG!T70</f>
        <v>0</v>
      </c>
      <c r="K70">
        <f>Bawana_Spot!T70</f>
        <v>29.997946190182791</v>
      </c>
      <c r="L70">
        <f>TWOMCL!S70</f>
        <v>0.30633951240552487</v>
      </c>
      <c r="M70">
        <f>EDWPCL!W70</f>
        <v>0</v>
      </c>
      <c r="N70">
        <f>'MSW BWN'!W70</f>
        <v>-0.51625599999999994</v>
      </c>
      <c r="O70">
        <f>TPDDL_ISGS_exbus!BB70</f>
        <v>941.2475145837451</v>
      </c>
      <c r="P70" s="77">
        <v>37.553031674208142</v>
      </c>
      <c r="Q70" s="77">
        <v>20.761156</v>
      </c>
      <c r="R70" s="80">
        <v>16.278181818181817</v>
      </c>
      <c r="S70" s="80">
        <v>0</v>
      </c>
      <c r="T70" s="78">
        <f>SUMPRODUCT(LTA!F70:AJ70,LTA!F$101:AJ$101,LTA!F$105:AJ$105)</f>
        <v>52.95</v>
      </c>
      <c r="U70" s="78">
        <f>SUMPRODUCT(LTA!F70:AJ70,LTA!F$102:AJ$102,LTA!F$105:AJ$105)</f>
        <v>468.18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256</v>
      </c>
      <c r="AB70" s="117">
        <f>-STOA!P70</f>
        <v>0</v>
      </c>
      <c r="AC70">
        <f t="shared" si="3"/>
        <v>19.332100612295019</v>
      </c>
      <c r="AD70">
        <f t="shared" si="4"/>
        <v>1654.1521058788564</v>
      </c>
      <c r="AE70">
        <f>'IDT-1'!F70</f>
        <v>-178.74299999999999</v>
      </c>
      <c r="AF70" s="26"/>
      <c r="AG70">
        <f t="shared" si="5"/>
        <v>1475.4091058788565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-260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11.176292712428182</v>
      </c>
      <c r="F71">
        <f>GT_Spot!T71</f>
        <v>0</v>
      </c>
      <c r="G71">
        <f>PPCL_NG!T71</f>
        <v>11.95</v>
      </c>
      <c r="H71">
        <f>PPCL_Spot!T71</f>
        <v>18</v>
      </c>
      <c r="I71">
        <f>Bawana_NG!T71</f>
        <v>69.599999999999994</v>
      </c>
      <c r="J71">
        <f>Bawana_RLNG!T71</f>
        <v>0</v>
      </c>
      <c r="K71">
        <f>Bawana_Spot!T71</f>
        <v>30</v>
      </c>
      <c r="L71">
        <f>TWOMCL!S71</f>
        <v>0.30633951240552487</v>
      </c>
      <c r="M71">
        <f>EDWPCL!W71</f>
        <v>0</v>
      </c>
      <c r="N71">
        <f>'MSW BWN'!W71</f>
        <v>-0.76854399999999989</v>
      </c>
      <c r="O71">
        <f>TPDDL_ISGS_exbus!BB71</f>
        <v>943.81831845550414</v>
      </c>
      <c r="P71" s="77">
        <v>37.553031674208142</v>
      </c>
      <c r="Q71" s="77">
        <v>20.761156</v>
      </c>
      <c r="R71" s="80">
        <v>14.789090909090907</v>
      </c>
      <c r="S71" s="80">
        <v>0</v>
      </c>
      <c r="T71" s="78">
        <f>SUMPRODUCT(LTA!F71:AJ71,LTA!F$101:AJ$101,LTA!F$105:AJ$105)</f>
        <v>45.28</v>
      </c>
      <c r="U71" s="78">
        <f>SUMPRODUCT(LTA!F71:AJ71,LTA!F$102:AJ$102,LTA!F$105:AJ$105)</f>
        <v>460.97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256.10000000000002</v>
      </c>
      <c r="AB71" s="117">
        <f>-STOA!P71</f>
        <v>0</v>
      </c>
      <c r="AC71">
        <f t="shared" si="3"/>
        <v>20.128260739715326</v>
      </c>
      <c r="AD71">
        <f t="shared" si="4"/>
        <v>1536.4074245239215</v>
      </c>
      <c r="AE71">
        <f>'IDT-1'!F71</f>
        <v>-198.10300000000001</v>
      </c>
      <c r="AF71" s="26"/>
      <c r="AG71">
        <f t="shared" si="5"/>
        <v>1338.3044245239214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-363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11.176292712428182</v>
      </c>
      <c r="F72">
        <f>GT_Spot!T72</f>
        <v>0</v>
      </c>
      <c r="G72">
        <f>PPCL_NG!T72</f>
        <v>11.95</v>
      </c>
      <c r="H72">
        <f>PPCL_Spot!T72</f>
        <v>18</v>
      </c>
      <c r="I72">
        <f>Bawana_NG!T72</f>
        <v>69.599999999999994</v>
      </c>
      <c r="J72">
        <f>Bawana_RLNG!T72</f>
        <v>0</v>
      </c>
      <c r="K72">
        <f>Bawana_Spot!T72</f>
        <v>30</v>
      </c>
      <c r="L72">
        <f>TWOMCL!S72</f>
        <v>0.30633951240552487</v>
      </c>
      <c r="M72">
        <f>EDWPCL!W72</f>
        <v>0</v>
      </c>
      <c r="N72">
        <f>'MSW BWN'!W72</f>
        <v>-0.85263999999999984</v>
      </c>
      <c r="O72">
        <f>TPDDL_ISGS_exbus!BB72</f>
        <v>941.68460729150422</v>
      </c>
      <c r="P72" s="77">
        <v>37.553031674208142</v>
      </c>
      <c r="Q72" s="77">
        <v>20.761156</v>
      </c>
      <c r="R72" s="80">
        <v>13.97709090909091</v>
      </c>
      <c r="S72" s="80">
        <v>0</v>
      </c>
      <c r="T72" s="78">
        <f>SUMPRODUCT(LTA!F72:AJ72,LTA!F$101:AJ$101,LTA!F$105:AJ$105)</f>
        <v>36.24</v>
      </c>
      <c r="U72" s="78">
        <f>SUMPRODUCT(LTA!F72:AJ72,LTA!F$102:AJ$102,LTA!F$105:AJ$105)</f>
        <v>453.78000000000003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256.10000000000002</v>
      </c>
      <c r="AB72" s="117">
        <f>-STOA!P72</f>
        <v>0</v>
      </c>
      <c r="AC72">
        <f t="shared" si="3"/>
        <v>19.090204599309093</v>
      </c>
      <c r="AD72">
        <f t="shared" si="4"/>
        <v>1616.1856735003278</v>
      </c>
      <c r="AE72">
        <f>'IDT-1'!F72</f>
        <v>-232.52099999999999</v>
      </c>
      <c r="AF72" s="26"/>
      <c r="AG72">
        <f t="shared" si="5"/>
        <v>1383.6646735003278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-265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11.176292712428182</v>
      </c>
      <c r="F73">
        <f>GT_Spot!T73</f>
        <v>0</v>
      </c>
      <c r="G73">
        <f>PPCL_NG!T73</f>
        <v>11.95</v>
      </c>
      <c r="H73">
        <f>PPCL_Spot!T73</f>
        <v>18</v>
      </c>
      <c r="I73">
        <f>Bawana_NG!T73</f>
        <v>69.599999999999994</v>
      </c>
      <c r="J73">
        <f>Bawana_RLNG!T73</f>
        <v>0</v>
      </c>
      <c r="K73">
        <f>Bawana_Spot!T73</f>
        <v>30</v>
      </c>
      <c r="L73">
        <f>TWOMCL!S73</f>
        <v>0.30633951240552487</v>
      </c>
      <c r="M73">
        <f>EDWPCL!W73</f>
        <v>0</v>
      </c>
      <c r="N73">
        <f>'MSW BWN'!W73</f>
        <v>-0.85731199999999985</v>
      </c>
      <c r="O73">
        <f>TPDDL_ISGS_exbus!BB73</f>
        <v>949.76351370630414</v>
      </c>
      <c r="P73" s="77">
        <v>37.553031674208142</v>
      </c>
      <c r="Q73" s="77">
        <v>20.761156</v>
      </c>
      <c r="R73" s="80">
        <v>11.681090909090909</v>
      </c>
      <c r="S73" s="80">
        <v>0</v>
      </c>
      <c r="T73" s="78">
        <f>SUMPRODUCT(LTA!F73:AJ73,LTA!F$101:AJ$101,LTA!F$105:AJ$105)</f>
        <v>28.639999999999997</v>
      </c>
      <c r="U73" s="78">
        <f>SUMPRODUCT(LTA!F73:AJ73,LTA!F$102:AJ$102,LTA!F$105:AJ$105)</f>
        <v>447.21000000000004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256.10000000000002</v>
      </c>
      <c r="AB73" s="117">
        <f>-STOA!P73</f>
        <v>0</v>
      </c>
      <c r="AC73">
        <f t="shared" si="3"/>
        <v>19.327174117647949</v>
      </c>
      <c r="AD73">
        <f t="shared" si="4"/>
        <v>1572.5569383967893</v>
      </c>
      <c r="AE73">
        <f>'IDT-1'!F73</f>
        <v>-249.214</v>
      </c>
      <c r="AF73" s="26"/>
      <c r="AG73">
        <f t="shared" si="5"/>
        <v>1323.3429383967894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-300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11.176292712428182</v>
      </c>
      <c r="F74">
        <f>GT_Spot!T74</f>
        <v>0</v>
      </c>
      <c r="G74">
        <f>PPCL_NG!T74</f>
        <v>11.95</v>
      </c>
      <c r="H74">
        <f>PPCL_Spot!T74</f>
        <v>18</v>
      </c>
      <c r="I74">
        <f>Bawana_NG!T74</f>
        <v>69.599999999999994</v>
      </c>
      <c r="J74">
        <f>Bawana_RLNG!T74</f>
        <v>0</v>
      </c>
      <c r="K74">
        <f>Bawana_Spot!T74</f>
        <v>29.997946190182791</v>
      </c>
      <c r="L74">
        <f>TWOMCL!S74</f>
        <v>0.30633951240552487</v>
      </c>
      <c r="M74">
        <f>EDWPCL!W74</f>
        <v>0</v>
      </c>
      <c r="N74">
        <f>'MSW BWN'!W74</f>
        <v>-0.86899199999999976</v>
      </c>
      <c r="O74">
        <f>TPDDL_ISGS_exbus!BB74</f>
        <v>949.76351370630414</v>
      </c>
      <c r="P74" s="77">
        <v>37.553031674208142</v>
      </c>
      <c r="Q74" s="77">
        <v>20.761156</v>
      </c>
      <c r="R74" s="80">
        <v>6.544363636363637</v>
      </c>
      <c r="S74" s="80">
        <v>0</v>
      </c>
      <c r="T74" s="78">
        <f>SUMPRODUCT(LTA!F74:AJ74,LTA!F$101:AJ$101,LTA!F$105:AJ$105)</f>
        <v>21.77</v>
      </c>
      <c r="U74" s="78">
        <f>SUMPRODUCT(LTA!F74:AJ74,LTA!F$102:AJ$102,LTA!F$105:AJ$105)</f>
        <v>441.61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256.10000000000002</v>
      </c>
      <c r="AB74" s="117">
        <f>-STOA!P74</f>
        <v>0</v>
      </c>
      <c r="AC74">
        <f t="shared" si="3"/>
        <v>18.817195439763204</v>
      </c>
      <c r="AD74">
        <f t="shared" si="4"/>
        <v>1595.4464559921291</v>
      </c>
      <c r="AE74">
        <f>'IDT-1'!F74</f>
        <v>-267.75599999999997</v>
      </c>
      <c r="AF74" s="26"/>
      <c r="AG74">
        <f t="shared" si="5"/>
        <v>1327.690455992129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-260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11.176292712428182</v>
      </c>
      <c r="F75">
        <f>GT_Spot!T75</f>
        <v>0</v>
      </c>
      <c r="G75">
        <f>PPCL_NG!T75</f>
        <v>11.95</v>
      </c>
      <c r="H75">
        <f>PPCL_Spot!T75</f>
        <v>18</v>
      </c>
      <c r="I75">
        <f>Bawana_NG!T75</f>
        <v>69.599999999999994</v>
      </c>
      <c r="J75">
        <f>Bawana_RLNG!T75</f>
        <v>0</v>
      </c>
      <c r="K75">
        <f>Bawana_Spot!T75</f>
        <v>30</v>
      </c>
      <c r="L75">
        <f>TWOMCL!S75</f>
        <v>0.30633951240552487</v>
      </c>
      <c r="M75">
        <f>EDWPCL!W75</f>
        <v>0</v>
      </c>
      <c r="N75">
        <f>'MSW BWN'!W75</f>
        <v>-0.89702399999999982</v>
      </c>
      <c r="O75">
        <f>TPDDL_ISGS_exbus!BB75</f>
        <v>949.77569029150413</v>
      </c>
      <c r="P75" s="77">
        <v>37.553031674208142</v>
      </c>
      <c r="Q75" s="77">
        <v>20.761156</v>
      </c>
      <c r="R75" s="80">
        <v>0</v>
      </c>
      <c r="S75" s="80">
        <v>0</v>
      </c>
      <c r="T75" s="78">
        <f>SUMPRODUCT(LTA!F75:AJ75,LTA!F$101:AJ$101,LTA!F$105:AJ$105)</f>
        <v>16.350000000000001</v>
      </c>
      <c r="U75" s="78">
        <f>SUMPRODUCT(LTA!F75:AJ75,LTA!F$102:AJ$102,LTA!F$105:AJ$105)</f>
        <v>438.65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-64</v>
      </c>
      <c r="AA75" s="117">
        <f>STOA!J75</f>
        <v>256.14</v>
      </c>
      <c r="AB75" s="117">
        <f>-STOA!P75</f>
        <v>0</v>
      </c>
      <c r="AC75">
        <f t="shared" si="3"/>
        <v>19.609912401218367</v>
      </c>
      <c r="AD75">
        <f t="shared" si="4"/>
        <v>1475.7555737893272</v>
      </c>
      <c r="AE75">
        <f>'IDT-1'!F75</f>
        <v>-229</v>
      </c>
      <c r="AF75" s="26"/>
      <c r="AG75">
        <f t="shared" si="5"/>
        <v>1246.7555737893272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-300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11.176292712428182</v>
      </c>
      <c r="F76">
        <f>GT_Spot!T76</f>
        <v>0</v>
      </c>
      <c r="G76">
        <f>PPCL_NG!T76</f>
        <v>11.95</v>
      </c>
      <c r="H76">
        <f>PPCL_Spot!T76</f>
        <v>18</v>
      </c>
      <c r="I76">
        <f>Bawana_NG!T76</f>
        <v>69.599999999999994</v>
      </c>
      <c r="J76">
        <f>Bawana_RLNG!T76</f>
        <v>0</v>
      </c>
      <c r="K76">
        <f>Bawana_Spot!T76</f>
        <v>30</v>
      </c>
      <c r="L76">
        <f>TWOMCL!S76</f>
        <v>0.30633951240552487</v>
      </c>
      <c r="M76">
        <f>EDWPCL!W76</f>
        <v>0</v>
      </c>
      <c r="N76">
        <f>'MSW BWN'!W76</f>
        <v>-0.91337599999999985</v>
      </c>
      <c r="O76">
        <f>TPDDL_ISGS_exbus!BB76</f>
        <v>956.71304667590414</v>
      </c>
      <c r="P76" s="77">
        <v>37.553031674208142</v>
      </c>
      <c r="Q76" s="77">
        <v>20.761156</v>
      </c>
      <c r="R76" s="80">
        <v>0</v>
      </c>
      <c r="S76" s="80">
        <v>0</v>
      </c>
      <c r="T76" s="78">
        <f>SUMPRODUCT(LTA!F76:AJ76,LTA!F$101:AJ$101,LTA!F$105:AJ$105)</f>
        <v>10.4</v>
      </c>
      <c r="U76" s="78">
        <f>SUMPRODUCT(LTA!F76:AJ76,LTA!F$102:AJ$102,LTA!F$105:AJ$105)</f>
        <v>435.09000000000003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-98</v>
      </c>
      <c r="AA76" s="117">
        <f>STOA!J76</f>
        <v>256.14</v>
      </c>
      <c r="AB76" s="117">
        <f>-STOA!P76</f>
        <v>0</v>
      </c>
      <c r="AC76">
        <f t="shared" si="3"/>
        <v>19.267805721743301</v>
      </c>
      <c r="AD76">
        <f t="shared" si="4"/>
        <v>1509.5086848532026</v>
      </c>
      <c r="AE76">
        <f>'IDT-1'!F76</f>
        <v>-213</v>
      </c>
      <c r="AF76" s="26"/>
      <c r="AG76">
        <f t="shared" si="5"/>
        <v>1296.5086848532026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-230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11.176292712428182</v>
      </c>
      <c r="F77">
        <f>GT_Spot!T77</f>
        <v>0</v>
      </c>
      <c r="G77">
        <f>PPCL_NG!T77</f>
        <v>11.95</v>
      </c>
      <c r="H77">
        <f>PPCL_Spot!T77</f>
        <v>18</v>
      </c>
      <c r="I77">
        <f>Bawana_NG!T77</f>
        <v>69.599999999999994</v>
      </c>
      <c r="J77">
        <f>Bawana_RLNG!T77</f>
        <v>0</v>
      </c>
      <c r="K77">
        <f>Bawana_Spot!T77</f>
        <v>30</v>
      </c>
      <c r="L77">
        <f>TWOMCL!S77</f>
        <v>0.30633951240552487</v>
      </c>
      <c r="M77">
        <f>EDWPCL!W77</f>
        <v>0</v>
      </c>
      <c r="N77">
        <f>'MSW BWN'!W77</f>
        <v>-0.91337599999999985</v>
      </c>
      <c r="O77">
        <f>TPDDL_ISGS_exbus!BB77</f>
        <v>963.9919659180681</v>
      </c>
      <c r="P77" s="77">
        <v>37.553031674208142</v>
      </c>
      <c r="Q77" s="77">
        <v>20.761156</v>
      </c>
      <c r="R77" s="80">
        <v>0</v>
      </c>
      <c r="S77" s="80">
        <v>0</v>
      </c>
      <c r="T77" s="78">
        <f>SUMPRODUCT(LTA!F77:AJ77,LTA!F$101:AJ$101,LTA!F$105:AJ$105)</f>
        <v>5.38</v>
      </c>
      <c r="U77" s="78">
        <f>SUMPRODUCT(LTA!F77:AJ77,LTA!F$102:AJ$102,LTA!F$105:AJ$105)</f>
        <v>432.65000000000003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-114</v>
      </c>
      <c r="AA77" s="117">
        <f>STOA!J77</f>
        <v>256.14</v>
      </c>
      <c r="AB77" s="117">
        <f>-STOA!P77</f>
        <v>0</v>
      </c>
      <c r="AC77">
        <f t="shared" si="3"/>
        <v>19.497043526651428</v>
      </c>
      <c r="AD77">
        <f t="shared" si="4"/>
        <v>1483.0983662904587</v>
      </c>
      <c r="AE77">
        <f>'IDT-1'!F77</f>
        <v>-202</v>
      </c>
      <c r="AF77" s="26"/>
      <c r="AG77">
        <f t="shared" si="5"/>
        <v>1281.0983662904587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-240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11.171118285882008</v>
      </c>
      <c r="F78">
        <f>GT_Spot!T78</f>
        <v>0</v>
      </c>
      <c r="G78">
        <f>PPCL_NG!T78</f>
        <v>11.95</v>
      </c>
      <c r="H78">
        <f>PPCL_Spot!T78</f>
        <v>18</v>
      </c>
      <c r="I78">
        <f>Bawana_NG!T78</f>
        <v>69.599999999999994</v>
      </c>
      <c r="J78">
        <f>Bawana_RLNG!T78</f>
        <v>0</v>
      </c>
      <c r="K78">
        <f>Bawana_Spot!T78</f>
        <v>30</v>
      </c>
      <c r="L78">
        <f>TWOMCL!S78</f>
        <v>0.30633951240552487</v>
      </c>
      <c r="M78">
        <f>EDWPCL!W78</f>
        <v>0</v>
      </c>
      <c r="N78">
        <f>'MSW BWN'!W78</f>
        <v>-0.90286399999999989</v>
      </c>
      <c r="O78">
        <f>TPDDL_ISGS_exbus!BB78</f>
        <v>986.05304517646812</v>
      </c>
      <c r="P78" s="77">
        <v>37.553031674208142</v>
      </c>
      <c r="Q78" s="77">
        <v>20.761156</v>
      </c>
      <c r="R78" s="80">
        <v>0</v>
      </c>
      <c r="S78" s="80">
        <v>0</v>
      </c>
      <c r="T78" s="78">
        <f>SUMPRODUCT(LTA!F78:AJ78,LTA!F$101:AJ$101,LTA!F$105:AJ$105)</f>
        <v>2.67</v>
      </c>
      <c r="U78" s="78">
        <f>SUMPRODUCT(LTA!F78:AJ78,LTA!F$102:AJ$102,LTA!F$105:AJ$105)</f>
        <v>431.05999999999995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-123</v>
      </c>
      <c r="AA78" s="117">
        <f>STOA!J78</f>
        <v>256.14</v>
      </c>
      <c r="AB78" s="117">
        <f>-STOA!P78</f>
        <v>0</v>
      </c>
      <c r="AC78">
        <f t="shared" si="3"/>
        <v>19.644324034773032</v>
      </c>
      <c r="AD78">
        <f t="shared" si="4"/>
        <v>1501.7175026141908</v>
      </c>
      <c r="AE78">
        <f>'IDT-1'!F78</f>
        <v>-203</v>
      </c>
      <c r="AF78" s="26"/>
      <c r="AG78">
        <f t="shared" si="5"/>
        <v>1298.7175026141908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-230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11.171118285882008</v>
      </c>
      <c r="F79">
        <f>GT_Spot!T79</f>
        <v>0</v>
      </c>
      <c r="G79">
        <f>PPCL_NG!T79</f>
        <v>11.95</v>
      </c>
      <c r="H79">
        <f>PPCL_Spot!T79</f>
        <v>18</v>
      </c>
      <c r="I79">
        <f>Bawana_NG!T79</f>
        <v>69.599999999999994</v>
      </c>
      <c r="J79">
        <f>Bawana_RLNG!T79</f>
        <v>0</v>
      </c>
      <c r="K79">
        <f>Bawana_Spot!T79</f>
        <v>29.997946190182791</v>
      </c>
      <c r="L79">
        <f>TWOMCL!S79</f>
        <v>0.30633951240552487</v>
      </c>
      <c r="M79">
        <f>EDWPCL!W79</f>
        <v>0</v>
      </c>
      <c r="N79">
        <f>'MSW BWN'!W79</f>
        <v>-0.91337599999999985</v>
      </c>
      <c r="O79">
        <f>TPDDL_ISGS_exbus!BB79</f>
        <v>993.63880238398622</v>
      </c>
      <c r="P79" s="77">
        <v>37.553031674208142</v>
      </c>
      <c r="Q79" s="77">
        <v>20.761156</v>
      </c>
      <c r="R79" s="80">
        <v>0</v>
      </c>
      <c r="S79" s="80">
        <v>0</v>
      </c>
      <c r="T79" s="78">
        <f>SUMPRODUCT(LTA!F79:AJ79,LTA!F$101:AJ$101,LTA!F$105:AJ$105)</f>
        <v>0.83</v>
      </c>
      <c r="U79" s="78">
        <f>SUMPRODUCT(LTA!F79:AJ79,LTA!F$102:AJ$102,LTA!F$105:AJ$105)</f>
        <v>430.09000000000003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-171</v>
      </c>
      <c r="AA79" s="117">
        <f>STOA!J79</f>
        <v>256.18</v>
      </c>
      <c r="AB79" s="117">
        <f>-STOA!P79</f>
        <v>0</v>
      </c>
      <c r="AC79">
        <f t="shared" si="3"/>
        <v>20.024146797392735</v>
      </c>
      <c r="AD79">
        <f t="shared" si="4"/>
        <v>1468.1408712492721</v>
      </c>
      <c r="AE79">
        <f>'IDT-1'!F79</f>
        <v>-182</v>
      </c>
      <c r="AF79" s="26"/>
      <c r="AG79">
        <f t="shared" si="5"/>
        <v>1286.1408712492721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-220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9.0212554744525555</v>
      </c>
      <c r="F80">
        <f>GT_Spot!T80</f>
        <v>0</v>
      </c>
      <c r="G80">
        <f>PPCL_NG!T80</f>
        <v>11.95</v>
      </c>
      <c r="H80">
        <f>PPCL_Spot!T80</f>
        <v>17.338073547383622</v>
      </c>
      <c r="I80">
        <f>Bawana_NG!T80</f>
        <v>69.599999999999994</v>
      </c>
      <c r="J80">
        <f>Bawana_RLNG!T80</f>
        <v>0</v>
      </c>
      <c r="K80">
        <f>Bawana_Spot!T80</f>
        <v>30</v>
      </c>
      <c r="L80">
        <f>TWOMCL!S80</f>
        <v>0.30633951240552487</v>
      </c>
      <c r="M80">
        <f>EDWPCL!W80</f>
        <v>0</v>
      </c>
      <c r="N80">
        <f>'MSW BWN'!W80</f>
        <v>-0.90870399999999996</v>
      </c>
      <c r="O80">
        <f>TPDDL_ISGS_exbus!BB80</f>
        <v>1001.9449218107864</v>
      </c>
      <c r="P80" s="77">
        <v>37.553031674208142</v>
      </c>
      <c r="Q80" s="77">
        <v>20.761156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429.34000000000003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-194</v>
      </c>
      <c r="AA80" s="117">
        <f>STOA!J80</f>
        <v>256.18</v>
      </c>
      <c r="AB80" s="117">
        <f>-STOA!P80</f>
        <v>0</v>
      </c>
      <c r="AC80">
        <f t="shared" si="3"/>
        <v>20.262766430750073</v>
      </c>
      <c r="AD80">
        <f t="shared" si="4"/>
        <v>1448.8233075884862</v>
      </c>
      <c r="AE80">
        <f>'IDT-1'!F80</f>
        <v>-159</v>
      </c>
      <c r="AF80" s="26"/>
      <c r="AG80">
        <f t="shared" si="5"/>
        <v>1289.8233075884862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-220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9.0212554744525555</v>
      </c>
      <c r="F81">
        <f>GT_Spot!T81</f>
        <v>0</v>
      </c>
      <c r="G81">
        <f>PPCL_NG!T81</f>
        <v>11.95</v>
      </c>
      <c r="H81">
        <f>PPCL_Spot!T81</f>
        <v>17.338073547383622</v>
      </c>
      <c r="I81">
        <f>Bawana_NG!T81</f>
        <v>69.599999999999994</v>
      </c>
      <c r="J81">
        <f>Bawana_RLNG!T81</f>
        <v>0</v>
      </c>
      <c r="K81">
        <f>Bawana_Spot!T81</f>
        <v>30</v>
      </c>
      <c r="L81">
        <f>TWOMCL!S81</f>
        <v>0.30633951240552487</v>
      </c>
      <c r="M81">
        <f>EDWPCL!W81</f>
        <v>0</v>
      </c>
      <c r="N81">
        <f>'MSW BWN'!W81</f>
        <v>-0.84679999999999978</v>
      </c>
      <c r="O81">
        <f>TPDDL_ISGS_exbus!BB81</f>
        <v>1001.9449218107864</v>
      </c>
      <c r="P81" s="77">
        <v>37.553031674208142</v>
      </c>
      <c r="Q81" s="77">
        <v>20.761156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428.82000000000005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-158.99</v>
      </c>
      <c r="AA81" s="117">
        <f>STOA!J81</f>
        <v>256.18</v>
      </c>
      <c r="AB81" s="117">
        <f>-STOA!P81</f>
        <v>0</v>
      </c>
      <c r="AC81">
        <f t="shared" si="3"/>
        <v>19.769255044147972</v>
      </c>
      <c r="AD81">
        <f t="shared" si="4"/>
        <v>1503.8687229750885</v>
      </c>
      <c r="AE81">
        <f>'IDT-1'!F81</f>
        <v>-185</v>
      </c>
      <c r="AF81" s="26"/>
      <c r="AG81">
        <f t="shared" si="5"/>
        <v>1318.8687229750885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-200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9.0212554744525555</v>
      </c>
      <c r="F82">
        <f>GT_Spot!T82</f>
        <v>0</v>
      </c>
      <c r="G82">
        <f>PPCL_NG!T82</f>
        <v>11.95</v>
      </c>
      <c r="H82">
        <f>PPCL_Spot!T82</f>
        <v>17.338073547383622</v>
      </c>
      <c r="I82">
        <f>Bawana_NG!T82</f>
        <v>69.599999999999994</v>
      </c>
      <c r="J82">
        <f>Bawana_RLNG!T82</f>
        <v>0</v>
      </c>
      <c r="K82">
        <f>Bawana_Spot!T82</f>
        <v>30</v>
      </c>
      <c r="L82">
        <f>TWOMCL!S82</f>
        <v>0.30633951240552487</v>
      </c>
      <c r="M82">
        <f>EDWPCL!W82</f>
        <v>0</v>
      </c>
      <c r="N82">
        <f>'MSW BWN'!W82</f>
        <v>-0.76270399999999983</v>
      </c>
      <c r="O82">
        <f>TPDDL_ISGS_exbus!BB82</f>
        <v>1001.9449218107864</v>
      </c>
      <c r="P82" s="77">
        <v>37.553031674208142</v>
      </c>
      <c r="Q82" s="77">
        <v>20.761156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428.20000000000005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-135</v>
      </c>
      <c r="AA82" s="117">
        <f>STOA!J82</f>
        <v>256.18</v>
      </c>
      <c r="AB82" s="117">
        <f>-STOA!P82</f>
        <v>0</v>
      </c>
      <c r="AC82">
        <f t="shared" si="3"/>
        <v>20.10051005625451</v>
      </c>
      <c r="AD82">
        <f t="shared" si="4"/>
        <v>1464.9915639629817</v>
      </c>
      <c r="AE82">
        <f>'IDT-1'!F82</f>
        <v>-207</v>
      </c>
      <c r="AF82" s="26"/>
      <c r="AG82">
        <f t="shared" si="5"/>
        <v>1257.9915639629817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-262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11.171118285882008</v>
      </c>
      <c r="F83">
        <f>GT_Spot!T83</f>
        <v>0</v>
      </c>
      <c r="G83">
        <f>PPCL_NG!T83</f>
        <v>11.95</v>
      </c>
      <c r="H83">
        <f>PPCL_Spot!T83</f>
        <v>18.001978239366963</v>
      </c>
      <c r="I83">
        <f>Bawana_NG!T83</f>
        <v>69.599999999999994</v>
      </c>
      <c r="J83">
        <f>Bawana_RLNG!T83</f>
        <v>0</v>
      </c>
      <c r="K83">
        <f>Bawana_Spot!T83</f>
        <v>30</v>
      </c>
      <c r="L83">
        <f>TWOMCL!S83</f>
        <v>0.30633951240552487</v>
      </c>
      <c r="M83">
        <f>EDWPCL!W83</f>
        <v>0</v>
      </c>
      <c r="N83">
        <f>'MSW BWN'!W83</f>
        <v>-0.58283199999999991</v>
      </c>
      <c r="O83">
        <f>TPDDL_ISGS_exbus!BB83</f>
        <v>1001.6920547963863</v>
      </c>
      <c r="P83" s="77">
        <v>37.553031674208142</v>
      </c>
      <c r="Q83" s="77">
        <v>20.761156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430.14000000000004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-74</v>
      </c>
      <c r="AA83" s="117">
        <f>STOA!J83</f>
        <v>256.27999999999997</v>
      </c>
      <c r="AB83" s="117">
        <f>-STOA!P83</f>
        <v>0</v>
      </c>
      <c r="AC83">
        <f t="shared" si="3"/>
        <v>19.047391368774122</v>
      </c>
      <c r="AD83">
        <f t="shared" si="4"/>
        <v>1593.825455139475</v>
      </c>
      <c r="AE83">
        <f>'IDT-1'!F83</f>
        <v>-269</v>
      </c>
      <c r="AF83" s="26"/>
      <c r="AG83">
        <f t="shared" si="5"/>
        <v>1324.825455139475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-200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11.171118285882008</v>
      </c>
      <c r="F84">
        <f>GT_Spot!T84</f>
        <v>0</v>
      </c>
      <c r="G84">
        <f>PPCL_NG!T84</f>
        <v>11.95</v>
      </c>
      <c r="H84">
        <f>PPCL_Spot!T84</f>
        <v>18.001978239366963</v>
      </c>
      <c r="I84">
        <f>Bawana_NG!T84</f>
        <v>69.599999999999994</v>
      </c>
      <c r="J84">
        <f>Bawana_RLNG!T84</f>
        <v>0</v>
      </c>
      <c r="K84">
        <f>Bawana_Spot!T84</f>
        <v>29.997946190182791</v>
      </c>
      <c r="L84">
        <f>TWOMCL!S84</f>
        <v>0.30633951240552487</v>
      </c>
      <c r="M84">
        <f>EDWPCL!W84</f>
        <v>0</v>
      </c>
      <c r="N84">
        <f>'MSW BWN'!W84</f>
        <v>-0.52092799999999995</v>
      </c>
      <c r="O84">
        <f>TPDDL_ISGS_exbus!BB84</f>
        <v>1001.6920547963863</v>
      </c>
      <c r="P84" s="77">
        <v>37.553031674208142</v>
      </c>
      <c r="Q84" s="77">
        <v>20.761156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429.54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-42</v>
      </c>
      <c r="AA84" s="117">
        <f>STOA!J84</f>
        <v>256.27999999999997</v>
      </c>
      <c r="AB84" s="117">
        <f>-STOA!P84</f>
        <v>0</v>
      </c>
      <c r="AC84">
        <f t="shared" si="3"/>
        <v>18.757443622931348</v>
      </c>
      <c r="AD84">
        <f t="shared" si="4"/>
        <v>1625.5752530755003</v>
      </c>
      <c r="AE84">
        <f>'IDT-1'!F84</f>
        <v>-290</v>
      </c>
      <c r="AF84" s="26"/>
      <c r="AG84">
        <f t="shared" si="5"/>
        <v>1335.5752530755003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-200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11.171118285882008</v>
      </c>
      <c r="F85">
        <f>GT_Spot!T85</f>
        <v>0</v>
      </c>
      <c r="G85">
        <f>PPCL_NG!T85</f>
        <v>11.95</v>
      </c>
      <c r="H85">
        <f>PPCL_Spot!T85</f>
        <v>18.001978239366963</v>
      </c>
      <c r="I85">
        <f>Bawana_NG!T85</f>
        <v>69.599999999999994</v>
      </c>
      <c r="J85">
        <f>Bawana_RLNG!T85</f>
        <v>0</v>
      </c>
      <c r="K85">
        <f>Bawana_Spot!T85</f>
        <v>30</v>
      </c>
      <c r="L85">
        <f>TWOMCL!S85</f>
        <v>0.30633951240552487</v>
      </c>
      <c r="M85">
        <f>EDWPCL!W85</f>
        <v>0</v>
      </c>
      <c r="N85">
        <f>'MSW BWN'!W85</f>
        <v>-0.53260799999999997</v>
      </c>
      <c r="O85">
        <f>TPDDL_ISGS_exbus!BB85</f>
        <v>1003.2204685819863</v>
      </c>
      <c r="P85" s="77">
        <v>37.553031674208142</v>
      </c>
      <c r="Q85" s="77">
        <v>20.761156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429.15000000000003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-6</v>
      </c>
      <c r="AA85" s="117">
        <f>STOA!J85</f>
        <v>256.27999999999997</v>
      </c>
      <c r="AB85" s="117">
        <f>-STOA!P85</f>
        <v>0</v>
      </c>
      <c r="AC85">
        <f t="shared" si="3"/>
        <v>19.087196025099512</v>
      </c>
      <c r="AD85">
        <f t="shared" si="4"/>
        <v>1590.3742882687495</v>
      </c>
      <c r="AE85">
        <f>'IDT-1'!F85</f>
        <v>-318</v>
      </c>
      <c r="AF85" s="26"/>
      <c r="AG85">
        <f t="shared" si="5"/>
        <v>1272.3742882687495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-272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11.171118285882008</v>
      </c>
      <c r="F86">
        <f>GT_Spot!T86</f>
        <v>0</v>
      </c>
      <c r="G86">
        <f>PPCL_NG!T86</f>
        <v>11.95</v>
      </c>
      <c r="H86">
        <f>PPCL_Spot!T86</f>
        <v>18.001978239366963</v>
      </c>
      <c r="I86">
        <f>Bawana_NG!T86</f>
        <v>69.599999999999994</v>
      </c>
      <c r="J86">
        <f>Bawana_RLNG!T86</f>
        <v>0</v>
      </c>
      <c r="K86">
        <f>Bawana_Spot!T86</f>
        <v>30</v>
      </c>
      <c r="L86">
        <f>TWOMCL!S86</f>
        <v>0.30633951240552487</v>
      </c>
      <c r="M86">
        <f>EDWPCL!W86</f>
        <v>0</v>
      </c>
      <c r="N86">
        <f>'MSW BWN'!W86</f>
        <v>-0.50457599999999991</v>
      </c>
      <c r="O86">
        <f>TPDDL_ISGS_exbus!BB86</f>
        <v>994.91434915518619</v>
      </c>
      <c r="P86" s="77">
        <v>37.553031674208142</v>
      </c>
      <c r="Q86" s="77">
        <v>20.761156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428.90000000000003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256.27999999999997</v>
      </c>
      <c r="AB86" s="117">
        <f>-STOA!P86</f>
        <v>0</v>
      </c>
      <c r="AC86">
        <f t="shared" si="3"/>
        <v>18.407940630963687</v>
      </c>
      <c r="AD86">
        <f t="shared" si="4"/>
        <v>1650.5254562360853</v>
      </c>
      <c r="AE86">
        <f>'IDT-1'!F86</f>
        <v>-301.55799999999999</v>
      </c>
      <c r="AF86" s="26"/>
      <c r="AG86">
        <f t="shared" si="5"/>
        <v>1348.9674562360854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-210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11.171118285882008</v>
      </c>
      <c r="F87">
        <f>GT_Spot!T87</f>
        <v>0</v>
      </c>
      <c r="G87">
        <f>PPCL_NG!T87</f>
        <v>11.95</v>
      </c>
      <c r="H87">
        <f>PPCL_Spot!T87</f>
        <v>18</v>
      </c>
      <c r="I87">
        <f>Bawana_NG!T87</f>
        <v>69.599999999999994</v>
      </c>
      <c r="J87">
        <f>Bawana_RLNG!T87</f>
        <v>0</v>
      </c>
      <c r="K87">
        <f>Bawana_Spot!T87</f>
        <v>30</v>
      </c>
      <c r="L87">
        <f>TWOMCL!S87</f>
        <v>0.30633951240552487</v>
      </c>
      <c r="M87">
        <f>EDWPCL!W87</f>
        <v>0</v>
      </c>
      <c r="N87">
        <f>'MSW BWN'!W87</f>
        <v>-0.47654399999999991</v>
      </c>
      <c r="O87">
        <f>TPDDL_ISGS_exbus!BB87</f>
        <v>977.08268564846787</v>
      </c>
      <c r="P87" s="77">
        <v>37.553031674208142</v>
      </c>
      <c r="Q87" s="77">
        <v>20.761156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428.9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256.37</v>
      </c>
      <c r="AB87" s="117">
        <f>-STOA!P87</f>
        <v>0</v>
      </c>
      <c r="AC87">
        <f t="shared" si="3"/>
        <v>18.162766436705478</v>
      </c>
      <c r="AD87">
        <f t="shared" si="4"/>
        <v>1643.0550206842579</v>
      </c>
      <c r="AE87">
        <f>'IDT-1'!F87</f>
        <v>-274.048</v>
      </c>
      <c r="AF87" s="26"/>
      <c r="AG87">
        <f t="shared" si="5"/>
        <v>1369.0070206842579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-200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11.171118285882008</v>
      </c>
      <c r="F88">
        <f>GT_Spot!T88</f>
        <v>0</v>
      </c>
      <c r="G88">
        <f>PPCL_NG!T88</f>
        <v>11.95</v>
      </c>
      <c r="H88">
        <f>PPCL_Spot!T88</f>
        <v>18</v>
      </c>
      <c r="I88">
        <f>Bawana_NG!T88</f>
        <v>69.599999999999994</v>
      </c>
      <c r="J88">
        <f>Bawana_RLNG!T88</f>
        <v>0</v>
      </c>
      <c r="K88">
        <f>Bawana_Spot!T88</f>
        <v>30</v>
      </c>
      <c r="L88">
        <f>TWOMCL!S88</f>
        <v>0.30633951240552487</v>
      </c>
      <c r="M88">
        <f>EDWPCL!W88</f>
        <v>0</v>
      </c>
      <c r="N88">
        <f>'MSW BWN'!W88</f>
        <v>-0.48238399999999992</v>
      </c>
      <c r="O88">
        <f>TPDDL_ISGS_exbus!BB88</f>
        <v>976.32758396606789</v>
      </c>
      <c r="P88" s="77">
        <v>37.553031674208142</v>
      </c>
      <c r="Q88" s="77">
        <v>20.761156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428.38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256.37</v>
      </c>
      <c r="AB88" s="117">
        <f>-STOA!P88</f>
        <v>0</v>
      </c>
      <c r="AC88">
        <f t="shared" si="3"/>
        <v>18.15159739016509</v>
      </c>
      <c r="AD88">
        <f t="shared" si="4"/>
        <v>1641.7852480483984</v>
      </c>
      <c r="AE88">
        <f>'IDT-1'!F88</f>
        <v>-246.93</v>
      </c>
      <c r="AF88" s="26"/>
      <c r="AG88">
        <f t="shared" si="5"/>
        <v>1394.8552480483984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-200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11.171118285882008</v>
      </c>
      <c r="F89">
        <f>GT_Spot!T89</f>
        <v>0</v>
      </c>
      <c r="G89">
        <f>PPCL_NG!T89</f>
        <v>11.95</v>
      </c>
      <c r="H89">
        <f>PPCL_Spot!T89</f>
        <v>18</v>
      </c>
      <c r="I89">
        <f>Bawana_NG!T89</f>
        <v>69.599999999999994</v>
      </c>
      <c r="J89">
        <f>Bawana_RLNG!T89</f>
        <v>0</v>
      </c>
      <c r="K89">
        <f>Bawana_Spot!T89</f>
        <v>29.997946190182791</v>
      </c>
      <c r="L89">
        <f>TWOMCL!S89</f>
        <v>0.30633951240552487</v>
      </c>
      <c r="M89">
        <f>EDWPCL!W89</f>
        <v>0</v>
      </c>
      <c r="N89">
        <f>'MSW BWN'!W89</f>
        <v>-0.47654399999999991</v>
      </c>
      <c r="O89">
        <f>TPDDL_ISGS_exbus!BB89</f>
        <v>976.32758396606789</v>
      </c>
      <c r="P89" s="77">
        <v>37.553031674208142</v>
      </c>
      <c r="Q89" s="77">
        <v>20.761156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426.68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256.37</v>
      </c>
      <c r="AB89" s="117">
        <f>-STOA!P89</f>
        <v>0</v>
      </c>
      <c r="AC89">
        <f t="shared" si="3"/>
        <v>18.802427032538617</v>
      </c>
      <c r="AD89">
        <f t="shared" si="4"/>
        <v>1564.4382045962079</v>
      </c>
      <c r="AE89">
        <f>'IDT-1'!F89</f>
        <v>-217.08</v>
      </c>
      <c r="AF89" s="26"/>
      <c r="AG89">
        <f t="shared" si="5"/>
        <v>1347.358204596208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-275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11.166238950670088</v>
      </c>
      <c r="F90">
        <f>GT_Spot!T90</f>
        <v>0</v>
      </c>
      <c r="G90">
        <f>PPCL_NG!T90</f>
        <v>11.95</v>
      </c>
      <c r="H90">
        <f>PPCL_Spot!T90</f>
        <v>18</v>
      </c>
      <c r="I90">
        <f>Bawana_NG!T90</f>
        <v>69.599999999999994</v>
      </c>
      <c r="J90">
        <f>Bawana_RLNG!T90</f>
        <v>0</v>
      </c>
      <c r="K90">
        <f>Bawana_Spot!T90</f>
        <v>30</v>
      </c>
      <c r="L90">
        <f>TWOMCL!S90</f>
        <v>0.30633951240552487</v>
      </c>
      <c r="M90">
        <f>EDWPCL!W90</f>
        <v>0</v>
      </c>
      <c r="N90">
        <f>'MSW BWN'!W90</f>
        <v>-0.43683199999999994</v>
      </c>
      <c r="O90">
        <f>TPDDL_ISGS_exbus!BB90</f>
        <v>976.32758396606789</v>
      </c>
      <c r="P90" s="77">
        <v>37.553031674208142</v>
      </c>
      <c r="Q90" s="77">
        <v>20.761156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426.27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256.37</v>
      </c>
      <c r="AB90" s="117">
        <f>-STOA!P90</f>
        <v>0</v>
      </c>
      <c r="AC90">
        <f t="shared" si="3"/>
        <v>18.398925861216195</v>
      </c>
      <c r="AD90">
        <f t="shared" si="4"/>
        <v>1609.4685922421356</v>
      </c>
      <c r="AE90">
        <f>'IDT-1'!F90</f>
        <v>-176.84700000000001</v>
      </c>
      <c r="AF90" s="26"/>
      <c r="AG90">
        <f t="shared" si="5"/>
        <v>1432.6215922421356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-230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11.166238950670088</v>
      </c>
      <c r="F91">
        <f>GT_Spot!T91</f>
        <v>0</v>
      </c>
      <c r="G91">
        <f>PPCL_NG!T91</f>
        <v>11.95</v>
      </c>
      <c r="H91">
        <f>PPCL_Spot!T91</f>
        <v>18</v>
      </c>
      <c r="I91">
        <f>Bawana_NG!T91</f>
        <v>69.599999999999994</v>
      </c>
      <c r="J91">
        <f>Bawana_RLNG!T91</f>
        <v>0</v>
      </c>
      <c r="K91">
        <f>Bawana_Spot!T91</f>
        <v>30</v>
      </c>
      <c r="L91">
        <f>TWOMCL!S91</f>
        <v>0.30633951240552487</v>
      </c>
      <c r="M91">
        <f>EDWPCL!W91</f>
        <v>0</v>
      </c>
      <c r="N91">
        <f>'MSW BWN'!W91</f>
        <v>-0.41463999999999995</v>
      </c>
      <c r="O91">
        <f>TPDDL_ISGS_exbus!BB91</f>
        <v>991.98908632118605</v>
      </c>
      <c r="P91" s="77">
        <v>37.553031674208142</v>
      </c>
      <c r="Q91" s="77">
        <v>20.761156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425.93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256.37</v>
      </c>
      <c r="AB91" s="117">
        <f>-STOA!P91</f>
        <v>0</v>
      </c>
      <c r="AC91">
        <f t="shared" si="3"/>
        <v>18.622339333757218</v>
      </c>
      <c r="AD91">
        <f t="shared" si="4"/>
        <v>1614.5888731247128</v>
      </c>
      <c r="AE91">
        <f>'IDT-1'!F91</f>
        <v>-157.566</v>
      </c>
      <c r="AF91" s="26"/>
      <c r="AG91">
        <f t="shared" si="5"/>
        <v>1457.0228731247128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-240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11.166238950670088</v>
      </c>
      <c r="F92">
        <f>GT_Spot!T92</f>
        <v>0</v>
      </c>
      <c r="G92">
        <f>PPCL_NG!T92</f>
        <v>11.95</v>
      </c>
      <c r="H92">
        <f>PPCL_Spot!T92</f>
        <v>18</v>
      </c>
      <c r="I92">
        <f>Bawana_NG!T92</f>
        <v>69.599999999999994</v>
      </c>
      <c r="J92">
        <f>Bawana_RLNG!T92</f>
        <v>0</v>
      </c>
      <c r="K92">
        <f>Bawana_Spot!T92</f>
        <v>30</v>
      </c>
      <c r="L92">
        <f>TWOMCL!S92</f>
        <v>0.30633951240552487</v>
      </c>
      <c r="M92">
        <f>EDWPCL!W92</f>
        <v>0</v>
      </c>
      <c r="N92">
        <f>'MSW BWN'!W92</f>
        <v>-0.43215999999999993</v>
      </c>
      <c r="O92">
        <f>TPDDL_ISGS_exbus!BB92</f>
        <v>991.98908632118605</v>
      </c>
      <c r="P92" s="77">
        <v>37.553031674208142</v>
      </c>
      <c r="Q92" s="77">
        <v>20.761156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425.72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256.37</v>
      </c>
      <c r="AB92" s="117">
        <f>-STOA!P92</f>
        <v>0</v>
      </c>
      <c r="AC92">
        <f t="shared" si="3"/>
        <v>19.242115805105076</v>
      </c>
      <c r="AD92">
        <f t="shared" si="4"/>
        <v>1543.7415766533645</v>
      </c>
      <c r="AE92">
        <f>'IDT-1'!F92</f>
        <v>-115.96899999999999</v>
      </c>
      <c r="AF92" s="26"/>
      <c r="AG92">
        <f t="shared" si="5"/>
        <v>1427.7725766533645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-310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11.166238950670088</v>
      </c>
      <c r="F93">
        <f>GT_Spot!T93</f>
        <v>0</v>
      </c>
      <c r="G93">
        <f>PPCL_NG!T93</f>
        <v>11.95</v>
      </c>
      <c r="H93">
        <f>PPCL_Spot!T93</f>
        <v>18</v>
      </c>
      <c r="I93">
        <f>Bawana_NG!T93</f>
        <v>69.599999999999994</v>
      </c>
      <c r="J93">
        <f>Bawana_RLNG!T93</f>
        <v>0</v>
      </c>
      <c r="K93">
        <f>Bawana_Spot!T93</f>
        <v>30</v>
      </c>
      <c r="L93">
        <f>TWOMCL!S93</f>
        <v>0.30633951240552487</v>
      </c>
      <c r="M93">
        <f>EDWPCL!W93</f>
        <v>0</v>
      </c>
      <c r="N93">
        <f>'MSW BWN'!W93</f>
        <v>-0.42047999999999991</v>
      </c>
      <c r="O93">
        <f>TPDDL_ISGS_exbus!BB93</f>
        <v>991.56503134958598</v>
      </c>
      <c r="P93" s="77">
        <v>37.553031674208142</v>
      </c>
      <c r="Q93" s="77">
        <v>20.761156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425.51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256.37</v>
      </c>
      <c r="AB93" s="117">
        <f>-STOA!P93</f>
        <v>0</v>
      </c>
      <c r="AC93">
        <f t="shared" si="3"/>
        <v>18.970088599159677</v>
      </c>
      <c r="AD93">
        <f t="shared" si="4"/>
        <v>1573.39122888771</v>
      </c>
      <c r="AE93">
        <f>'IDT-1'!F93</f>
        <v>-77.084000000000003</v>
      </c>
      <c r="AF93" s="26"/>
      <c r="AG93">
        <f t="shared" si="5"/>
        <v>1496.3072288877099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-280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11.166238950670088</v>
      </c>
      <c r="F94">
        <f>GT_Spot!T94</f>
        <v>0</v>
      </c>
      <c r="G94">
        <f>PPCL_NG!T94</f>
        <v>11.95</v>
      </c>
      <c r="H94">
        <f>PPCL_Spot!T94</f>
        <v>18</v>
      </c>
      <c r="I94">
        <f>Bawana_NG!T94</f>
        <v>69.599999999999994</v>
      </c>
      <c r="J94">
        <f>Bawana_RLNG!T94</f>
        <v>0</v>
      </c>
      <c r="K94">
        <f>Bawana_Spot!T94</f>
        <v>29.997946190182791</v>
      </c>
      <c r="L94">
        <f>TWOMCL!S94</f>
        <v>0.30633951240552487</v>
      </c>
      <c r="M94">
        <f>EDWPCL!W94</f>
        <v>0</v>
      </c>
      <c r="N94">
        <f>'MSW BWN'!W94</f>
        <v>-0.38076799999999994</v>
      </c>
      <c r="O94">
        <f>TPDDL_ISGS_exbus!BB94</f>
        <v>991.56503134958598</v>
      </c>
      <c r="P94" s="77">
        <v>37.553031674208142</v>
      </c>
      <c r="Q94" s="77">
        <v>20.761156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422.54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256.37</v>
      </c>
      <c r="AB94" s="117">
        <f>-STOA!P94</f>
        <v>0</v>
      </c>
      <c r="AC94">
        <f t="shared" si="3"/>
        <v>18.677238131767265</v>
      </c>
      <c r="AD94">
        <f t="shared" si="4"/>
        <v>1600.7517375452853</v>
      </c>
      <c r="AE94">
        <f>'IDT-1'!F94</f>
        <v>-44.298000000000002</v>
      </c>
      <c r="AF94" s="26"/>
      <c r="AG94">
        <f t="shared" si="5"/>
        <v>1556.4537375452853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-250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11.166238950670088</v>
      </c>
      <c r="F95">
        <f>GT_Spot!T95</f>
        <v>0</v>
      </c>
      <c r="G95">
        <f>PPCL_NG!T95</f>
        <v>11.95</v>
      </c>
      <c r="H95">
        <f>PPCL_Spot!T95</f>
        <v>18.119999999999997</v>
      </c>
      <c r="I95">
        <f>Bawana_NG!T95</f>
        <v>69.599999999999994</v>
      </c>
      <c r="J95">
        <f>Bawana_RLNG!T95</f>
        <v>0</v>
      </c>
      <c r="K95">
        <f>Bawana_Spot!T95</f>
        <v>30</v>
      </c>
      <c r="L95">
        <f>TWOMCL!S95</f>
        <v>0.30633951240552487</v>
      </c>
      <c r="M95">
        <f>EDWPCL!W95</f>
        <v>0</v>
      </c>
      <c r="N95">
        <f>'MSW BWN'!W95</f>
        <v>-0.39244800000000002</v>
      </c>
      <c r="O95">
        <f>TPDDL_ISGS_exbus!BB95</f>
        <v>970.701761992868</v>
      </c>
      <c r="P95" s="77">
        <v>37.553031674208142</v>
      </c>
      <c r="Q95" s="77">
        <v>20.761156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422.44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256.37</v>
      </c>
      <c r="AB95" s="117">
        <f>-STOA!P95</f>
        <v>0</v>
      </c>
      <c r="AC95">
        <f t="shared" si="3"/>
        <v>18.493939131483998</v>
      </c>
      <c r="AD95">
        <f t="shared" si="4"/>
        <v>1580.0821409986677</v>
      </c>
      <c r="AE95">
        <f>'IDT-1'!F95</f>
        <v>0</v>
      </c>
      <c r="AF95" s="26"/>
      <c r="AG95">
        <f t="shared" si="5"/>
        <v>1580.0821409986677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-250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11.166238950670088</v>
      </c>
      <c r="F96">
        <f>GT_Spot!T96</f>
        <v>0</v>
      </c>
      <c r="G96">
        <f>PPCL_NG!T96</f>
        <v>11.95</v>
      </c>
      <c r="H96">
        <f>PPCL_Spot!T96</f>
        <v>18.119999999999997</v>
      </c>
      <c r="I96">
        <f>Bawana_NG!T96</f>
        <v>69.599999999999994</v>
      </c>
      <c r="J96">
        <f>Bawana_RLNG!T96</f>
        <v>0</v>
      </c>
      <c r="K96">
        <f>Bawana_Spot!T96</f>
        <v>30</v>
      </c>
      <c r="L96">
        <f>TWOMCL!S96</f>
        <v>0.30633951240552487</v>
      </c>
      <c r="M96">
        <f>EDWPCL!W96</f>
        <v>0</v>
      </c>
      <c r="N96">
        <f>'MSW BWN'!W96</f>
        <v>-0.39244800000000002</v>
      </c>
      <c r="O96">
        <f>TPDDL_ISGS_exbus!BB96</f>
        <v>965.34402860926809</v>
      </c>
      <c r="P96" s="77">
        <v>37.553031674208142</v>
      </c>
      <c r="Q96" s="77">
        <v>20.761156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422.6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256.37</v>
      </c>
      <c r="AB96" s="117">
        <f>-STOA!P96</f>
        <v>0</v>
      </c>
      <c r="AC96">
        <f t="shared" si="3"/>
        <v>18.270636527264411</v>
      </c>
      <c r="AD96">
        <f t="shared" si="4"/>
        <v>1595.1077102192874</v>
      </c>
      <c r="AE96">
        <f>'IDT-1'!F96</f>
        <v>0</v>
      </c>
      <c r="AF96" s="26"/>
      <c r="AG96">
        <f t="shared" si="5"/>
        <v>1595.1077102192874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-230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11.166238950670088</v>
      </c>
      <c r="F97">
        <f>GT_Spot!T97</f>
        <v>0</v>
      </c>
      <c r="G97">
        <f>PPCL_NG!T97</f>
        <v>11.95</v>
      </c>
      <c r="H97">
        <f>PPCL_Spot!T97</f>
        <v>18.119999999999997</v>
      </c>
      <c r="I97">
        <f>Bawana_NG!T97</f>
        <v>69.599999999999994</v>
      </c>
      <c r="J97">
        <f>Bawana_RLNG!T97</f>
        <v>0</v>
      </c>
      <c r="K97">
        <f>Bawana_Spot!T97</f>
        <v>30</v>
      </c>
      <c r="L97">
        <f>TWOMCL!S97</f>
        <v>0.30633951240552487</v>
      </c>
      <c r="M97">
        <f>EDWPCL!W97</f>
        <v>0</v>
      </c>
      <c r="N97">
        <f>'MSW BWN'!W97</f>
        <v>-0.39828799999999998</v>
      </c>
      <c r="O97">
        <f>TPDDL_ISGS_exbus!BB97</f>
        <v>965.09522485406808</v>
      </c>
      <c r="P97" s="77">
        <v>37.553031674208142</v>
      </c>
      <c r="Q97" s="77">
        <v>20.761156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422.78000000000003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256.37</v>
      </c>
      <c r="AB97" s="117">
        <f>-STOA!P97</f>
        <v>0</v>
      </c>
      <c r="AC97">
        <f t="shared" si="3"/>
        <v>18.225692264872404</v>
      </c>
      <c r="AD97">
        <f t="shared" si="4"/>
        <v>1600.0780107264793</v>
      </c>
      <c r="AE97">
        <f>'IDT-1'!F97</f>
        <v>0</v>
      </c>
      <c r="AF97" s="26"/>
      <c r="AG97">
        <f t="shared" si="5"/>
        <v>1600.0780107264793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-225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11.166238950670088</v>
      </c>
      <c r="F98">
        <f>GT_Spot!T98</f>
        <v>0</v>
      </c>
      <c r="G98">
        <f>PPCL_NG!T98</f>
        <v>11.95</v>
      </c>
      <c r="H98">
        <f>PPCL_Spot!T98</f>
        <v>18.119999999999997</v>
      </c>
      <c r="I98">
        <f>Bawana_NG!T98</f>
        <v>69.599999999999994</v>
      </c>
      <c r="J98">
        <f>Bawana_RLNG!T98</f>
        <v>0</v>
      </c>
      <c r="K98">
        <f>Bawana_Spot!T98</f>
        <v>30</v>
      </c>
      <c r="L98">
        <f>TWOMCL!S98</f>
        <v>0.30633951240552487</v>
      </c>
      <c r="M98">
        <f>EDWPCL!W98</f>
        <v>0</v>
      </c>
      <c r="N98">
        <f>'MSW BWN'!W98</f>
        <v>-0.42631999999999992</v>
      </c>
      <c r="O98">
        <f>TPDDL_ISGS_exbus!BB98</f>
        <v>965.08731734994115</v>
      </c>
      <c r="P98" s="77">
        <v>37.553031674208142</v>
      </c>
      <c r="Q98" s="77">
        <v>20.761156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422.82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256.37</v>
      </c>
      <c r="AB98" s="117">
        <f>-STOA!P98</f>
        <v>0</v>
      </c>
      <c r="AC98">
        <f t="shared" si="3"/>
        <v>18.226223550506788</v>
      </c>
      <c r="AD98">
        <f t="shared" si="4"/>
        <v>1600.0815399367179</v>
      </c>
      <c r="AE98">
        <f>'IDT-1'!F98</f>
        <v>0</v>
      </c>
      <c r="AF98" s="26"/>
      <c r="AG98">
        <f t="shared" si="5"/>
        <v>1600.0815399367179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-225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0.26651773635411646</v>
      </c>
      <c r="F99">
        <f t="shared" si="6"/>
        <v>0</v>
      </c>
      <c r="G99">
        <f t="shared" si="6"/>
        <v>0.2868000000000005</v>
      </c>
      <c r="H99">
        <f t="shared" si="6"/>
        <v>0.43405349622516137</v>
      </c>
      <c r="I99">
        <f t="shared" si="6"/>
        <v>1.6704000000000025</v>
      </c>
      <c r="J99">
        <f t="shared" si="6"/>
        <v>0</v>
      </c>
      <c r="K99">
        <f t="shared" si="6"/>
        <v>0.71999435202300244</v>
      </c>
      <c r="L99">
        <f t="shared" si="6"/>
        <v>7.3521482977326061E-3</v>
      </c>
      <c r="M99">
        <f t="shared" si="6"/>
        <v>0</v>
      </c>
      <c r="N99">
        <f t="shared" si="6"/>
        <v>6.9932831999999959E-2</v>
      </c>
      <c r="O99">
        <f t="shared" si="6"/>
        <v>22.442838463745009</v>
      </c>
      <c r="P99" s="77">
        <f t="shared" si="6"/>
        <v>0.90127276018099711</v>
      </c>
      <c r="Q99" s="77">
        <f t="shared" si="6"/>
        <v>0.46712601000000054</v>
      </c>
      <c r="R99" s="80">
        <f>SUM(R3:R98)/4000</f>
        <v>0.22539618181818191</v>
      </c>
      <c r="S99" s="80">
        <f t="shared" si="6"/>
        <v>0</v>
      </c>
      <c r="T99" s="78">
        <f t="shared" si="6"/>
        <v>0.87273500000000004</v>
      </c>
      <c r="U99" s="78">
        <f t="shared" si="6"/>
        <v>10.750619999999998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-4.0729949999999997</v>
      </c>
      <c r="AA99" s="117">
        <f t="shared" si="6"/>
        <v>6.1454199999999908</v>
      </c>
      <c r="AB99" s="117">
        <f t="shared" si="6"/>
        <v>0</v>
      </c>
      <c r="AC99">
        <f t="shared" si="6"/>
        <v>0.48323398007810681</v>
      </c>
      <c r="AD99">
        <f t="shared" si="6"/>
        <v>35.218730000566097</v>
      </c>
      <c r="AE99">
        <f t="shared" si="6"/>
        <v>-2.918355</v>
      </c>
      <c r="AG99">
        <f t="shared" si="6"/>
        <v>32.300375000566106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-5.4855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AC48" activePane="bottomRight" state="frozen"/>
      <selection activeCell="M3" sqref="M3:M98"/>
      <selection pane="topRight" activeCell="M3" sqref="M3:M98"/>
      <selection pane="bottomLeft" activeCell="M3" sqref="M3:M98"/>
      <selection pane="bottomRight" activeCell="AT1" sqref="AT1:AT10485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44688</v>
      </c>
      <c r="B1" s="213"/>
      <c r="C1" s="213"/>
      <c r="D1" s="213"/>
      <c r="E1" s="213" t="s">
        <v>192</v>
      </c>
      <c r="F1" s="213" t="s">
        <v>193</v>
      </c>
      <c r="G1" s="213" t="s">
        <v>190</v>
      </c>
      <c r="H1" s="213" t="s">
        <v>191</v>
      </c>
      <c r="I1" s="213" t="s">
        <v>194</v>
      </c>
      <c r="J1" s="213" t="s">
        <v>196</v>
      </c>
      <c r="K1" s="213" t="s">
        <v>299</v>
      </c>
      <c r="L1" s="213" t="s">
        <v>200</v>
      </c>
      <c r="M1" s="213" t="s">
        <v>201</v>
      </c>
      <c r="N1" s="213" t="s">
        <v>202</v>
      </c>
      <c r="O1" s="213" t="s">
        <v>197</v>
      </c>
      <c r="P1" s="220" t="s">
        <v>143</v>
      </c>
      <c r="Q1" s="220" t="s">
        <v>144</v>
      </c>
      <c r="R1" s="79"/>
      <c r="S1" s="79"/>
      <c r="T1" s="82" t="s">
        <v>301</v>
      </c>
      <c r="U1" s="221" t="s">
        <v>302</v>
      </c>
      <c r="V1" s="107" t="s">
        <v>315</v>
      </c>
      <c r="W1" s="107" t="s">
        <v>301</v>
      </c>
      <c r="X1" s="213" t="s">
        <v>334</v>
      </c>
      <c r="Y1" s="223" t="s">
        <v>223</v>
      </c>
      <c r="Z1" s="223" t="s">
        <v>224</v>
      </c>
      <c r="AA1" s="222" t="s">
        <v>198</v>
      </c>
      <c r="AB1" s="222" t="s">
        <v>199</v>
      </c>
      <c r="AC1" s="27" t="s">
        <v>189</v>
      </c>
      <c r="AD1" s="213" t="s">
        <v>142</v>
      </c>
      <c r="AG1" s="213" t="s">
        <v>278</v>
      </c>
      <c r="AI1" s="223" t="s">
        <v>383</v>
      </c>
      <c r="AJ1" s="223" t="s">
        <v>384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6" t="s">
        <v>152</v>
      </c>
    </row>
    <row r="2" spans="1:46">
      <c r="A2" s="27" t="s">
        <v>44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20"/>
      <c r="Q2" s="220"/>
      <c r="R2" s="79"/>
      <c r="S2" s="79"/>
      <c r="T2" s="82" t="s">
        <v>314</v>
      </c>
      <c r="U2" s="221"/>
      <c r="V2" s="107" t="s">
        <v>303</v>
      </c>
      <c r="W2" s="107" t="s">
        <v>303</v>
      </c>
      <c r="X2" s="213"/>
      <c r="Y2" s="223"/>
      <c r="Z2" s="223"/>
      <c r="AA2" s="222"/>
      <c r="AB2" s="222"/>
      <c r="AC2" s="27">
        <f>Allocation!J1/100</f>
        <v>8.8000000000000005E-3</v>
      </c>
      <c r="AD2" s="213"/>
      <c r="AE2" t="s">
        <v>276</v>
      </c>
      <c r="AG2" s="213"/>
      <c r="AI2" s="223"/>
      <c r="AJ2" s="223"/>
      <c r="AK2" s="223"/>
      <c r="AL2" s="223"/>
      <c r="AM2" s="223"/>
      <c r="AN2" s="223"/>
      <c r="AO2" s="225"/>
      <c r="AP2" s="225"/>
      <c r="AQ2" s="225"/>
      <c r="AR2" s="225"/>
      <c r="AT2" s="196" t="s">
        <v>149</v>
      </c>
    </row>
    <row r="3" spans="1:46">
      <c r="A3" t="s">
        <v>45</v>
      </c>
      <c r="E3">
        <f>GT_NG!S3</f>
        <v>2.1099778270509981</v>
      </c>
      <c r="F3">
        <f>GT_Spot!S3</f>
        <v>0</v>
      </c>
      <c r="G3">
        <f>PPCL_NG!S3</f>
        <v>18.79</v>
      </c>
      <c r="H3">
        <f>PPCL_Spot!S3</f>
        <v>28.15</v>
      </c>
      <c r="I3">
        <f>Bawana_NG!S3</f>
        <v>31</v>
      </c>
      <c r="J3">
        <f>Bawana_RLNG!S3</f>
        <v>0</v>
      </c>
      <c r="K3">
        <f>Bawana_Spot!S3</f>
        <v>14.55</v>
      </c>
      <c r="L3">
        <f>TWOMCL!R3</f>
        <v>0</v>
      </c>
      <c r="M3">
        <f>EDWPCL!V3</f>
        <v>0</v>
      </c>
      <c r="N3">
        <f>'MSW BWN'!V3</f>
        <v>0.41432599999999997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12.78</v>
      </c>
      <c r="Z3" s="75">
        <f>IEX!Q3</f>
        <v>0</v>
      </c>
      <c r="AA3" s="117">
        <f>STOA!K3</f>
        <v>15.469999999999999</v>
      </c>
      <c r="AB3" s="117">
        <f>-STOA!Q3</f>
        <v>0</v>
      </c>
      <c r="AC3">
        <f>SUMIF(B3:AB3,"&gt;0")*$AC$2-SUMIF(B3:AB3,"&lt;0")*($AC$2/(1-$AC$2))+SUMIF(AI3:AR3,"&gt;0")*$AC$2-SUMIF(AI3:AR3,"&lt;0")*($AC$2/(1-$AC$2))</f>
        <v>1.1003018736780488</v>
      </c>
      <c r="AD3">
        <f>SUM(B3:AB3,AI3:AR3)-AC3</f>
        <v>123.93400195337294</v>
      </c>
      <c r="AE3">
        <f>'IDT-1'!E3</f>
        <v>0</v>
      </c>
      <c r="AF3" s="26"/>
      <c r="AG3">
        <f>SUM(AD3:AF3)+AT3</f>
        <v>123.93400195337294</v>
      </c>
      <c r="AI3" s="75">
        <f>PXIL!K3</f>
        <v>0</v>
      </c>
      <c r="AJ3" s="75">
        <f>PXIL!Q3</f>
        <v>0</v>
      </c>
      <c r="AK3" s="75">
        <f>RTM_IEX!K3</f>
        <v>1.77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0</v>
      </c>
    </row>
    <row r="4" spans="1:46">
      <c r="A4" t="s">
        <v>46</v>
      </c>
      <c r="E4">
        <f>GT_NG!S4</f>
        <v>2.1099778270509981</v>
      </c>
      <c r="F4">
        <f>GT_Spot!S4</f>
        <v>0</v>
      </c>
      <c r="G4">
        <f>PPCL_NG!S4</f>
        <v>18.79</v>
      </c>
      <c r="H4">
        <f>PPCL_Spot!S4</f>
        <v>28.15</v>
      </c>
      <c r="I4">
        <f>Bawana_NG!S4</f>
        <v>31</v>
      </c>
      <c r="J4">
        <f>Bawana_RLNG!S4</f>
        <v>0</v>
      </c>
      <c r="K4">
        <f>Bawana_Spot!S4</f>
        <v>14.55</v>
      </c>
      <c r="L4">
        <f>TWOMCL!R4</f>
        <v>0</v>
      </c>
      <c r="M4">
        <f>EDWPCL!V4</f>
        <v>0</v>
      </c>
      <c r="N4">
        <f>'MSW BWN'!V4</f>
        <v>0.39478039999999992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11.9</v>
      </c>
      <c r="Z4" s="75">
        <f>IEX!Q4</f>
        <v>0</v>
      </c>
      <c r="AA4" s="117">
        <f>STOA!K4</f>
        <v>15.469999999999999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1.2326578723980488</v>
      </c>
      <c r="AD4">
        <f t="shared" ref="AD4:AD67" si="1">SUM(B4:AB4,AI4:AR4)-AC4</f>
        <v>138.84210035465296</v>
      </c>
      <c r="AE4">
        <f>'IDT-1'!E4</f>
        <v>0</v>
      </c>
      <c r="AF4" s="26"/>
      <c r="AG4">
        <f t="shared" ref="AG4:AG67" si="2">SUM(AD4:AF4)+AT4</f>
        <v>138.84210035465296</v>
      </c>
      <c r="AI4" s="75">
        <f>PXIL!K4</f>
        <v>0</v>
      </c>
      <c r="AJ4" s="75">
        <f>PXIL!Q4</f>
        <v>0</v>
      </c>
      <c r="AK4" s="75">
        <f>RTM_IEX!K4</f>
        <v>17.71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0</v>
      </c>
    </row>
    <row r="5" spans="1:46">
      <c r="A5" t="s">
        <v>47</v>
      </c>
      <c r="E5">
        <f>GT_NG!S5</f>
        <v>2.1099778270509981</v>
      </c>
      <c r="F5">
        <f>GT_Spot!S5</f>
        <v>0</v>
      </c>
      <c r="G5">
        <f>PPCL_NG!S5</f>
        <v>18.79</v>
      </c>
      <c r="H5">
        <f>PPCL_Spot!S5</f>
        <v>28.15</v>
      </c>
      <c r="I5">
        <f>Bawana_NG!S5</f>
        <v>31</v>
      </c>
      <c r="J5">
        <f>Bawana_RLNG!S5</f>
        <v>0</v>
      </c>
      <c r="K5">
        <f>Bawana_Spot!S5</f>
        <v>14.55</v>
      </c>
      <c r="L5">
        <f>TWOMCL!R5</f>
        <v>0</v>
      </c>
      <c r="M5">
        <f>EDWPCL!V5</f>
        <v>0</v>
      </c>
      <c r="N5">
        <f>'MSW BWN'!V5</f>
        <v>0.38317519999999988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11.75</v>
      </c>
      <c r="Z5" s="75">
        <f>IEX!Q5</f>
        <v>0</v>
      </c>
      <c r="AA5" s="117">
        <f>STOA!K5</f>
        <v>15.469999999999999</v>
      </c>
      <c r="AB5" s="117">
        <f>-STOA!Q5</f>
        <v>0</v>
      </c>
      <c r="AC5">
        <f t="shared" si="0"/>
        <v>1.0897317466380487</v>
      </c>
      <c r="AD5">
        <f t="shared" si="1"/>
        <v>122.74342128041293</v>
      </c>
      <c r="AE5">
        <f>'IDT-1'!E5</f>
        <v>0</v>
      </c>
      <c r="AF5" s="26"/>
      <c r="AG5">
        <f t="shared" si="2"/>
        <v>122.74342128041293</v>
      </c>
      <c r="AI5" s="75">
        <f>PXIL!K5</f>
        <v>0</v>
      </c>
      <c r="AJ5" s="75">
        <f>PXIL!Q5</f>
        <v>0</v>
      </c>
      <c r="AK5" s="75">
        <f>RTM_IEX!K5</f>
        <v>1.63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0</v>
      </c>
    </row>
    <row r="6" spans="1:46">
      <c r="A6" t="s">
        <v>48</v>
      </c>
      <c r="E6">
        <f>GT_NG!S6</f>
        <v>2.1099778270509981</v>
      </c>
      <c r="F6">
        <f>GT_Spot!S6</f>
        <v>0</v>
      </c>
      <c r="G6">
        <f>PPCL_NG!S6</f>
        <v>18.79</v>
      </c>
      <c r="H6">
        <f>PPCL_Spot!S6</f>
        <v>28.15</v>
      </c>
      <c r="I6">
        <f>Bawana_NG!S6</f>
        <v>31</v>
      </c>
      <c r="J6">
        <f>Bawana_RLNG!S6</f>
        <v>0</v>
      </c>
      <c r="K6">
        <f>Bawana_Spot!S6</f>
        <v>14.55</v>
      </c>
      <c r="L6">
        <f>TWOMCL!R6</f>
        <v>0</v>
      </c>
      <c r="M6">
        <f>EDWPCL!V6</f>
        <v>0</v>
      </c>
      <c r="N6">
        <f>'MSW BWN'!V6</f>
        <v>0.40272079999999988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11.76</v>
      </c>
      <c r="Z6" s="75">
        <f>IEX!Q6</f>
        <v>0</v>
      </c>
      <c r="AA6" s="117">
        <f>STOA!K6</f>
        <v>15.469999999999999</v>
      </c>
      <c r="AB6" s="117">
        <f>-STOA!Q6</f>
        <v>0</v>
      </c>
      <c r="AC6">
        <f t="shared" si="0"/>
        <v>1.1916317479180489</v>
      </c>
      <c r="AD6">
        <f t="shared" si="1"/>
        <v>134.22106687913293</v>
      </c>
      <c r="AE6">
        <f>'IDT-1'!E6</f>
        <v>0</v>
      </c>
      <c r="AF6" s="26"/>
      <c r="AG6">
        <f t="shared" si="2"/>
        <v>134.22106687913293</v>
      </c>
      <c r="AI6" s="75">
        <f>PXIL!K6</f>
        <v>0</v>
      </c>
      <c r="AJ6" s="75">
        <f>PXIL!Q6</f>
        <v>0</v>
      </c>
      <c r="AK6" s="75">
        <f>RTM_IEX!K6</f>
        <v>13.18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0</v>
      </c>
    </row>
    <row r="7" spans="1:46">
      <c r="A7" t="s">
        <v>49</v>
      </c>
      <c r="E7">
        <f>GT_NG!S7</f>
        <v>2.1099778270509981</v>
      </c>
      <c r="F7">
        <f>GT_Spot!S7</f>
        <v>0</v>
      </c>
      <c r="G7">
        <f>PPCL_NG!S7</f>
        <v>18.79</v>
      </c>
      <c r="H7">
        <f>PPCL_Spot!S7</f>
        <v>27.403011319925263</v>
      </c>
      <c r="I7">
        <f>Bawana_NG!S7</f>
        <v>31</v>
      </c>
      <c r="J7">
        <f>Bawana_RLNG!S7</f>
        <v>0</v>
      </c>
      <c r="K7">
        <f>Bawana_Spot!S7</f>
        <v>14.55</v>
      </c>
      <c r="L7">
        <f>TWOMCL!R7</f>
        <v>0</v>
      </c>
      <c r="M7">
        <f>EDWPCL!V7</f>
        <v>0</v>
      </c>
      <c r="N7">
        <f>'MSW BWN'!V7</f>
        <v>0.3685159999999999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11.49</v>
      </c>
      <c r="Z7" s="75">
        <f>IEX!Q7</f>
        <v>0</v>
      </c>
      <c r="AA7" s="117">
        <f>STOA!K7</f>
        <v>15.469999999999999</v>
      </c>
      <c r="AB7" s="117">
        <f>-STOA!Q7</f>
        <v>0</v>
      </c>
      <c r="AC7">
        <f t="shared" si="0"/>
        <v>1.083029245293391</v>
      </c>
      <c r="AD7">
        <f t="shared" si="1"/>
        <v>121.98847590168286</v>
      </c>
      <c r="AE7">
        <f>'IDT-1'!E7</f>
        <v>0</v>
      </c>
      <c r="AF7" s="26"/>
      <c r="AG7">
        <f t="shared" si="2"/>
        <v>121.98847590168286</v>
      </c>
      <c r="AI7" s="75">
        <f>PXIL!K7</f>
        <v>0</v>
      </c>
      <c r="AJ7" s="75">
        <f>PXIL!Q7</f>
        <v>0</v>
      </c>
      <c r="AK7" s="75">
        <f>RTM_IEX!K7</f>
        <v>1.89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0</v>
      </c>
    </row>
    <row r="8" spans="1:46">
      <c r="A8" t="s">
        <v>50</v>
      </c>
      <c r="E8">
        <f>GT_NG!S8</f>
        <v>2.1099778270509981</v>
      </c>
      <c r="F8">
        <f>GT_Spot!S8</f>
        <v>0</v>
      </c>
      <c r="G8">
        <f>PPCL_NG!S8</f>
        <v>18.79</v>
      </c>
      <c r="H8">
        <f>PPCL_Spot!S8</f>
        <v>28.15</v>
      </c>
      <c r="I8">
        <f>Bawana_NG!S8</f>
        <v>31</v>
      </c>
      <c r="J8">
        <f>Bawana_RLNG!S8</f>
        <v>0</v>
      </c>
      <c r="K8">
        <f>Bawana_Spot!S8</f>
        <v>14.55</v>
      </c>
      <c r="L8">
        <f>TWOMCL!R8</f>
        <v>0</v>
      </c>
      <c r="M8">
        <f>EDWPCL!V8</f>
        <v>0</v>
      </c>
      <c r="N8">
        <f>'MSW BWN'!V8</f>
        <v>0.36933039999999995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12.75</v>
      </c>
      <c r="Z8" s="75">
        <f>IEX!Q8</f>
        <v>0</v>
      </c>
      <c r="AA8" s="117">
        <f>STOA!K8</f>
        <v>15.469999999999999</v>
      </c>
      <c r="AB8" s="117">
        <f>-STOA!Q8</f>
        <v>0</v>
      </c>
      <c r="AC8">
        <f t="shared" si="0"/>
        <v>1.2186179123980487</v>
      </c>
      <c r="AD8">
        <f t="shared" si="1"/>
        <v>137.26069031465292</v>
      </c>
      <c r="AE8">
        <f>'IDT-1'!E8</f>
        <v>0</v>
      </c>
      <c r="AF8" s="26"/>
      <c r="AG8">
        <f t="shared" si="2"/>
        <v>137.26069031465292</v>
      </c>
      <c r="AI8" s="75">
        <f>PXIL!K8</f>
        <v>0</v>
      </c>
      <c r="AJ8" s="75">
        <f>PXIL!Q8</f>
        <v>0</v>
      </c>
      <c r="AK8" s="75">
        <f>RTM_IEX!K8</f>
        <v>15.29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0</v>
      </c>
    </row>
    <row r="9" spans="1:46">
      <c r="A9" t="s">
        <v>51</v>
      </c>
      <c r="E9">
        <f>GT_NG!S9</f>
        <v>2.1099778270509981</v>
      </c>
      <c r="F9">
        <f>GT_Spot!S9</f>
        <v>0</v>
      </c>
      <c r="G9">
        <f>PPCL_NG!S9</f>
        <v>18.79</v>
      </c>
      <c r="H9">
        <f>PPCL_Spot!S9</f>
        <v>28.15</v>
      </c>
      <c r="I9">
        <f>Bawana_NG!S9</f>
        <v>31</v>
      </c>
      <c r="J9">
        <f>Bawana_RLNG!S9</f>
        <v>0</v>
      </c>
      <c r="K9">
        <f>Bawana_Spot!S9</f>
        <v>14.55</v>
      </c>
      <c r="L9">
        <f>TWOMCL!R9</f>
        <v>0</v>
      </c>
      <c r="M9">
        <f>EDWPCL!V9</f>
        <v>0</v>
      </c>
      <c r="N9">
        <f>'MSW BWN'!V9</f>
        <v>0.38113919999999996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13.55</v>
      </c>
      <c r="Z9" s="75">
        <f>IEX!Q9</f>
        <v>0</v>
      </c>
      <c r="AA9" s="117">
        <f>STOA!K9</f>
        <v>15.469999999999999</v>
      </c>
      <c r="AB9" s="117">
        <f>-STOA!Q9</f>
        <v>0</v>
      </c>
      <c r="AC9">
        <f t="shared" si="0"/>
        <v>1.1182258298380487</v>
      </c>
      <c r="AD9">
        <f t="shared" si="1"/>
        <v>125.95289119721294</v>
      </c>
      <c r="AE9">
        <f>'IDT-1'!E9</f>
        <v>0</v>
      </c>
      <c r="AF9" s="26"/>
      <c r="AG9">
        <f t="shared" si="2"/>
        <v>125.95289119721294</v>
      </c>
      <c r="AI9" s="75">
        <f>PXIL!K9</f>
        <v>0</v>
      </c>
      <c r="AJ9" s="75">
        <f>PXIL!Q9</f>
        <v>0</v>
      </c>
      <c r="AK9" s="75">
        <f>RTM_IEX!K9</f>
        <v>3.07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0</v>
      </c>
    </row>
    <row r="10" spans="1:46">
      <c r="A10" t="s">
        <v>52</v>
      </c>
      <c r="E10">
        <f>GT_NG!S10</f>
        <v>2.1099778270509981</v>
      </c>
      <c r="F10">
        <f>GT_Spot!S10</f>
        <v>0</v>
      </c>
      <c r="G10">
        <f>PPCL_NG!S10</f>
        <v>18.79</v>
      </c>
      <c r="H10">
        <f>PPCL_Spot!S10</f>
        <v>28.15</v>
      </c>
      <c r="I10">
        <f>Bawana_NG!S10</f>
        <v>31</v>
      </c>
      <c r="J10">
        <f>Bawana_RLNG!S10</f>
        <v>0</v>
      </c>
      <c r="K10">
        <f>Bawana_Spot!S10</f>
        <v>14.55</v>
      </c>
      <c r="L10">
        <f>TWOMCL!R10</f>
        <v>0</v>
      </c>
      <c r="M10">
        <f>EDWPCL!V10</f>
        <v>0</v>
      </c>
      <c r="N10">
        <f>'MSW BWN'!V10</f>
        <v>0.40557119999999991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13.96</v>
      </c>
      <c r="Z10" s="75">
        <f>IEX!Q10</f>
        <v>0</v>
      </c>
      <c r="AA10" s="117">
        <f>STOA!K10</f>
        <v>15.469999999999999</v>
      </c>
      <c r="AB10" s="117">
        <f>-STOA!Q10</f>
        <v>0</v>
      </c>
      <c r="AC10">
        <f t="shared" si="0"/>
        <v>1.3184648314380489</v>
      </c>
      <c r="AD10">
        <f t="shared" si="1"/>
        <v>148.50708419561298</v>
      </c>
      <c r="AE10">
        <f>'IDT-1'!E10</f>
        <v>0</v>
      </c>
      <c r="AF10" s="26"/>
      <c r="AG10">
        <f t="shared" si="2"/>
        <v>148.50708419561298</v>
      </c>
      <c r="AI10" s="75">
        <f>PXIL!K10</f>
        <v>0</v>
      </c>
      <c r="AJ10" s="75">
        <f>PXIL!Q10</f>
        <v>0</v>
      </c>
      <c r="AK10" s="75">
        <f>RTM_IEX!K10</f>
        <v>25.39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0</v>
      </c>
    </row>
    <row r="11" spans="1:46">
      <c r="A11" t="s">
        <v>53</v>
      </c>
      <c r="E11">
        <f>GT_NG!S11</f>
        <v>2.1099778270509981</v>
      </c>
      <c r="F11">
        <f>GT_Spot!S11</f>
        <v>0</v>
      </c>
      <c r="G11">
        <f>PPCL_NG!S11</f>
        <v>18.79</v>
      </c>
      <c r="H11">
        <f>PPCL_Spot!S11</f>
        <v>28.15</v>
      </c>
      <c r="I11">
        <f>Bawana_NG!S11</f>
        <v>31</v>
      </c>
      <c r="J11">
        <f>Bawana_RLNG!S11</f>
        <v>0</v>
      </c>
      <c r="K11">
        <f>Bawana_Spot!S11</f>
        <v>14.55</v>
      </c>
      <c r="L11">
        <f>TWOMCL!R11</f>
        <v>0</v>
      </c>
      <c r="M11">
        <f>EDWPCL!V11</f>
        <v>0</v>
      </c>
      <c r="N11">
        <f>'MSW BWN'!V11</f>
        <v>0.40170279999999992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14.06</v>
      </c>
      <c r="Z11" s="75">
        <f>IEX!Q11</f>
        <v>0</v>
      </c>
      <c r="AA11" s="117">
        <f>STOA!K11</f>
        <v>15.469999999999999</v>
      </c>
      <c r="AB11" s="117">
        <f>-STOA!Q11</f>
        <v>0</v>
      </c>
      <c r="AC11">
        <f t="shared" si="0"/>
        <v>1.0958787895180488</v>
      </c>
      <c r="AD11">
        <f t="shared" si="1"/>
        <v>123.43580183753294</v>
      </c>
      <c r="AE11">
        <f>'IDT-1'!E11</f>
        <v>0</v>
      </c>
      <c r="AF11" s="26"/>
      <c r="AG11">
        <f t="shared" si="2"/>
        <v>123.43580183753294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0</v>
      </c>
    </row>
    <row r="12" spans="1:46">
      <c r="A12" t="s">
        <v>54</v>
      </c>
      <c r="E12">
        <f>GT_NG!S12</f>
        <v>2.1099778270509981</v>
      </c>
      <c r="F12">
        <f>GT_Spot!S12</f>
        <v>0</v>
      </c>
      <c r="G12">
        <f>PPCL_NG!S12</f>
        <v>18.79</v>
      </c>
      <c r="H12">
        <f>PPCL_Spot!S12</f>
        <v>28.15</v>
      </c>
      <c r="I12">
        <f>Bawana_NG!S12</f>
        <v>31</v>
      </c>
      <c r="J12">
        <f>Bawana_RLNG!S12</f>
        <v>0</v>
      </c>
      <c r="K12">
        <f>Bawana_Spot!S12</f>
        <v>14.55</v>
      </c>
      <c r="L12">
        <f>TWOMCL!R12</f>
        <v>0</v>
      </c>
      <c r="M12">
        <f>EDWPCL!V12</f>
        <v>0</v>
      </c>
      <c r="N12">
        <f>'MSW BWN'!V12</f>
        <v>0.37727079999999996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14.21</v>
      </c>
      <c r="Z12" s="75">
        <f>IEX!Q12</f>
        <v>0</v>
      </c>
      <c r="AA12" s="117">
        <f>STOA!K12</f>
        <v>15.469999999999999</v>
      </c>
      <c r="AB12" s="117">
        <f>-STOA!Q12</f>
        <v>0</v>
      </c>
      <c r="AC12">
        <f t="shared" si="0"/>
        <v>1.0969837879180488</v>
      </c>
      <c r="AD12">
        <f t="shared" si="1"/>
        <v>123.56026483913294</v>
      </c>
      <c r="AE12">
        <f>'IDT-1'!E12</f>
        <v>0</v>
      </c>
      <c r="AF12" s="26"/>
      <c r="AG12">
        <f t="shared" si="2"/>
        <v>123.56026483913294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0</v>
      </c>
    </row>
    <row r="13" spans="1:46">
      <c r="A13" t="s">
        <v>55</v>
      </c>
      <c r="E13">
        <f>GT_NG!S13</f>
        <v>2.1099778270509981</v>
      </c>
      <c r="F13">
        <f>GT_Spot!S13</f>
        <v>0</v>
      </c>
      <c r="G13">
        <f>PPCL_NG!S13</f>
        <v>18.79</v>
      </c>
      <c r="H13">
        <f>PPCL_Spot!S13</f>
        <v>28.783940223110928</v>
      </c>
      <c r="I13">
        <f>Bawana_NG!S13</f>
        <v>31</v>
      </c>
      <c r="J13">
        <f>Bawana_RLNG!S13</f>
        <v>0</v>
      </c>
      <c r="K13">
        <f>Bawana_Spot!S13</f>
        <v>14.55</v>
      </c>
      <c r="L13">
        <f>TWOMCL!R13</f>
        <v>0</v>
      </c>
      <c r="M13">
        <f>EDWPCL!V13</f>
        <v>0</v>
      </c>
      <c r="N13">
        <f>'MSW BWN'!V13</f>
        <v>0.38602559999999991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14.39</v>
      </c>
      <c r="Z13" s="75">
        <f>IEX!Q13</f>
        <v>0</v>
      </c>
      <c r="AA13" s="117">
        <f>STOA!K13</f>
        <v>15.469999999999999</v>
      </c>
      <c r="AB13" s="117">
        <f>-STOA!Q13</f>
        <v>0</v>
      </c>
      <c r="AC13">
        <f t="shared" si="0"/>
        <v>1.104223504121425</v>
      </c>
      <c r="AD13">
        <f t="shared" si="1"/>
        <v>124.37572014604049</v>
      </c>
      <c r="AE13">
        <f>'IDT-1'!E13</f>
        <v>0</v>
      </c>
      <c r="AF13" s="26"/>
      <c r="AG13">
        <f t="shared" si="2"/>
        <v>124.37572014604049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0</v>
      </c>
    </row>
    <row r="14" spans="1:46">
      <c r="A14" t="s">
        <v>56</v>
      </c>
      <c r="E14">
        <f>GT_NG!S14</f>
        <v>2.1099778270509981</v>
      </c>
      <c r="F14">
        <f>GT_Spot!S14</f>
        <v>0</v>
      </c>
      <c r="G14">
        <f>PPCL_NG!S14</f>
        <v>18.79</v>
      </c>
      <c r="H14">
        <f>PPCL_Spot!S14</f>
        <v>27.78</v>
      </c>
      <c r="I14">
        <f>Bawana_NG!S14</f>
        <v>31</v>
      </c>
      <c r="J14">
        <f>Bawana_RLNG!S14</f>
        <v>0</v>
      </c>
      <c r="K14">
        <f>Bawana_Spot!S14</f>
        <v>14.55</v>
      </c>
      <c r="L14">
        <f>TWOMCL!R14</f>
        <v>0</v>
      </c>
      <c r="M14">
        <f>EDWPCL!V14</f>
        <v>0</v>
      </c>
      <c r="N14">
        <f>'MSW BWN'!V14</f>
        <v>0.6038775999999999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14.79</v>
      </c>
      <c r="Z14" s="75">
        <f>IEX!Q14</f>
        <v>0</v>
      </c>
      <c r="AA14" s="117">
        <f>STOA!K14</f>
        <v>15.469999999999999</v>
      </c>
      <c r="AB14" s="117">
        <f>-STOA!Q14</f>
        <v>0</v>
      </c>
      <c r="AC14">
        <f t="shared" si="0"/>
        <v>1.3560259277580491</v>
      </c>
      <c r="AD14">
        <f t="shared" si="1"/>
        <v>152.73782949929296</v>
      </c>
      <c r="AE14">
        <f>'IDT-1'!E14</f>
        <v>0</v>
      </c>
      <c r="AF14" s="26"/>
      <c r="AG14">
        <f t="shared" si="2"/>
        <v>152.73782949929296</v>
      </c>
      <c r="AI14" s="75">
        <f>PXIL!K14</f>
        <v>0</v>
      </c>
      <c r="AJ14" s="75">
        <f>PXIL!Q14</f>
        <v>0</v>
      </c>
      <c r="AK14" s="75">
        <f>RTM_IEX!K14</f>
        <v>29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0</v>
      </c>
    </row>
    <row r="15" spans="1:46">
      <c r="A15" t="s">
        <v>57</v>
      </c>
      <c r="E15">
        <f>GT_NG!S15</f>
        <v>2.1099778270509981</v>
      </c>
      <c r="F15">
        <f>GT_Spot!S15</f>
        <v>0</v>
      </c>
      <c r="G15">
        <f>PPCL_NG!S15</f>
        <v>18.79</v>
      </c>
      <c r="H15">
        <f>PPCL_Spot!S15</f>
        <v>29.086970107280489</v>
      </c>
      <c r="I15">
        <f>Bawana_NG!S15</f>
        <v>31</v>
      </c>
      <c r="J15">
        <f>Bawana_RLNG!S15</f>
        <v>0</v>
      </c>
      <c r="K15">
        <f>Bawana_Spot!S15</f>
        <v>14.55</v>
      </c>
      <c r="L15">
        <f>TWOMCL!R15</f>
        <v>0</v>
      </c>
      <c r="M15">
        <f>EDWPCL!V15</f>
        <v>0</v>
      </c>
      <c r="N15">
        <f>'MSW BWN'!V15</f>
        <v>0.81317839999999997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17.399999999999999</v>
      </c>
      <c r="Z15" s="75">
        <f>IEX!Q15</f>
        <v>0</v>
      </c>
      <c r="AA15" s="117">
        <f>STOA!K15</f>
        <v>15.469999999999999</v>
      </c>
      <c r="AB15" s="117">
        <f>-STOA!Q15</f>
        <v>0</v>
      </c>
      <c r="AC15">
        <f t="shared" si="0"/>
        <v>1.137137111742117</v>
      </c>
      <c r="AD15">
        <f t="shared" si="1"/>
        <v>128.08298922258936</v>
      </c>
      <c r="AE15">
        <f>'IDT-1'!E15</f>
        <v>0</v>
      </c>
      <c r="AF15" s="26"/>
      <c r="AG15">
        <f t="shared" si="2"/>
        <v>128.08298922258936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2.1099778270509981</v>
      </c>
      <c r="F16">
        <f>GT_Spot!S16</f>
        <v>0</v>
      </c>
      <c r="G16">
        <f>PPCL_NG!S16</f>
        <v>18.79</v>
      </c>
      <c r="H16">
        <f>PPCL_Spot!S16</f>
        <v>29.086970107280489</v>
      </c>
      <c r="I16">
        <f>Bawana_NG!S16</f>
        <v>31</v>
      </c>
      <c r="J16">
        <f>Bawana_RLNG!S16</f>
        <v>0</v>
      </c>
      <c r="K16">
        <f>Bawana_Spot!S16</f>
        <v>14.55</v>
      </c>
      <c r="L16">
        <f>TWOMCL!R16</f>
        <v>0</v>
      </c>
      <c r="M16">
        <f>EDWPCL!V16</f>
        <v>0</v>
      </c>
      <c r="N16">
        <f>'MSW BWN'!V16</f>
        <v>0.83068799999999987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16.850000000000001</v>
      </c>
      <c r="Z16" s="75">
        <f>IEX!Q16</f>
        <v>0</v>
      </c>
      <c r="AA16" s="117">
        <f>STOA!K16</f>
        <v>15.469999999999999</v>
      </c>
      <c r="AB16" s="117">
        <f>-STOA!Q16</f>
        <v>0</v>
      </c>
      <c r="AC16">
        <f t="shared" si="0"/>
        <v>1.1324511962221169</v>
      </c>
      <c r="AD16">
        <f t="shared" si="1"/>
        <v>127.55518473810935</v>
      </c>
      <c r="AE16">
        <f>'IDT-1'!E16</f>
        <v>0</v>
      </c>
      <c r="AF16" s="26"/>
      <c r="AG16">
        <f t="shared" si="2"/>
        <v>127.55518473810935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2.1099778270509981</v>
      </c>
      <c r="F17">
        <f>GT_Spot!S17</f>
        <v>0</v>
      </c>
      <c r="G17">
        <f>PPCL_NG!S17</f>
        <v>18.79</v>
      </c>
      <c r="H17">
        <f>PPCL_Spot!S17</f>
        <v>29.086970107280489</v>
      </c>
      <c r="I17">
        <f>Bawana_NG!S17</f>
        <v>31</v>
      </c>
      <c r="J17">
        <f>Bawana_RLNG!S17</f>
        <v>0</v>
      </c>
      <c r="K17">
        <f>Bawana_Spot!S17</f>
        <v>14.55</v>
      </c>
      <c r="L17">
        <f>TWOMCL!R17</f>
        <v>0</v>
      </c>
      <c r="M17">
        <f>EDWPCL!V17</f>
        <v>0</v>
      </c>
      <c r="N17">
        <f>'MSW BWN'!V17</f>
        <v>0.83944279999999993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16.260000000000002</v>
      </c>
      <c r="Z17" s="75">
        <f>IEX!Q17</f>
        <v>0</v>
      </c>
      <c r="AA17" s="117">
        <f>STOA!K17</f>
        <v>15.469999999999999</v>
      </c>
      <c r="AB17" s="117">
        <f>-STOA!Q17</f>
        <v>0</v>
      </c>
      <c r="AC17">
        <f t="shared" si="0"/>
        <v>1.2974402384621171</v>
      </c>
      <c r="AD17">
        <f t="shared" si="1"/>
        <v>146.13895049586938</v>
      </c>
      <c r="AE17">
        <f>'IDT-1'!E17</f>
        <v>0</v>
      </c>
      <c r="AF17" s="26"/>
      <c r="AG17">
        <f t="shared" si="2"/>
        <v>146.13895049586938</v>
      </c>
      <c r="AI17" s="75">
        <f>PXIL!K17</f>
        <v>0</v>
      </c>
      <c r="AJ17" s="75">
        <f>PXIL!Q17</f>
        <v>0</v>
      </c>
      <c r="AK17" s="75">
        <f>RTM_IEX!K17</f>
        <v>19.329999999999998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2.1099778270509981</v>
      </c>
      <c r="F18">
        <f>GT_Spot!S18</f>
        <v>0</v>
      </c>
      <c r="G18">
        <f>PPCL_NG!S18</f>
        <v>18.79</v>
      </c>
      <c r="H18">
        <f>PPCL_Spot!S18</f>
        <v>29.086970107280489</v>
      </c>
      <c r="I18">
        <f>Bawana_NG!S18</f>
        <v>31</v>
      </c>
      <c r="J18">
        <f>Bawana_RLNG!S18</f>
        <v>0</v>
      </c>
      <c r="K18">
        <f>Bawana_Spot!S18</f>
        <v>14.55</v>
      </c>
      <c r="L18">
        <f>TWOMCL!R18</f>
        <v>0</v>
      </c>
      <c r="M18">
        <f>EDWPCL!V18</f>
        <v>0</v>
      </c>
      <c r="N18">
        <f>'MSW BWN'!V18</f>
        <v>0.86489279999999991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17.100000000000001</v>
      </c>
      <c r="Z18" s="75">
        <f>IEX!Q18</f>
        <v>0</v>
      </c>
      <c r="AA18" s="117">
        <f>STOA!K18</f>
        <v>15.469999999999999</v>
      </c>
      <c r="AB18" s="117">
        <f>-STOA!Q18</f>
        <v>0</v>
      </c>
      <c r="AC18">
        <f t="shared" si="0"/>
        <v>1.1349521984621171</v>
      </c>
      <c r="AD18">
        <f t="shared" si="1"/>
        <v>127.83688853586938</v>
      </c>
      <c r="AE18">
        <f>'IDT-1'!E18</f>
        <v>0</v>
      </c>
      <c r="AF18" s="26"/>
      <c r="AG18">
        <f t="shared" si="2"/>
        <v>127.83688853586938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2.1099778270509981</v>
      </c>
      <c r="F19">
        <f>GT_Spot!S19</f>
        <v>0</v>
      </c>
      <c r="G19">
        <f>PPCL_NG!S19</f>
        <v>18.79</v>
      </c>
      <c r="H19">
        <f>PPCL_Spot!S19</f>
        <v>29.086970107280489</v>
      </c>
      <c r="I19">
        <f>Bawana_NG!S19</f>
        <v>31</v>
      </c>
      <c r="J19">
        <f>Bawana_RLNG!S19</f>
        <v>0</v>
      </c>
      <c r="K19">
        <f>Bawana_Spot!S19</f>
        <v>14.55</v>
      </c>
      <c r="L19">
        <f>TWOMCL!R19</f>
        <v>0</v>
      </c>
      <c r="M19">
        <f>EDWPCL!V19</f>
        <v>0</v>
      </c>
      <c r="N19">
        <f>'MSW BWN'!V19</f>
        <v>0.78956079999999984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23.4</v>
      </c>
      <c r="Z19" s="75">
        <f>IEX!Q19</f>
        <v>0</v>
      </c>
      <c r="AA19" s="117">
        <f>STOA!K19</f>
        <v>15.469999999999999</v>
      </c>
      <c r="AB19" s="117">
        <f>-STOA!Q19</f>
        <v>0</v>
      </c>
      <c r="AC19">
        <f t="shared" si="0"/>
        <v>1.189729276862117</v>
      </c>
      <c r="AD19">
        <f t="shared" si="1"/>
        <v>134.00677945746935</v>
      </c>
      <c r="AE19">
        <f>'IDT-1'!E19</f>
        <v>0</v>
      </c>
      <c r="AF19" s="26"/>
      <c r="AG19">
        <f t="shared" si="2"/>
        <v>134.00677945746935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2.1099778270509981</v>
      </c>
      <c r="F20">
        <f>GT_Spot!S20</f>
        <v>0</v>
      </c>
      <c r="G20">
        <f>PPCL_NG!S20</f>
        <v>18.79</v>
      </c>
      <c r="H20">
        <f>PPCL_Spot!S20</f>
        <v>29.086970107280489</v>
      </c>
      <c r="I20">
        <f>Bawana_NG!S20</f>
        <v>31</v>
      </c>
      <c r="J20">
        <f>Bawana_RLNG!S20</f>
        <v>0</v>
      </c>
      <c r="K20">
        <f>Bawana_Spot!S20</f>
        <v>14.55</v>
      </c>
      <c r="L20">
        <f>TWOMCL!R20</f>
        <v>0</v>
      </c>
      <c r="M20">
        <f>EDWPCL!V20</f>
        <v>0</v>
      </c>
      <c r="N20">
        <f>'MSW BWN'!V20</f>
        <v>0.84921559999999985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22.42</v>
      </c>
      <c r="Z20" s="75">
        <f>IEX!Q20</f>
        <v>0</v>
      </c>
      <c r="AA20" s="117">
        <f>STOA!K20</f>
        <v>15.469999999999999</v>
      </c>
      <c r="AB20" s="117">
        <f>-STOA!Q20</f>
        <v>0</v>
      </c>
      <c r="AC20">
        <f t="shared" si="0"/>
        <v>1.1816302391021172</v>
      </c>
      <c r="AD20">
        <f t="shared" si="1"/>
        <v>133.09453329522938</v>
      </c>
      <c r="AE20">
        <f>'IDT-1'!E20</f>
        <v>0</v>
      </c>
      <c r="AF20" s="26"/>
      <c r="AG20">
        <f t="shared" si="2"/>
        <v>133.09453329522938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2.1099778270509981</v>
      </c>
      <c r="F21">
        <f>GT_Spot!S21</f>
        <v>0</v>
      </c>
      <c r="G21">
        <f>PPCL_NG!S21</f>
        <v>18.79</v>
      </c>
      <c r="H21">
        <f>PPCL_Spot!S21</f>
        <v>29.086970107280489</v>
      </c>
      <c r="I21">
        <f>Bawana_NG!S21</f>
        <v>31</v>
      </c>
      <c r="J21">
        <f>Bawana_RLNG!S21</f>
        <v>0</v>
      </c>
      <c r="K21">
        <f>Bawana_Spot!S21</f>
        <v>14.55</v>
      </c>
      <c r="L21">
        <f>TWOMCL!R21</f>
        <v>0</v>
      </c>
      <c r="M21">
        <f>EDWPCL!V21</f>
        <v>0</v>
      </c>
      <c r="N21">
        <f>'MSW BWN'!V21</f>
        <v>0.86692879999999994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20.9</v>
      </c>
      <c r="Z21" s="75">
        <f>IEX!Q21</f>
        <v>0</v>
      </c>
      <c r="AA21" s="117">
        <f>STOA!K21</f>
        <v>15.469999999999999</v>
      </c>
      <c r="AB21" s="117">
        <f>-STOA!Q21</f>
        <v>0</v>
      </c>
      <c r="AC21">
        <f t="shared" si="0"/>
        <v>1.1684101152621171</v>
      </c>
      <c r="AD21">
        <f t="shared" si="1"/>
        <v>131.60546661906938</v>
      </c>
      <c r="AE21">
        <f>'IDT-1'!E21</f>
        <v>0</v>
      </c>
      <c r="AF21" s="26"/>
      <c r="AG21">
        <f t="shared" si="2"/>
        <v>131.60546661906938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2.1099778270509981</v>
      </c>
      <c r="F22">
        <f>GT_Spot!S22</f>
        <v>0</v>
      </c>
      <c r="G22">
        <f>PPCL_NG!S22</f>
        <v>18.79</v>
      </c>
      <c r="H22">
        <f>PPCL_Spot!S22</f>
        <v>29.086970107280489</v>
      </c>
      <c r="I22">
        <f>Bawana_NG!S22</f>
        <v>31</v>
      </c>
      <c r="J22">
        <f>Bawana_RLNG!S22</f>
        <v>0</v>
      </c>
      <c r="K22">
        <f>Bawana_Spot!S22</f>
        <v>14.55</v>
      </c>
      <c r="L22">
        <f>TWOMCL!R22</f>
        <v>0</v>
      </c>
      <c r="M22">
        <f>EDWPCL!V22</f>
        <v>0</v>
      </c>
      <c r="N22">
        <f>'MSW BWN'!V22</f>
        <v>0.93228439999999979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20.81</v>
      </c>
      <c r="Z22" s="75">
        <f>IEX!Q22</f>
        <v>0</v>
      </c>
      <c r="AA22" s="117">
        <f>STOA!K22</f>
        <v>15.469999999999999</v>
      </c>
      <c r="AB22" s="117">
        <f>-STOA!Q22</f>
        <v>0</v>
      </c>
      <c r="AC22">
        <f t="shared" si="0"/>
        <v>1.3382972445421171</v>
      </c>
      <c r="AD22">
        <f t="shared" si="1"/>
        <v>150.74093508978939</v>
      </c>
      <c r="AE22">
        <f>'IDT-1'!E22</f>
        <v>0</v>
      </c>
      <c r="AF22" s="26"/>
      <c r="AG22">
        <f t="shared" si="2"/>
        <v>150.74093508978939</v>
      </c>
      <c r="AI22" s="75">
        <f>PXIL!K22</f>
        <v>0</v>
      </c>
      <c r="AJ22" s="75">
        <f>PXIL!Q22</f>
        <v>0</v>
      </c>
      <c r="AK22" s="75">
        <f>RTM_IEX!K22</f>
        <v>19.329999999999998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2.1099778270509981</v>
      </c>
      <c r="F23">
        <f>GT_Spot!S23</f>
        <v>0</v>
      </c>
      <c r="G23">
        <f>PPCL_NG!S23</f>
        <v>18.79</v>
      </c>
      <c r="H23">
        <f>PPCL_Spot!S23</f>
        <v>29.086970107280489</v>
      </c>
      <c r="I23">
        <f>Bawana_NG!S23</f>
        <v>31</v>
      </c>
      <c r="J23">
        <f>Bawana_RLNG!S23</f>
        <v>0</v>
      </c>
      <c r="K23">
        <f>Bawana_Spot!S23</f>
        <v>14.55</v>
      </c>
      <c r="L23">
        <f>TWOMCL!R23</f>
        <v>0</v>
      </c>
      <c r="M23">
        <f>EDWPCL!V23</f>
        <v>0</v>
      </c>
      <c r="N23">
        <f>'MSW BWN'!V23</f>
        <v>0.88056999999999985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19.899999999999999</v>
      </c>
      <c r="Z23" s="75">
        <f>IEX!Q23</f>
        <v>0</v>
      </c>
      <c r="AA23" s="117">
        <f>STOA!K23</f>
        <v>15.469999999999999</v>
      </c>
      <c r="AB23" s="117">
        <f>-STOA!Q23</f>
        <v>0</v>
      </c>
      <c r="AC23">
        <f t="shared" si="0"/>
        <v>1.1597301578221171</v>
      </c>
      <c r="AD23">
        <f t="shared" si="1"/>
        <v>130.62778777650936</v>
      </c>
      <c r="AE23">
        <f>'IDT-1'!E23</f>
        <v>0</v>
      </c>
      <c r="AF23" s="26"/>
      <c r="AG23">
        <f t="shared" si="2"/>
        <v>130.62778777650936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2.1099778270509981</v>
      </c>
      <c r="F24">
        <f>GT_Spot!S24</f>
        <v>0</v>
      </c>
      <c r="G24">
        <f>PPCL_NG!S24</f>
        <v>18.79</v>
      </c>
      <c r="H24">
        <f>PPCL_Spot!S24</f>
        <v>29.086970107280489</v>
      </c>
      <c r="I24">
        <f>Bawana_NG!S24</f>
        <v>31</v>
      </c>
      <c r="J24">
        <f>Bawana_RLNG!S24</f>
        <v>0</v>
      </c>
      <c r="K24">
        <f>Bawana_Spot!S24</f>
        <v>14.55</v>
      </c>
      <c r="L24">
        <f>TWOMCL!R24</f>
        <v>0</v>
      </c>
      <c r="M24">
        <f>EDWPCL!V24</f>
        <v>0</v>
      </c>
      <c r="N24">
        <f>'MSW BWN'!V24</f>
        <v>0.85511999999999988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18.48</v>
      </c>
      <c r="Z24" s="75">
        <f>IEX!Q24</f>
        <v>0</v>
      </c>
      <c r="AA24" s="117">
        <f>STOA!K24</f>
        <v>15.469999999999999</v>
      </c>
      <c r="AB24" s="117">
        <f>-STOA!Q24</f>
        <v>0</v>
      </c>
      <c r="AC24">
        <f t="shared" si="0"/>
        <v>1.1470101978221172</v>
      </c>
      <c r="AD24">
        <f t="shared" si="1"/>
        <v>129.19505773650937</v>
      </c>
      <c r="AE24">
        <f>'IDT-1'!E24</f>
        <v>0</v>
      </c>
      <c r="AF24" s="26"/>
      <c r="AG24">
        <f t="shared" si="2"/>
        <v>129.19505773650937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2.1099778270509981</v>
      </c>
      <c r="F25">
        <f>GT_Spot!S25</f>
        <v>0</v>
      </c>
      <c r="G25">
        <f>PPCL_NG!S25</f>
        <v>18.79</v>
      </c>
      <c r="H25">
        <f>PPCL_Spot!S25</f>
        <v>29.086970107280489</v>
      </c>
      <c r="I25">
        <f>Bawana_NG!S25</f>
        <v>31</v>
      </c>
      <c r="J25">
        <f>Bawana_RLNG!S25</f>
        <v>0</v>
      </c>
      <c r="K25">
        <f>Bawana_Spot!S25</f>
        <v>14.55</v>
      </c>
      <c r="L25">
        <f>TWOMCL!R25</f>
        <v>0</v>
      </c>
      <c r="M25">
        <f>EDWPCL!V25</f>
        <v>0</v>
      </c>
      <c r="N25">
        <f>'MSW BWN'!V25</f>
        <v>0.8756835999999999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16.14</v>
      </c>
      <c r="Z25" s="75">
        <f>IEX!Q25</f>
        <v>0</v>
      </c>
      <c r="AA25" s="117">
        <f>STOA!K25</f>
        <v>15.469999999999999</v>
      </c>
      <c r="AB25" s="117">
        <f>-STOA!Q25</f>
        <v>0</v>
      </c>
      <c r="AC25">
        <f t="shared" si="0"/>
        <v>1.126599157502117</v>
      </c>
      <c r="AD25">
        <f t="shared" si="1"/>
        <v>126.89603237682937</v>
      </c>
      <c r="AE25">
        <f>'IDT-1'!E25</f>
        <v>0</v>
      </c>
      <c r="AF25" s="26"/>
      <c r="AG25">
        <f t="shared" si="2"/>
        <v>126.89603237682937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2.1099778270509981</v>
      </c>
      <c r="F26">
        <f>GT_Spot!S26</f>
        <v>0</v>
      </c>
      <c r="G26">
        <f>PPCL_NG!S26</f>
        <v>18.79</v>
      </c>
      <c r="H26">
        <f>PPCL_Spot!S26</f>
        <v>29.086970107280489</v>
      </c>
      <c r="I26">
        <f>Bawana_NG!S26</f>
        <v>31</v>
      </c>
      <c r="J26">
        <f>Bawana_RLNG!S26</f>
        <v>0</v>
      </c>
      <c r="K26">
        <f>Bawana_Spot!S26</f>
        <v>14.55</v>
      </c>
      <c r="L26">
        <f>TWOMCL!R26</f>
        <v>0</v>
      </c>
      <c r="M26">
        <f>EDWPCL!V26</f>
        <v>0</v>
      </c>
      <c r="N26">
        <f>'MSW BWN'!V26</f>
        <v>0.95977039999999991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14.4</v>
      </c>
      <c r="Z26" s="75">
        <f>IEX!Q26</f>
        <v>0</v>
      </c>
      <c r="AA26" s="117">
        <f>STOA!K26</f>
        <v>15.469999999999999</v>
      </c>
      <c r="AB26" s="117">
        <f>-STOA!Q26</f>
        <v>0</v>
      </c>
      <c r="AC26">
        <f t="shared" si="0"/>
        <v>1.1120271213421171</v>
      </c>
      <c r="AD26">
        <f t="shared" si="1"/>
        <v>125.25469121298936</v>
      </c>
      <c r="AE26">
        <f>'IDT-1'!E26</f>
        <v>0</v>
      </c>
      <c r="AF26" s="26"/>
      <c r="AG26">
        <f t="shared" si="2"/>
        <v>125.25469121298936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2.1099778270509981</v>
      </c>
      <c r="F27">
        <f>GT_Spot!S27</f>
        <v>0</v>
      </c>
      <c r="G27">
        <f>PPCL_NG!S27</f>
        <v>18.79</v>
      </c>
      <c r="H27">
        <f>PPCL_Spot!S27</f>
        <v>29.086970107280489</v>
      </c>
      <c r="I27">
        <f>Bawana_NG!S27</f>
        <v>31</v>
      </c>
      <c r="J27">
        <f>Bawana_RLNG!S27</f>
        <v>0</v>
      </c>
      <c r="K27">
        <f>Bawana_Spot!S27</f>
        <v>14.55</v>
      </c>
      <c r="L27">
        <f>TWOMCL!R27</f>
        <v>0</v>
      </c>
      <c r="M27">
        <f>EDWPCL!V27</f>
        <v>0</v>
      </c>
      <c r="N27">
        <f>'MSW BWN'!V27</f>
        <v>0.89522919999999984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7.65</v>
      </c>
      <c r="Z27" s="75">
        <f>IEX!Q27</f>
        <v>0</v>
      </c>
      <c r="AA27" s="117">
        <f>STOA!K27</f>
        <v>25.13</v>
      </c>
      <c r="AB27" s="117">
        <f>-STOA!Q27</f>
        <v>0</v>
      </c>
      <c r="AC27">
        <f t="shared" si="0"/>
        <v>1.3071711587821171</v>
      </c>
      <c r="AD27">
        <f t="shared" si="1"/>
        <v>147.23500597554937</v>
      </c>
      <c r="AE27">
        <f>'IDT-1'!E27</f>
        <v>0</v>
      </c>
      <c r="AF27" s="26"/>
      <c r="AG27">
        <f t="shared" si="2"/>
        <v>147.23500597554937</v>
      </c>
      <c r="AI27" s="75">
        <f>PXIL!K27</f>
        <v>0</v>
      </c>
      <c r="AJ27" s="75">
        <f>PXIL!Q27</f>
        <v>0</v>
      </c>
      <c r="AK27" s="75">
        <f>RTM_IEX!K27</f>
        <v>19.329999999999998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2.1097383328837331</v>
      </c>
      <c r="F28">
        <f>GT_Spot!S28</f>
        <v>0</v>
      </c>
      <c r="G28">
        <f>PPCL_NG!S28</f>
        <v>18.79</v>
      </c>
      <c r="H28">
        <f>PPCL_Spot!S28</f>
        <v>29.086970107280489</v>
      </c>
      <c r="I28">
        <f>Bawana_NG!S28</f>
        <v>31</v>
      </c>
      <c r="J28">
        <f>Bawana_RLNG!S28</f>
        <v>0</v>
      </c>
      <c r="K28">
        <f>Bawana_Spot!S28</f>
        <v>14.55</v>
      </c>
      <c r="L28">
        <f>TWOMCL!R28</f>
        <v>0</v>
      </c>
      <c r="M28">
        <f>EDWPCL!V28</f>
        <v>0</v>
      </c>
      <c r="N28">
        <f>'MSW BWN'!V28</f>
        <v>0.87466559999999993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7.54</v>
      </c>
      <c r="Z28" s="75">
        <f>IEX!Q28</f>
        <v>0</v>
      </c>
      <c r="AA28" s="117">
        <f>STOA!K28</f>
        <v>25.13</v>
      </c>
      <c r="AB28" s="117">
        <f>-STOA!Q28</f>
        <v>0</v>
      </c>
      <c r="AC28">
        <f t="shared" si="0"/>
        <v>1.1359160915534454</v>
      </c>
      <c r="AD28">
        <f t="shared" si="1"/>
        <v>127.94545794861079</v>
      </c>
      <c r="AE28">
        <f>'IDT-1'!E28</f>
        <v>0</v>
      </c>
      <c r="AF28" s="26"/>
      <c r="AG28">
        <f t="shared" si="2"/>
        <v>127.94545794861079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2.1097383328837331</v>
      </c>
      <c r="F29">
        <f>GT_Spot!S29</f>
        <v>0</v>
      </c>
      <c r="G29">
        <f>PPCL_NG!S29</f>
        <v>18.79</v>
      </c>
      <c r="H29">
        <f>PPCL_Spot!S29</f>
        <v>29.086970107280489</v>
      </c>
      <c r="I29">
        <f>Bawana_NG!S29</f>
        <v>31</v>
      </c>
      <c r="J29">
        <f>Bawana_RLNG!S29</f>
        <v>0</v>
      </c>
      <c r="K29">
        <f>Bawana_Spot!S29</f>
        <v>14.55</v>
      </c>
      <c r="L29">
        <f>TWOMCL!R29</f>
        <v>0</v>
      </c>
      <c r="M29">
        <f>EDWPCL!V29</f>
        <v>0</v>
      </c>
      <c r="N29">
        <f>'MSW BWN'!V29</f>
        <v>0.84432919999999989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8.6</v>
      </c>
      <c r="Z29" s="75">
        <f>IEX!Q29</f>
        <v>0</v>
      </c>
      <c r="AA29" s="117">
        <f>STOA!K29</f>
        <v>25.13</v>
      </c>
      <c r="AB29" s="117">
        <f>-STOA!Q29</f>
        <v>0</v>
      </c>
      <c r="AC29">
        <f t="shared" si="0"/>
        <v>1.1449771312334454</v>
      </c>
      <c r="AD29">
        <f t="shared" si="1"/>
        <v>128.96606050893078</v>
      </c>
      <c r="AE29">
        <f>'IDT-1'!E29</f>
        <v>0</v>
      </c>
      <c r="AF29" s="26"/>
      <c r="AG29">
        <f t="shared" si="2"/>
        <v>128.96606050893078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2.1097383328837331</v>
      </c>
      <c r="F30">
        <f>GT_Spot!S30</f>
        <v>0</v>
      </c>
      <c r="G30">
        <f>PPCL_NG!S30</f>
        <v>18.79</v>
      </c>
      <c r="H30">
        <f>PPCL_Spot!S30</f>
        <v>29.086970107280489</v>
      </c>
      <c r="I30">
        <f>Bawana_NG!S30</f>
        <v>31</v>
      </c>
      <c r="J30">
        <f>Bawana_RLNG!S30</f>
        <v>0</v>
      </c>
      <c r="K30">
        <f>Bawana_Spot!S30</f>
        <v>14.55</v>
      </c>
      <c r="L30">
        <f>TWOMCL!R30</f>
        <v>0</v>
      </c>
      <c r="M30">
        <f>EDWPCL!V30</f>
        <v>0</v>
      </c>
      <c r="N30">
        <f>'MSW BWN'!V30</f>
        <v>0.89421119999999987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9.61</v>
      </c>
      <c r="Z30" s="75">
        <f>IEX!Q30</f>
        <v>0</v>
      </c>
      <c r="AA30" s="117">
        <f>STOA!K30</f>
        <v>25.13</v>
      </c>
      <c r="AB30" s="117">
        <f>-STOA!Q30</f>
        <v>0</v>
      </c>
      <c r="AC30">
        <f t="shared" si="0"/>
        <v>1.1543040928334452</v>
      </c>
      <c r="AD30">
        <f t="shared" si="1"/>
        <v>130.01661554733076</v>
      </c>
      <c r="AE30">
        <f>'IDT-1'!E30</f>
        <v>0</v>
      </c>
      <c r="AF30" s="26"/>
      <c r="AG30">
        <f t="shared" si="2"/>
        <v>130.01661554733076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2.1097383328837331</v>
      </c>
      <c r="F31">
        <f>GT_Spot!S31</f>
        <v>0</v>
      </c>
      <c r="G31">
        <f>PPCL_NG!S31</f>
        <v>18.79</v>
      </c>
      <c r="H31">
        <f>PPCL_Spot!S31</f>
        <v>28.783940223110928</v>
      </c>
      <c r="I31">
        <f>Bawana_NG!S31</f>
        <v>31</v>
      </c>
      <c r="J31">
        <f>Bawana_RLNG!S31</f>
        <v>0</v>
      </c>
      <c r="K31">
        <f>Bawana_Spot!S31</f>
        <v>14.55</v>
      </c>
      <c r="L31">
        <f>TWOMCL!R31</f>
        <v>0</v>
      </c>
      <c r="M31">
        <f>EDWPCL!V31</f>
        <v>0</v>
      </c>
      <c r="N31">
        <f>'MSW BWN'!V31</f>
        <v>0.85511999999999988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19.329999999999998</v>
      </c>
      <c r="AB31" s="117">
        <f>-STOA!Q31</f>
        <v>0</v>
      </c>
      <c r="AC31">
        <f t="shared" si="0"/>
        <v>1.0156854272927531</v>
      </c>
      <c r="AD31">
        <f t="shared" si="1"/>
        <v>114.4031131287019</v>
      </c>
      <c r="AE31">
        <f>'IDT-1'!E31</f>
        <v>0</v>
      </c>
      <c r="AF31" s="26"/>
      <c r="AG31">
        <f t="shared" si="2"/>
        <v>164.4031131287019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50</v>
      </c>
    </row>
    <row r="32" spans="1:46">
      <c r="A32" t="s">
        <v>74</v>
      </c>
      <c r="E32">
        <f>GT_NG!S32</f>
        <v>2.1097383328837331</v>
      </c>
      <c r="F32">
        <f>GT_Spot!S32</f>
        <v>0</v>
      </c>
      <c r="G32">
        <f>PPCL_NG!S32</f>
        <v>18.79</v>
      </c>
      <c r="H32">
        <f>PPCL_Spot!S32</f>
        <v>28.783940223110928</v>
      </c>
      <c r="I32">
        <f>Bawana_NG!S32</f>
        <v>31</v>
      </c>
      <c r="J32">
        <f>Bawana_RLNG!S32</f>
        <v>0</v>
      </c>
      <c r="K32">
        <f>Bawana_Spot!S32</f>
        <v>14.55</v>
      </c>
      <c r="L32">
        <f>TWOMCL!R32</f>
        <v>0</v>
      </c>
      <c r="M32">
        <f>EDWPCL!V32</f>
        <v>0</v>
      </c>
      <c r="N32">
        <f>'MSW BWN'!V32</f>
        <v>0.8327239999999998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19.329999999999998</v>
      </c>
      <c r="AB32" s="117">
        <f>-STOA!Q32</f>
        <v>0</v>
      </c>
      <c r="AC32">
        <f t="shared" si="0"/>
        <v>1.015488342492753</v>
      </c>
      <c r="AD32">
        <f t="shared" si="1"/>
        <v>114.3809142135019</v>
      </c>
      <c r="AE32">
        <f>'IDT-1'!E32</f>
        <v>0</v>
      </c>
      <c r="AF32" s="26"/>
      <c r="AG32">
        <f t="shared" si="2"/>
        <v>164.38091421350191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50</v>
      </c>
    </row>
    <row r="33" spans="1:46">
      <c r="A33" t="s">
        <v>75</v>
      </c>
      <c r="E33">
        <f>GT_NG!S33</f>
        <v>2.1097383328837331</v>
      </c>
      <c r="F33">
        <f>GT_Spot!S33</f>
        <v>0</v>
      </c>
      <c r="G33">
        <f>PPCL_NG!S33</f>
        <v>18.79</v>
      </c>
      <c r="H33">
        <f>PPCL_Spot!S33</f>
        <v>28.783940223110928</v>
      </c>
      <c r="I33">
        <f>Bawana_NG!S33</f>
        <v>31</v>
      </c>
      <c r="J33">
        <f>Bawana_RLNG!S33</f>
        <v>0</v>
      </c>
      <c r="K33">
        <f>Bawana_Spot!S33</f>
        <v>14.55</v>
      </c>
      <c r="L33">
        <f>TWOMCL!R33</f>
        <v>0</v>
      </c>
      <c r="M33">
        <f>EDWPCL!V33</f>
        <v>0</v>
      </c>
      <c r="N33">
        <f>'MSW BWN'!V33</f>
        <v>0.87364759999999997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19.329999999999998</v>
      </c>
      <c r="AB33" s="117">
        <f>-STOA!Q33</f>
        <v>0</v>
      </c>
      <c r="AC33">
        <f t="shared" si="0"/>
        <v>1.015848470172753</v>
      </c>
      <c r="AD33">
        <f t="shared" si="1"/>
        <v>114.4214776858219</v>
      </c>
      <c r="AE33">
        <f>'IDT-1'!E33</f>
        <v>0</v>
      </c>
      <c r="AF33" s="26"/>
      <c r="AG33">
        <f t="shared" si="2"/>
        <v>164.42147768582191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50</v>
      </c>
    </row>
    <row r="34" spans="1:46">
      <c r="A34" t="s">
        <v>76</v>
      </c>
      <c r="E34">
        <f>GT_NG!S34</f>
        <v>2.1097383328837331</v>
      </c>
      <c r="F34">
        <f>GT_Spot!S34</f>
        <v>0</v>
      </c>
      <c r="G34">
        <f>PPCL_NG!S34</f>
        <v>18.79</v>
      </c>
      <c r="H34">
        <f>PPCL_Spot!S34</f>
        <v>28.783940223110928</v>
      </c>
      <c r="I34">
        <f>Bawana_NG!S34</f>
        <v>31</v>
      </c>
      <c r="J34">
        <f>Bawana_RLNG!S34</f>
        <v>0</v>
      </c>
      <c r="K34">
        <f>Bawana_Spot!S34</f>
        <v>14.55</v>
      </c>
      <c r="L34">
        <f>TWOMCL!R34</f>
        <v>0</v>
      </c>
      <c r="M34">
        <f>EDWPCL!V34</f>
        <v>0</v>
      </c>
      <c r="N34">
        <f>'MSW BWN'!V34</f>
        <v>0.86591079999999998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19.329999999999998</v>
      </c>
      <c r="AB34" s="117">
        <f>-STOA!Q34</f>
        <v>0</v>
      </c>
      <c r="AC34">
        <f t="shared" si="0"/>
        <v>1.015780386332753</v>
      </c>
      <c r="AD34">
        <f t="shared" si="1"/>
        <v>114.4138089696619</v>
      </c>
      <c r="AE34">
        <f>'IDT-1'!E34</f>
        <v>0</v>
      </c>
      <c r="AF34" s="26"/>
      <c r="AG34">
        <f t="shared" si="2"/>
        <v>164.41380896966189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50</v>
      </c>
    </row>
    <row r="35" spans="1:46">
      <c r="A35" t="s">
        <v>77</v>
      </c>
      <c r="E35">
        <f>GT_NG!S35</f>
        <v>2.1099778270509981</v>
      </c>
      <c r="F35">
        <f>GT_Spot!S35</f>
        <v>0</v>
      </c>
      <c r="G35">
        <f>PPCL_NG!S35</f>
        <v>18.79</v>
      </c>
      <c r="H35">
        <f>PPCL_Spot!S35</f>
        <v>27.78</v>
      </c>
      <c r="I35">
        <f>Bawana_NG!S35</f>
        <v>31</v>
      </c>
      <c r="J35">
        <f>Bawana_RLNG!S35</f>
        <v>0</v>
      </c>
      <c r="K35">
        <f>Bawana_Spot!S35</f>
        <v>14.55</v>
      </c>
      <c r="L35">
        <f>TWOMCL!R35</f>
        <v>0</v>
      </c>
      <c r="M35">
        <f>EDWPCL!V35</f>
        <v>0</v>
      </c>
      <c r="N35">
        <f>'MSW BWN'!V35</f>
        <v>0.85308399999999995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19.329999999999998</v>
      </c>
      <c r="AB35" s="117">
        <f>-STOA!Q35</f>
        <v>0</v>
      </c>
      <c r="AC35">
        <f t="shared" si="0"/>
        <v>1.0918429440780488</v>
      </c>
      <c r="AD35">
        <f t="shared" si="1"/>
        <v>122.98121888297294</v>
      </c>
      <c r="AE35">
        <f>'IDT-1'!E35</f>
        <v>0</v>
      </c>
      <c r="AF35" s="26"/>
      <c r="AG35">
        <f t="shared" si="2"/>
        <v>172.98121888297294</v>
      </c>
      <c r="AI35" s="75">
        <f>PXIL!K35</f>
        <v>0</v>
      </c>
      <c r="AJ35" s="75">
        <f>PXIL!Q35</f>
        <v>0</v>
      </c>
      <c r="AK35" s="75">
        <f>RTM_IEX!K35</f>
        <v>9.66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50</v>
      </c>
    </row>
    <row r="36" spans="1:46">
      <c r="A36" t="s">
        <v>78</v>
      </c>
      <c r="E36">
        <f>GT_NG!S36</f>
        <v>2.1099778270509981</v>
      </c>
      <c r="F36">
        <f>GT_Spot!S36</f>
        <v>0</v>
      </c>
      <c r="G36">
        <f>PPCL_NG!S36</f>
        <v>18.79</v>
      </c>
      <c r="H36">
        <f>PPCL_Spot!S36</f>
        <v>27.78</v>
      </c>
      <c r="I36">
        <f>Bawana_NG!S36</f>
        <v>31</v>
      </c>
      <c r="J36">
        <f>Bawana_RLNG!S36</f>
        <v>0</v>
      </c>
      <c r="K36">
        <f>Bawana_Spot!S36</f>
        <v>14.55</v>
      </c>
      <c r="L36">
        <f>TWOMCL!R36</f>
        <v>0</v>
      </c>
      <c r="M36">
        <f>EDWPCL!V36</f>
        <v>0</v>
      </c>
      <c r="N36">
        <f>'MSW BWN'!V36</f>
        <v>0.79546519999999987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19.329999999999998</v>
      </c>
      <c r="AB36" s="117">
        <f>-STOA!Q36</f>
        <v>0</v>
      </c>
      <c r="AC36">
        <f t="shared" si="0"/>
        <v>1.0063278986380488</v>
      </c>
      <c r="AD36">
        <f t="shared" si="1"/>
        <v>113.34911512841295</v>
      </c>
      <c r="AE36">
        <f>'IDT-1'!E36</f>
        <v>0</v>
      </c>
      <c r="AF36" s="26"/>
      <c r="AG36">
        <f t="shared" si="2"/>
        <v>163.34911512841296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50</v>
      </c>
    </row>
    <row r="37" spans="1:46">
      <c r="A37" t="s">
        <v>79</v>
      </c>
      <c r="E37">
        <f>GT_NG!S37</f>
        <v>2.1099778270509981</v>
      </c>
      <c r="F37">
        <f>GT_Spot!S37</f>
        <v>0</v>
      </c>
      <c r="G37">
        <f>PPCL_NG!S37</f>
        <v>18.79</v>
      </c>
      <c r="H37">
        <f>PPCL_Spot!S37</f>
        <v>27.78</v>
      </c>
      <c r="I37">
        <f>Bawana_NG!S37</f>
        <v>31</v>
      </c>
      <c r="J37">
        <f>Bawana_RLNG!S37</f>
        <v>0</v>
      </c>
      <c r="K37">
        <f>Bawana_Spot!S37</f>
        <v>14.55</v>
      </c>
      <c r="L37">
        <f>TWOMCL!R37</f>
        <v>0</v>
      </c>
      <c r="M37">
        <f>EDWPCL!V37</f>
        <v>0</v>
      </c>
      <c r="N37">
        <f>'MSW BWN'!V37</f>
        <v>0.89706159999999979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25.13</v>
      </c>
      <c r="AB37" s="117">
        <f>-STOA!Q37</f>
        <v>0</v>
      </c>
      <c r="AC37">
        <f t="shared" si="0"/>
        <v>1.0582619469580488</v>
      </c>
      <c r="AD37">
        <f t="shared" si="1"/>
        <v>119.19877748009294</v>
      </c>
      <c r="AE37">
        <f>'IDT-1'!E37</f>
        <v>0</v>
      </c>
      <c r="AF37" s="26"/>
      <c r="AG37">
        <f t="shared" si="2"/>
        <v>169.19877748009293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50</v>
      </c>
    </row>
    <row r="38" spans="1:46">
      <c r="A38" t="s">
        <v>80</v>
      </c>
      <c r="E38">
        <f>GT_NG!S38</f>
        <v>2.1099778270509981</v>
      </c>
      <c r="F38">
        <f>GT_Spot!S38</f>
        <v>0</v>
      </c>
      <c r="G38">
        <f>PPCL_NG!S38</f>
        <v>18.79</v>
      </c>
      <c r="H38">
        <f>PPCL_Spot!S38</f>
        <v>27.78</v>
      </c>
      <c r="I38">
        <f>Bawana_NG!S38</f>
        <v>31</v>
      </c>
      <c r="J38">
        <f>Bawana_RLNG!S38</f>
        <v>0</v>
      </c>
      <c r="K38">
        <f>Bawana_Spot!S38</f>
        <v>14.55</v>
      </c>
      <c r="L38">
        <f>TWOMCL!R38</f>
        <v>0</v>
      </c>
      <c r="M38">
        <f>EDWPCL!V38</f>
        <v>0</v>
      </c>
      <c r="N38">
        <f>'MSW BWN'!V38</f>
        <v>0.88056999999999985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31.9</v>
      </c>
      <c r="AB38" s="117">
        <f>-STOA!Q38</f>
        <v>0</v>
      </c>
      <c r="AC38">
        <f t="shared" si="0"/>
        <v>1.1176928208780488</v>
      </c>
      <c r="AD38">
        <f t="shared" si="1"/>
        <v>125.89285500617295</v>
      </c>
      <c r="AE38">
        <f>'IDT-1'!E38</f>
        <v>0</v>
      </c>
      <c r="AF38" s="26"/>
      <c r="AG38">
        <f t="shared" si="2"/>
        <v>175.89285500617297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50</v>
      </c>
    </row>
    <row r="39" spans="1:46">
      <c r="A39" t="s">
        <v>81</v>
      </c>
      <c r="E39">
        <f>GT_NG!S39</f>
        <v>2.1099778270509981</v>
      </c>
      <c r="F39">
        <f>GT_Spot!S39</f>
        <v>0</v>
      </c>
      <c r="G39">
        <f>PPCL_NG!S39</f>
        <v>18.79</v>
      </c>
      <c r="H39">
        <f>PPCL_Spot!S39</f>
        <v>27.78</v>
      </c>
      <c r="I39">
        <f>Bawana_NG!S39</f>
        <v>31</v>
      </c>
      <c r="J39">
        <f>Bawana_RLNG!S39</f>
        <v>0</v>
      </c>
      <c r="K39">
        <f>Bawana_Spot!S39</f>
        <v>14.55</v>
      </c>
      <c r="L39">
        <f>TWOMCL!R39</f>
        <v>0</v>
      </c>
      <c r="M39">
        <f>EDWPCL!V39</f>
        <v>0</v>
      </c>
      <c r="N39">
        <f>'MSW BWN'!V39</f>
        <v>0.8258015999999998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38.659999999999997</v>
      </c>
      <c r="AB39" s="117">
        <f>-STOA!Q39</f>
        <v>0</v>
      </c>
      <c r="AC39">
        <f t="shared" si="0"/>
        <v>1.1766988589580489</v>
      </c>
      <c r="AD39">
        <f t="shared" si="1"/>
        <v>132.53908056809297</v>
      </c>
      <c r="AE39">
        <f>'IDT-1'!E39</f>
        <v>0</v>
      </c>
      <c r="AF39" s="26"/>
      <c r="AG39">
        <f t="shared" si="2"/>
        <v>182.53908056809297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50</v>
      </c>
    </row>
    <row r="40" spans="1:46">
      <c r="A40" t="s">
        <v>82</v>
      </c>
      <c r="E40">
        <f>GT_NG!S40</f>
        <v>2.1099778270509981</v>
      </c>
      <c r="F40">
        <f>GT_Spot!S40</f>
        <v>0</v>
      </c>
      <c r="G40">
        <f>PPCL_NG!S40</f>
        <v>18.79</v>
      </c>
      <c r="H40">
        <f>PPCL_Spot!S40</f>
        <v>27.78</v>
      </c>
      <c r="I40">
        <f>Bawana_NG!S40</f>
        <v>31</v>
      </c>
      <c r="J40">
        <f>Bawana_RLNG!S40</f>
        <v>0</v>
      </c>
      <c r="K40">
        <f>Bawana_Spot!S40</f>
        <v>14.55</v>
      </c>
      <c r="L40">
        <f>TWOMCL!R40</f>
        <v>0</v>
      </c>
      <c r="M40">
        <f>EDWPCL!V40</f>
        <v>0</v>
      </c>
      <c r="N40">
        <f>'MSW BWN'!V40</f>
        <v>0.80727399999999983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44.459999999999994</v>
      </c>
      <c r="AB40" s="117">
        <f>-STOA!Q40</f>
        <v>0</v>
      </c>
      <c r="AC40">
        <f t="shared" si="0"/>
        <v>1.3126718160780491</v>
      </c>
      <c r="AD40">
        <f t="shared" si="1"/>
        <v>147.85458001097294</v>
      </c>
      <c r="AE40">
        <f>'IDT-1'!E40</f>
        <v>0</v>
      </c>
      <c r="AF40" s="26"/>
      <c r="AG40">
        <f t="shared" si="2"/>
        <v>197.85458001097294</v>
      </c>
      <c r="AI40" s="75">
        <f>PXIL!K40</f>
        <v>0</v>
      </c>
      <c r="AJ40" s="75">
        <f>PXIL!Q40</f>
        <v>0</v>
      </c>
      <c r="AK40" s="75">
        <f>RTM_IEX!K40</f>
        <v>9.67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50</v>
      </c>
    </row>
    <row r="41" spans="1:46">
      <c r="A41" t="s">
        <v>83</v>
      </c>
      <c r="E41">
        <f>GT_NG!S41</f>
        <v>2.1123569122395072</v>
      </c>
      <c r="F41">
        <f>GT_Spot!S41</f>
        <v>0</v>
      </c>
      <c r="G41">
        <f>PPCL_NG!S41</f>
        <v>18.79</v>
      </c>
      <c r="H41">
        <f>PPCL_Spot!S41</f>
        <v>27.78</v>
      </c>
      <c r="I41">
        <f>Bawana_NG!S41</f>
        <v>31</v>
      </c>
      <c r="J41">
        <f>Bawana_RLNG!S41</f>
        <v>0</v>
      </c>
      <c r="K41">
        <f>Bawana_Spot!S41</f>
        <v>14.55</v>
      </c>
      <c r="L41">
        <f>TWOMCL!R41</f>
        <v>0</v>
      </c>
      <c r="M41">
        <f>EDWPCL!V41</f>
        <v>0</v>
      </c>
      <c r="N41">
        <f>'MSW BWN'!V41</f>
        <v>0.92251159999999977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52.199999999999996</v>
      </c>
      <c r="AB41" s="117">
        <f>-STOA!Q41</f>
        <v>0</v>
      </c>
      <c r="AC41">
        <f t="shared" si="0"/>
        <v>1.2967228429077076</v>
      </c>
      <c r="AD41">
        <f t="shared" si="1"/>
        <v>146.05814566933176</v>
      </c>
      <c r="AE41">
        <f>'IDT-1'!E41</f>
        <v>0</v>
      </c>
      <c r="AF41" s="26"/>
      <c r="AG41">
        <f t="shared" si="2"/>
        <v>196.05814566933176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50</v>
      </c>
    </row>
    <row r="42" spans="1:46">
      <c r="A42" t="s">
        <v>84</v>
      </c>
      <c r="E42">
        <f>GT_NG!S42</f>
        <v>2.1123569122395072</v>
      </c>
      <c r="F42">
        <f>GT_Spot!S42</f>
        <v>0</v>
      </c>
      <c r="G42">
        <f>PPCL_NG!S42</f>
        <v>18.79</v>
      </c>
      <c r="H42">
        <f>PPCL_Spot!S42</f>
        <v>27.78</v>
      </c>
      <c r="I42">
        <f>Bawana_NG!S42</f>
        <v>31</v>
      </c>
      <c r="J42">
        <f>Bawana_RLNG!S42</f>
        <v>0</v>
      </c>
      <c r="K42">
        <f>Bawana_Spot!S42</f>
        <v>14.55</v>
      </c>
      <c r="L42">
        <f>TWOMCL!R42</f>
        <v>0</v>
      </c>
      <c r="M42">
        <f>EDWPCL!V42</f>
        <v>0</v>
      </c>
      <c r="N42">
        <f>'MSW BWN'!V42</f>
        <v>0.85797040000000002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58.96</v>
      </c>
      <c r="AB42" s="117">
        <f>-STOA!Q42</f>
        <v>0</v>
      </c>
      <c r="AC42">
        <f t="shared" si="0"/>
        <v>1.3556428803477076</v>
      </c>
      <c r="AD42">
        <f t="shared" si="1"/>
        <v>152.69468443189177</v>
      </c>
      <c r="AE42">
        <f>'IDT-1'!E42</f>
        <v>0</v>
      </c>
      <c r="AF42" s="26"/>
      <c r="AG42">
        <f t="shared" si="2"/>
        <v>202.69468443189177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50</v>
      </c>
    </row>
    <row r="43" spans="1:46">
      <c r="A43" t="s">
        <v>85</v>
      </c>
      <c r="E43">
        <f>GT_NG!S43</f>
        <v>2.1133353492591476</v>
      </c>
      <c r="F43">
        <f>GT_Spot!S43</f>
        <v>0</v>
      </c>
      <c r="G43">
        <f>PPCL_NG!S43</f>
        <v>18.79</v>
      </c>
      <c r="H43">
        <f>PPCL_Spot!S43</f>
        <v>27.01</v>
      </c>
      <c r="I43">
        <f>Bawana_NG!S43</f>
        <v>31</v>
      </c>
      <c r="J43">
        <f>Bawana_RLNG!S43</f>
        <v>0</v>
      </c>
      <c r="K43">
        <f>Bawana_Spot!S43</f>
        <v>14.55</v>
      </c>
      <c r="L43">
        <f>TWOMCL!R43</f>
        <v>0</v>
      </c>
      <c r="M43">
        <f>EDWPCL!V43</f>
        <v>0</v>
      </c>
      <c r="N43">
        <f>'MSW BWN'!V43</f>
        <v>0.89807959999999987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62.83</v>
      </c>
      <c r="AB43" s="117">
        <f>-STOA!Q43</f>
        <v>0</v>
      </c>
      <c r="AC43">
        <f t="shared" si="0"/>
        <v>1.3832844515534803</v>
      </c>
      <c r="AD43">
        <f t="shared" si="1"/>
        <v>155.80813049770563</v>
      </c>
      <c r="AE43">
        <f>'IDT-1'!E43</f>
        <v>0</v>
      </c>
      <c r="AF43" s="26"/>
      <c r="AG43">
        <f t="shared" si="2"/>
        <v>205.80813049770563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50</v>
      </c>
    </row>
    <row r="44" spans="1:46">
      <c r="A44" t="s">
        <v>86</v>
      </c>
      <c r="E44">
        <f>GT_NG!S44</f>
        <v>2.1133353492591476</v>
      </c>
      <c r="F44">
        <f>GT_Spot!S44</f>
        <v>0</v>
      </c>
      <c r="G44">
        <f>PPCL_NG!S44</f>
        <v>18.79</v>
      </c>
      <c r="H44">
        <f>PPCL_Spot!S44</f>
        <v>27.01</v>
      </c>
      <c r="I44">
        <f>Bawana_NG!S44</f>
        <v>31</v>
      </c>
      <c r="J44">
        <f>Bawana_RLNG!S44</f>
        <v>0</v>
      </c>
      <c r="K44">
        <f>Bawana_Spot!S44</f>
        <v>14.55</v>
      </c>
      <c r="L44">
        <f>TWOMCL!R44</f>
        <v>0</v>
      </c>
      <c r="M44">
        <f>EDWPCL!V44</f>
        <v>0</v>
      </c>
      <c r="N44">
        <f>'MSW BWN'!V44</f>
        <v>0.87853399999999993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67.669999999999987</v>
      </c>
      <c r="AB44" s="117">
        <f>-STOA!Q44</f>
        <v>0</v>
      </c>
      <c r="AC44">
        <f t="shared" si="0"/>
        <v>1.5108004502734806</v>
      </c>
      <c r="AD44">
        <f t="shared" si="1"/>
        <v>170.17106889898565</v>
      </c>
      <c r="AE44">
        <f>'IDT-1'!E44</f>
        <v>0</v>
      </c>
      <c r="AF44" s="26"/>
      <c r="AG44">
        <f t="shared" si="2"/>
        <v>220.17106889898565</v>
      </c>
      <c r="AI44" s="75">
        <f>PXIL!K44</f>
        <v>0</v>
      </c>
      <c r="AJ44" s="75">
        <f>PXIL!Q44</f>
        <v>0</v>
      </c>
      <c r="AK44" s="75">
        <f>RTM_IEX!K44</f>
        <v>9.67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50</v>
      </c>
    </row>
    <row r="45" spans="1:46">
      <c r="A45" t="s">
        <v>87</v>
      </c>
      <c r="E45">
        <f>GT_NG!S45</f>
        <v>2.1133353492591476</v>
      </c>
      <c r="F45">
        <f>GT_Spot!S45</f>
        <v>0</v>
      </c>
      <c r="G45">
        <f>PPCL_NG!S45</f>
        <v>18.79</v>
      </c>
      <c r="H45">
        <f>PPCL_Spot!S45</f>
        <v>27.01</v>
      </c>
      <c r="I45">
        <f>Bawana_NG!S45</f>
        <v>31</v>
      </c>
      <c r="J45">
        <f>Bawana_RLNG!S45</f>
        <v>0</v>
      </c>
      <c r="K45">
        <f>Bawana_Spot!S45</f>
        <v>14.55</v>
      </c>
      <c r="L45">
        <f>TWOMCL!R45</f>
        <v>0</v>
      </c>
      <c r="M45">
        <f>EDWPCL!V45</f>
        <v>0</v>
      </c>
      <c r="N45">
        <f>'MSW BWN'!V45</f>
        <v>0.90500199999999997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70.569999999999993</v>
      </c>
      <c r="AB45" s="117">
        <f>-STOA!Q45</f>
        <v>0</v>
      </c>
      <c r="AC45">
        <f t="shared" si="0"/>
        <v>1.4514573686734806</v>
      </c>
      <c r="AD45">
        <f t="shared" si="1"/>
        <v>163.48687998058566</v>
      </c>
      <c r="AE45">
        <f>'IDT-1'!E45</f>
        <v>0</v>
      </c>
      <c r="AF45" s="26"/>
      <c r="AG45">
        <f t="shared" si="2"/>
        <v>213.48687998058566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50</v>
      </c>
    </row>
    <row r="46" spans="1:46">
      <c r="A46" t="s">
        <v>88</v>
      </c>
      <c r="E46">
        <f>GT_NG!S46</f>
        <v>2.1133353492591476</v>
      </c>
      <c r="F46">
        <f>GT_Spot!S46</f>
        <v>0</v>
      </c>
      <c r="G46">
        <f>PPCL_NG!S46</f>
        <v>18.79</v>
      </c>
      <c r="H46">
        <f>PPCL_Spot!S46</f>
        <v>27.01</v>
      </c>
      <c r="I46">
        <f>Bawana_NG!S46</f>
        <v>31</v>
      </c>
      <c r="J46">
        <f>Bawana_RLNG!S46</f>
        <v>0</v>
      </c>
      <c r="K46">
        <f>Bawana_Spot!S46</f>
        <v>14.55</v>
      </c>
      <c r="L46">
        <f>TWOMCL!R46</f>
        <v>0</v>
      </c>
      <c r="M46">
        <f>EDWPCL!V46</f>
        <v>0</v>
      </c>
      <c r="N46">
        <f>'MSW BWN'!V46</f>
        <v>0.88647439999999988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74.44</v>
      </c>
      <c r="AB46" s="117">
        <f>-STOA!Q46</f>
        <v>0</v>
      </c>
      <c r="AC46">
        <f t="shared" si="0"/>
        <v>1.4853503257934804</v>
      </c>
      <c r="AD46">
        <f t="shared" si="1"/>
        <v>167.30445942346563</v>
      </c>
      <c r="AE46">
        <f>'IDT-1'!E46</f>
        <v>0</v>
      </c>
      <c r="AF46" s="26"/>
      <c r="AG46">
        <f t="shared" si="2"/>
        <v>217.30445942346563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50</v>
      </c>
    </row>
    <row r="47" spans="1:46">
      <c r="A47" t="s">
        <v>89</v>
      </c>
      <c r="E47">
        <f>GT_NG!S47</f>
        <v>2.1133353492591476</v>
      </c>
      <c r="F47">
        <f>GT_Spot!S47</f>
        <v>0</v>
      </c>
      <c r="G47">
        <f>PPCL_NG!S47</f>
        <v>18.79</v>
      </c>
      <c r="H47">
        <f>PPCL_Spot!S47</f>
        <v>27.01</v>
      </c>
      <c r="I47">
        <f>Bawana_NG!S47</f>
        <v>31</v>
      </c>
      <c r="J47">
        <f>Bawana_RLNG!S47</f>
        <v>0</v>
      </c>
      <c r="K47">
        <f>Bawana_Spot!S47</f>
        <v>4.9996576983637988</v>
      </c>
      <c r="L47">
        <f>TWOMCL!R47</f>
        <v>0</v>
      </c>
      <c r="M47">
        <f>EDWPCL!V47</f>
        <v>0</v>
      </c>
      <c r="N47">
        <f>'MSW BWN'!V47</f>
        <v>0.8931931999999998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76.37</v>
      </c>
      <c r="AB47" s="117">
        <f>-STOA!Q47</f>
        <v>0</v>
      </c>
      <c r="AC47">
        <f t="shared" si="0"/>
        <v>1.418350438979082</v>
      </c>
      <c r="AD47">
        <f t="shared" si="1"/>
        <v>159.75783580864388</v>
      </c>
      <c r="AE47">
        <f>'IDT-1'!E47</f>
        <v>0</v>
      </c>
      <c r="AF47" s="26"/>
      <c r="AG47">
        <f t="shared" si="2"/>
        <v>209.75783580864388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50</v>
      </c>
    </row>
    <row r="48" spans="1:46">
      <c r="A48" t="s">
        <v>90</v>
      </c>
      <c r="E48">
        <f>GT_NG!S48</f>
        <v>2.1133353492591476</v>
      </c>
      <c r="F48">
        <f>GT_Spot!S48</f>
        <v>0</v>
      </c>
      <c r="G48">
        <f>PPCL_NG!S48</f>
        <v>18.79</v>
      </c>
      <c r="H48">
        <f>PPCL_Spot!S48</f>
        <v>27.01</v>
      </c>
      <c r="I48">
        <f>Bawana_NG!S48</f>
        <v>31</v>
      </c>
      <c r="J48">
        <f>Bawana_RLNG!S48</f>
        <v>0</v>
      </c>
      <c r="K48">
        <f>Bawana_Spot!S48</f>
        <v>14</v>
      </c>
      <c r="L48">
        <f>TWOMCL!R48</f>
        <v>0</v>
      </c>
      <c r="M48">
        <f>EDWPCL!V48</f>
        <v>0</v>
      </c>
      <c r="N48">
        <f>'MSW BWN'!V48</f>
        <v>0.86204239999999988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79.27</v>
      </c>
      <c r="AB48" s="117">
        <f>-STOA!Q48</f>
        <v>0</v>
      </c>
      <c r="AC48">
        <f t="shared" si="0"/>
        <v>1.5227993241934805</v>
      </c>
      <c r="AD48">
        <f t="shared" si="1"/>
        <v>171.52257842506566</v>
      </c>
      <c r="AE48">
        <f>'IDT-1'!E48</f>
        <v>0</v>
      </c>
      <c r="AF48" s="26"/>
      <c r="AG48">
        <f t="shared" si="2"/>
        <v>221.52257842506566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50</v>
      </c>
    </row>
    <row r="49" spans="1:46">
      <c r="A49" t="s">
        <v>91</v>
      </c>
      <c r="E49">
        <f>GT_NG!S49</f>
        <v>2.1133353492591476</v>
      </c>
      <c r="F49">
        <f>GT_Spot!S49</f>
        <v>0</v>
      </c>
      <c r="G49">
        <f>PPCL_NG!S49</f>
        <v>18.79</v>
      </c>
      <c r="H49">
        <f>PPCL_Spot!S49</f>
        <v>27.01</v>
      </c>
      <c r="I49">
        <f>Bawana_NG!S49</f>
        <v>31</v>
      </c>
      <c r="J49">
        <f>Bawana_RLNG!S49</f>
        <v>0</v>
      </c>
      <c r="K49">
        <f>Bawana_Spot!S49</f>
        <v>14</v>
      </c>
      <c r="L49">
        <f>TWOMCL!R49</f>
        <v>0</v>
      </c>
      <c r="M49">
        <f>EDWPCL!V49</f>
        <v>0</v>
      </c>
      <c r="N49">
        <f>'MSW BWN'!V49</f>
        <v>0.86102439999999991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82.17</v>
      </c>
      <c r="AB49" s="117">
        <f>-STOA!Q49</f>
        <v>0</v>
      </c>
      <c r="AC49">
        <f t="shared" si="0"/>
        <v>1.5483103657934807</v>
      </c>
      <c r="AD49">
        <f t="shared" si="1"/>
        <v>174.39604938346568</v>
      </c>
      <c r="AE49">
        <f>'IDT-1'!E49</f>
        <v>0</v>
      </c>
      <c r="AF49" s="26"/>
      <c r="AG49">
        <f t="shared" si="2"/>
        <v>224.39604938346568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50</v>
      </c>
    </row>
    <row r="50" spans="1:46">
      <c r="A50" t="s">
        <v>92</v>
      </c>
      <c r="E50">
        <f>GT_NG!S50</f>
        <v>2.1133353492591476</v>
      </c>
      <c r="F50">
        <f>GT_Spot!S50</f>
        <v>0</v>
      </c>
      <c r="G50">
        <f>PPCL_NG!S50</f>
        <v>18.79</v>
      </c>
      <c r="H50">
        <f>PPCL_Spot!S50</f>
        <v>27.01</v>
      </c>
      <c r="I50">
        <f>Bawana_NG!S50</f>
        <v>31</v>
      </c>
      <c r="J50">
        <f>Bawana_RLNG!S50</f>
        <v>0</v>
      </c>
      <c r="K50">
        <f>Bawana_Spot!S50</f>
        <v>14</v>
      </c>
      <c r="L50">
        <f>TWOMCL!R50</f>
        <v>0</v>
      </c>
      <c r="M50">
        <f>EDWPCL!V50</f>
        <v>0</v>
      </c>
      <c r="N50">
        <f>'MSW BWN'!V50</f>
        <v>0.90601999999999994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83.14</v>
      </c>
      <c r="AB50" s="117">
        <f>-STOA!Q50</f>
        <v>0</v>
      </c>
      <c r="AC50">
        <f t="shared" si="0"/>
        <v>1.5572423270734805</v>
      </c>
      <c r="AD50">
        <f t="shared" si="1"/>
        <v>175.40211302218566</v>
      </c>
      <c r="AE50">
        <f>'IDT-1'!E50</f>
        <v>0</v>
      </c>
      <c r="AF50" s="26"/>
      <c r="AG50">
        <f t="shared" si="2"/>
        <v>225.40211302218566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50</v>
      </c>
    </row>
    <row r="51" spans="1:46">
      <c r="A51" t="s">
        <v>93</v>
      </c>
      <c r="E51">
        <f>GT_NG!S51</f>
        <v>2.1143748051138136</v>
      </c>
      <c r="F51">
        <f>GT_Spot!S51</f>
        <v>0</v>
      </c>
      <c r="G51">
        <f>PPCL_NG!S51</f>
        <v>18.79</v>
      </c>
      <c r="H51">
        <f>PPCL_Spot!S51</f>
        <v>25.84</v>
      </c>
      <c r="I51">
        <f>Bawana_NG!S51</f>
        <v>31</v>
      </c>
      <c r="J51">
        <f>Bawana_RLNG!S51</f>
        <v>0</v>
      </c>
      <c r="K51">
        <f>Bawana_Spot!S51</f>
        <v>4.9996576983637988</v>
      </c>
      <c r="L51">
        <f>TWOMCL!R51</f>
        <v>0</v>
      </c>
      <c r="M51">
        <f>EDWPCL!V51</f>
        <v>0</v>
      </c>
      <c r="N51">
        <f>'MSW BWN'!V51</f>
        <v>0.86591079999999998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103.44</v>
      </c>
      <c r="AB51" s="117">
        <f>-STOA!Q51</f>
        <v>0</v>
      </c>
      <c r="AC51">
        <f t="shared" si="0"/>
        <v>1.646039501070603</v>
      </c>
      <c r="AD51">
        <f t="shared" si="1"/>
        <v>185.40390380240703</v>
      </c>
      <c r="AE51">
        <f>'IDT-1'!E51</f>
        <v>0</v>
      </c>
      <c r="AF51" s="26"/>
      <c r="AG51">
        <f t="shared" si="2"/>
        <v>235.40390380240703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50</v>
      </c>
    </row>
    <row r="52" spans="1:46">
      <c r="A52" t="s">
        <v>94</v>
      </c>
      <c r="E52">
        <f>GT_NG!S52</f>
        <v>2.1143748051138136</v>
      </c>
      <c r="F52">
        <f>GT_Spot!S52</f>
        <v>0</v>
      </c>
      <c r="G52">
        <f>PPCL_NG!S52</f>
        <v>18.79</v>
      </c>
      <c r="H52">
        <f>PPCL_Spot!S52</f>
        <v>26</v>
      </c>
      <c r="I52">
        <f>Bawana_NG!S52</f>
        <v>31</v>
      </c>
      <c r="J52">
        <f>Bawana_RLNG!S52</f>
        <v>0</v>
      </c>
      <c r="K52">
        <f>Bawana_Spot!S52</f>
        <v>14</v>
      </c>
      <c r="L52">
        <f>TWOMCL!R52</f>
        <v>0</v>
      </c>
      <c r="M52">
        <f>EDWPCL!V52</f>
        <v>0</v>
      </c>
      <c r="N52">
        <f>'MSW BWN'!V52</f>
        <v>0.82865199999999994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81.199999999999989</v>
      </c>
      <c r="AB52" s="117">
        <f>-STOA!Q52</f>
        <v>0</v>
      </c>
      <c r="AC52">
        <f t="shared" si="0"/>
        <v>1.5306106358850016</v>
      </c>
      <c r="AD52">
        <f t="shared" si="1"/>
        <v>172.40241616922879</v>
      </c>
      <c r="AE52">
        <f>'IDT-1'!E52</f>
        <v>0</v>
      </c>
      <c r="AF52" s="26"/>
      <c r="AG52">
        <f t="shared" si="2"/>
        <v>222.40241616922879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50</v>
      </c>
    </row>
    <row r="53" spans="1:46">
      <c r="A53" t="s">
        <v>95</v>
      </c>
      <c r="E53">
        <f>GT_NG!S53</f>
        <v>2.1143748051138136</v>
      </c>
      <c r="F53">
        <f>GT_Spot!S53</f>
        <v>0</v>
      </c>
      <c r="G53">
        <f>PPCL_NG!S53</f>
        <v>18.79</v>
      </c>
      <c r="H53">
        <f>PPCL_Spot!S53</f>
        <v>26</v>
      </c>
      <c r="I53">
        <f>Bawana_NG!S53</f>
        <v>31</v>
      </c>
      <c r="J53">
        <f>Bawana_RLNG!S53</f>
        <v>0</v>
      </c>
      <c r="K53">
        <f>Bawana_Spot!S53</f>
        <v>14</v>
      </c>
      <c r="L53">
        <f>TWOMCL!R53</f>
        <v>0</v>
      </c>
      <c r="M53">
        <f>EDWPCL!V53</f>
        <v>0</v>
      </c>
      <c r="N53">
        <f>'MSW BWN'!V53</f>
        <v>0.83455639999999987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83.14</v>
      </c>
      <c r="AB53" s="117">
        <f>-STOA!Q53</f>
        <v>0</v>
      </c>
      <c r="AC53">
        <f t="shared" si="0"/>
        <v>1.5477345946050016</v>
      </c>
      <c r="AD53">
        <f t="shared" si="1"/>
        <v>174.33119661050881</v>
      </c>
      <c r="AE53">
        <f>'IDT-1'!E53</f>
        <v>0</v>
      </c>
      <c r="AF53" s="26"/>
      <c r="AG53">
        <f t="shared" si="2"/>
        <v>224.33119661050881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50</v>
      </c>
    </row>
    <row r="54" spans="1:46">
      <c r="A54" t="s">
        <v>96</v>
      </c>
      <c r="E54">
        <f>GT_NG!S54</f>
        <v>2.1143748051138136</v>
      </c>
      <c r="F54">
        <f>GT_Spot!S54</f>
        <v>0</v>
      </c>
      <c r="G54">
        <f>PPCL_NG!S54</f>
        <v>18.79</v>
      </c>
      <c r="H54">
        <f>PPCL_Spot!S54</f>
        <v>26</v>
      </c>
      <c r="I54">
        <f>Bawana_NG!S54</f>
        <v>31</v>
      </c>
      <c r="J54">
        <f>Bawana_RLNG!S54</f>
        <v>0</v>
      </c>
      <c r="K54">
        <f>Bawana_Spot!S54</f>
        <v>14</v>
      </c>
      <c r="L54">
        <f>TWOMCL!R54</f>
        <v>0</v>
      </c>
      <c r="M54">
        <f>EDWPCL!V54</f>
        <v>0</v>
      </c>
      <c r="N54">
        <f>'MSW BWN'!V54</f>
        <v>0.89217519999999984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84.1</v>
      </c>
      <c r="AB54" s="117">
        <f>-STOA!Q54</f>
        <v>0</v>
      </c>
      <c r="AC54">
        <f t="shared" si="0"/>
        <v>1.5566896400450014</v>
      </c>
      <c r="AD54">
        <f t="shared" si="1"/>
        <v>175.3398603650688</v>
      </c>
      <c r="AE54">
        <f>'IDT-1'!E54</f>
        <v>0</v>
      </c>
      <c r="AF54" s="26"/>
      <c r="AG54">
        <f t="shared" si="2"/>
        <v>225.3398603650688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50</v>
      </c>
    </row>
    <row r="55" spans="1:46">
      <c r="A55" t="s">
        <v>97</v>
      </c>
      <c r="E55">
        <f>GT_NG!S55</f>
        <v>2.1143748051138136</v>
      </c>
      <c r="F55">
        <f>GT_Spot!S55</f>
        <v>0</v>
      </c>
      <c r="G55">
        <f>PPCL_NG!S55</f>
        <v>18.79</v>
      </c>
      <c r="H55">
        <f>PPCL_Spot!S55</f>
        <v>24.54</v>
      </c>
      <c r="I55">
        <f>Bawana_NG!S55</f>
        <v>31</v>
      </c>
      <c r="J55">
        <f>Bawana_RLNG!S55</f>
        <v>0</v>
      </c>
      <c r="K55">
        <f>Bawana_Spot!S55</f>
        <v>4.9996576983637988</v>
      </c>
      <c r="L55">
        <f>TWOMCL!R55</f>
        <v>0</v>
      </c>
      <c r="M55">
        <f>EDWPCL!V55</f>
        <v>0</v>
      </c>
      <c r="N55">
        <f>'MSW BWN'!V55</f>
        <v>0.90113359999999987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83.14</v>
      </c>
      <c r="AB55" s="117">
        <f>-STOA!Q55</f>
        <v>0</v>
      </c>
      <c r="AC55">
        <f t="shared" si="0"/>
        <v>1.4562694617106031</v>
      </c>
      <c r="AD55">
        <f t="shared" si="1"/>
        <v>164.02889664176701</v>
      </c>
      <c r="AE55">
        <f>'IDT-1'!E55</f>
        <v>0</v>
      </c>
      <c r="AF55" s="26"/>
      <c r="AG55">
        <f t="shared" si="2"/>
        <v>214.02889664176701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50</v>
      </c>
    </row>
    <row r="56" spans="1:46">
      <c r="A56" t="s">
        <v>98</v>
      </c>
      <c r="E56">
        <f>GT_NG!S56</f>
        <v>2.1143748051138136</v>
      </c>
      <c r="F56">
        <f>GT_Spot!S56</f>
        <v>0</v>
      </c>
      <c r="G56">
        <f>PPCL_NG!S56</f>
        <v>18.79</v>
      </c>
      <c r="H56">
        <f>PPCL_Spot!S56</f>
        <v>26</v>
      </c>
      <c r="I56">
        <f>Bawana_NG!S56</f>
        <v>31</v>
      </c>
      <c r="J56">
        <f>Bawana_RLNG!S56</f>
        <v>0</v>
      </c>
      <c r="K56">
        <f>Bawana_Spot!S56</f>
        <v>14</v>
      </c>
      <c r="L56">
        <f>TWOMCL!R56</f>
        <v>0</v>
      </c>
      <c r="M56">
        <f>EDWPCL!V56</f>
        <v>0</v>
      </c>
      <c r="N56">
        <f>'MSW BWN'!V56</f>
        <v>0.84432919999999989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101.5</v>
      </c>
      <c r="AB56" s="117">
        <f>-STOA!Q56</f>
        <v>0</v>
      </c>
      <c r="AC56">
        <f t="shared" si="0"/>
        <v>1.7944845952450017</v>
      </c>
      <c r="AD56">
        <f t="shared" si="1"/>
        <v>202.1242194098688</v>
      </c>
      <c r="AE56">
        <f>'IDT-1'!E56</f>
        <v>0</v>
      </c>
      <c r="AF56" s="26"/>
      <c r="AG56">
        <f t="shared" si="2"/>
        <v>252.1242194098688</v>
      </c>
      <c r="AI56" s="75">
        <f>PXIL!K56</f>
        <v>0</v>
      </c>
      <c r="AJ56" s="75">
        <f>PXIL!Q56</f>
        <v>0</v>
      </c>
      <c r="AK56" s="75">
        <f>RTM_IEX!K56</f>
        <v>9.67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50</v>
      </c>
    </row>
    <row r="57" spans="1:46">
      <c r="A57" t="s">
        <v>99</v>
      </c>
      <c r="E57">
        <f>GT_NG!S57</f>
        <v>2.1143748051138136</v>
      </c>
      <c r="F57">
        <f>GT_Spot!S57</f>
        <v>0</v>
      </c>
      <c r="G57">
        <f>PPCL_NG!S57</f>
        <v>18.79</v>
      </c>
      <c r="H57">
        <f>PPCL_Spot!S57</f>
        <v>26</v>
      </c>
      <c r="I57">
        <f>Bawana_NG!S57</f>
        <v>31</v>
      </c>
      <c r="J57">
        <f>Bawana_RLNG!S57</f>
        <v>0</v>
      </c>
      <c r="K57">
        <f>Bawana_Spot!S57</f>
        <v>14</v>
      </c>
      <c r="L57">
        <f>TWOMCL!R57</f>
        <v>0</v>
      </c>
      <c r="M57">
        <f>EDWPCL!V57</f>
        <v>0</v>
      </c>
      <c r="N57">
        <f>'MSW BWN'!V57</f>
        <v>0.90194799999999975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81.199999999999989</v>
      </c>
      <c r="AB57" s="117">
        <f>-STOA!Q57</f>
        <v>0</v>
      </c>
      <c r="AC57">
        <f t="shared" si="0"/>
        <v>1.5737596406850016</v>
      </c>
      <c r="AD57">
        <f t="shared" si="1"/>
        <v>177.2625631644288</v>
      </c>
      <c r="AE57">
        <f>'IDT-1'!E57</f>
        <v>0</v>
      </c>
      <c r="AF57" s="26"/>
      <c r="AG57">
        <f t="shared" si="2"/>
        <v>227.2625631644288</v>
      </c>
      <c r="AI57" s="75">
        <f>PXIL!K57</f>
        <v>0</v>
      </c>
      <c r="AJ57" s="75">
        <f>PXIL!Q57</f>
        <v>0</v>
      </c>
      <c r="AK57" s="75">
        <f>RTM_IEX!K57</f>
        <v>4.83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50</v>
      </c>
    </row>
    <row r="58" spans="1:46">
      <c r="A58" t="s">
        <v>100</v>
      </c>
      <c r="E58">
        <f>GT_NG!S58</f>
        <v>2.1143748051138136</v>
      </c>
      <c r="F58">
        <f>GT_Spot!S58</f>
        <v>0</v>
      </c>
      <c r="G58">
        <f>PPCL_NG!S58</f>
        <v>18.79</v>
      </c>
      <c r="H58">
        <f>PPCL_Spot!S58</f>
        <v>26</v>
      </c>
      <c r="I58">
        <f>Bawana_NG!S58</f>
        <v>31</v>
      </c>
      <c r="J58">
        <f>Bawana_RLNG!S58</f>
        <v>0</v>
      </c>
      <c r="K58">
        <f>Bawana_Spot!S58</f>
        <v>14</v>
      </c>
      <c r="L58">
        <f>TWOMCL!R58</f>
        <v>0</v>
      </c>
      <c r="M58">
        <f>EDWPCL!V58</f>
        <v>0</v>
      </c>
      <c r="N58">
        <f>'MSW BWN'!V58</f>
        <v>0.82681959999999977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82.169999999999987</v>
      </c>
      <c r="AB58" s="117">
        <f>-STOA!Q58</f>
        <v>0</v>
      </c>
      <c r="AC58">
        <f t="shared" si="0"/>
        <v>1.5816345107650014</v>
      </c>
      <c r="AD58">
        <f t="shared" si="1"/>
        <v>178.14955989434878</v>
      </c>
      <c r="AE58">
        <f>'IDT-1'!E58</f>
        <v>0</v>
      </c>
      <c r="AF58" s="26"/>
      <c r="AG58">
        <f t="shared" si="2"/>
        <v>228.14955989434878</v>
      </c>
      <c r="AI58" s="75">
        <f>PXIL!K58</f>
        <v>0</v>
      </c>
      <c r="AJ58" s="75">
        <f>PXIL!Q58</f>
        <v>0</v>
      </c>
      <c r="AK58" s="75">
        <f>RTM_IEX!K58</f>
        <v>4.83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50</v>
      </c>
    </row>
    <row r="59" spans="1:46">
      <c r="A59" t="s">
        <v>101</v>
      </c>
      <c r="E59">
        <f>GT_NG!S59</f>
        <v>2.1143748051138136</v>
      </c>
      <c r="F59">
        <f>GT_Spot!S59</f>
        <v>0</v>
      </c>
      <c r="G59">
        <f>PPCL_NG!S59</f>
        <v>18.79</v>
      </c>
      <c r="H59">
        <f>PPCL_Spot!S59</f>
        <v>25</v>
      </c>
      <c r="I59">
        <f>Bawana_NG!S59</f>
        <v>31</v>
      </c>
      <c r="J59">
        <f>Bawana_RLNG!S59</f>
        <v>0</v>
      </c>
      <c r="K59">
        <f>Bawana_Spot!S59</f>
        <v>14</v>
      </c>
      <c r="L59">
        <f>TWOMCL!R59</f>
        <v>0</v>
      </c>
      <c r="M59">
        <f>EDWPCL!V59</f>
        <v>0</v>
      </c>
      <c r="N59">
        <f>'MSW BWN'!V59</f>
        <v>0.85125159999999978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126.64</v>
      </c>
      <c r="AB59" s="117">
        <f>-STOA!Q59</f>
        <v>0</v>
      </c>
      <c r="AC59">
        <f t="shared" si="0"/>
        <v>2.0069775123650015</v>
      </c>
      <c r="AD59">
        <f t="shared" si="1"/>
        <v>226.05864889274878</v>
      </c>
      <c r="AE59">
        <f>'IDT-1'!E59</f>
        <v>0</v>
      </c>
      <c r="AF59" s="26"/>
      <c r="AG59">
        <f t="shared" si="2"/>
        <v>226.05864889274878</v>
      </c>
      <c r="AI59" s="75">
        <f>PXIL!K59</f>
        <v>0</v>
      </c>
      <c r="AJ59" s="75">
        <f>PXIL!Q59</f>
        <v>0</v>
      </c>
      <c r="AK59" s="75">
        <f>RTM_IEX!K59</f>
        <v>9.67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2.1143748051138136</v>
      </c>
      <c r="F60">
        <f>GT_Spot!S60</f>
        <v>0</v>
      </c>
      <c r="G60">
        <f>PPCL_NG!S60</f>
        <v>18.79</v>
      </c>
      <c r="H60">
        <f>PPCL_Spot!S60</f>
        <v>23.23</v>
      </c>
      <c r="I60">
        <f>Bawana_NG!S60</f>
        <v>31</v>
      </c>
      <c r="J60">
        <f>Bawana_RLNG!S60</f>
        <v>0</v>
      </c>
      <c r="K60">
        <f>Bawana_Spot!S60</f>
        <v>4.9996576983637988</v>
      </c>
      <c r="L60">
        <f>TWOMCL!R60</f>
        <v>0</v>
      </c>
      <c r="M60">
        <f>EDWPCL!V60</f>
        <v>0</v>
      </c>
      <c r="N60">
        <f>'MSW BWN'!V60</f>
        <v>0.85898839999999999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124.69999999999999</v>
      </c>
      <c r="AB60" s="117">
        <f>-STOA!Q60</f>
        <v>0</v>
      </c>
      <c r="AC60">
        <f t="shared" si="0"/>
        <v>1.810098583950603</v>
      </c>
      <c r="AD60">
        <f t="shared" si="1"/>
        <v>203.88292231952698</v>
      </c>
      <c r="AE60">
        <f>'IDT-1'!E60</f>
        <v>0</v>
      </c>
      <c r="AF60" s="26"/>
      <c r="AG60">
        <f t="shared" si="2"/>
        <v>203.88292231952698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2.1143748051138136</v>
      </c>
      <c r="F61">
        <f>GT_Spot!S61</f>
        <v>0</v>
      </c>
      <c r="G61">
        <f>PPCL_NG!S61</f>
        <v>18.79</v>
      </c>
      <c r="H61">
        <f>PPCL_Spot!S61</f>
        <v>25</v>
      </c>
      <c r="I61">
        <f>Bawana_NG!S61</f>
        <v>31</v>
      </c>
      <c r="J61">
        <f>Bawana_RLNG!S61</f>
        <v>0</v>
      </c>
      <c r="K61">
        <f>Bawana_Spot!S61</f>
        <v>14</v>
      </c>
      <c r="L61">
        <f>TWOMCL!R61</f>
        <v>0</v>
      </c>
      <c r="M61">
        <f>EDWPCL!V61</f>
        <v>0</v>
      </c>
      <c r="N61">
        <f>'MSW BWN'!V61</f>
        <v>0.88158799999999982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148.87</v>
      </c>
      <c r="AB61" s="117">
        <f>-STOA!Q61</f>
        <v>0</v>
      </c>
      <c r="AC61">
        <f t="shared" si="0"/>
        <v>2.1177724726850018</v>
      </c>
      <c r="AD61">
        <f t="shared" si="1"/>
        <v>238.5381903324288</v>
      </c>
      <c r="AE61">
        <f>'IDT-1'!E61</f>
        <v>0</v>
      </c>
      <c r="AF61" s="26"/>
      <c r="AG61">
        <f t="shared" si="2"/>
        <v>238.5381903324288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2.1143748051138136</v>
      </c>
      <c r="F62">
        <f>GT_Spot!S62</f>
        <v>0</v>
      </c>
      <c r="G62">
        <f>PPCL_NG!S62</f>
        <v>18.79</v>
      </c>
      <c r="H62">
        <f>PPCL_Spot!S62</f>
        <v>25</v>
      </c>
      <c r="I62">
        <f>Bawana_NG!S62</f>
        <v>31</v>
      </c>
      <c r="J62">
        <f>Bawana_RLNG!S62</f>
        <v>0</v>
      </c>
      <c r="K62">
        <f>Bawana_Spot!S62</f>
        <v>14</v>
      </c>
      <c r="L62">
        <f>TWOMCL!R62</f>
        <v>0</v>
      </c>
      <c r="M62">
        <f>EDWPCL!V62</f>
        <v>0</v>
      </c>
      <c r="N62">
        <f>'MSW BWN'!V62</f>
        <v>0.89136079999999995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131.47</v>
      </c>
      <c r="AB62" s="117">
        <f>-STOA!Q62</f>
        <v>0</v>
      </c>
      <c r="AC62">
        <f t="shared" si="0"/>
        <v>2.0498344733250016</v>
      </c>
      <c r="AD62">
        <f t="shared" si="1"/>
        <v>230.88590113178878</v>
      </c>
      <c r="AE62">
        <f>'IDT-1'!E62</f>
        <v>0</v>
      </c>
      <c r="AF62" s="26"/>
      <c r="AG62">
        <f t="shared" si="2"/>
        <v>230.88590113178878</v>
      </c>
      <c r="AI62" s="75">
        <f>PXIL!K62</f>
        <v>0</v>
      </c>
      <c r="AJ62" s="75">
        <f>PXIL!Q62</f>
        <v>0</v>
      </c>
      <c r="AK62" s="75">
        <f>RTM_IEX!K62</f>
        <v>9.67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2.1143748051138136</v>
      </c>
      <c r="F63">
        <f>GT_Spot!S63</f>
        <v>0</v>
      </c>
      <c r="G63">
        <f>PPCL_NG!S63</f>
        <v>18.79</v>
      </c>
      <c r="H63">
        <f>PPCL_Spot!S63</f>
        <v>25</v>
      </c>
      <c r="I63">
        <f>Bawana_NG!S63</f>
        <v>31</v>
      </c>
      <c r="J63">
        <f>Bawana_RLNG!S63</f>
        <v>0</v>
      </c>
      <c r="K63">
        <f>Bawana_Spot!S63</f>
        <v>14</v>
      </c>
      <c r="L63">
        <f>TWOMCL!R63</f>
        <v>0</v>
      </c>
      <c r="M63">
        <f>EDWPCL!V63</f>
        <v>0</v>
      </c>
      <c r="N63">
        <f>'MSW BWN'!V63</f>
        <v>0.8335383999999999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130.5</v>
      </c>
      <c r="AB63" s="117">
        <f>-STOA!Q63</f>
        <v>0</v>
      </c>
      <c r="AC63">
        <f t="shared" si="0"/>
        <v>1.9982856362050014</v>
      </c>
      <c r="AD63">
        <f t="shared" si="1"/>
        <v>225.07962756890879</v>
      </c>
      <c r="AE63">
        <f>'IDT-1'!E63</f>
        <v>0</v>
      </c>
      <c r="AF63" s="26"/>
      <c r="AG63">
        <f t="shared" si="2"/>
        <v>225.07962756890879</v>
      </c>
      <c r="AI63" s="75">
        <f>PXIL!K63</f>
        <v>0</v>
      </c>
      <c r="AJ63" s="75">
        <f>PXIL!Q63</f>
        <v>0</v>
      </c>
      <c r="AK63" s="75">
        <f>RTM_IEX!K63</f>
        <v>4.84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2.1143748051138136</v>
      </c>
      <c r="F64">
        <f>GT_Spot!S64</f>
        <v>0</v>
      </c>
      <c r="G64">
        <f>PPCL_NG!S64</f>
        <v>18.79</v>
      </c>
      <c r="H64">
        <f>PPCL_Spot!S64</f>
        <v>25</v>
      </c>
      <c r="I64">
        <f>Bawana_NG!S64</f>
        <v>31</v>
      </c>
      <c r="J64">
        <f>Bawana_RLNG!S64</f>
        <v>0</v>
      </c>
      <c r="K64">
        <f>Bawana_Spot!S64</f>
        <v>14</v>
      </c>
      <c r="L64">
        <f>TWOMCL!R64</f>
        <v>0</v>
      </c>
      <c r="M64">
        <f>EDWPCL!V64</f>
        <v>0</v>
      </c>
      <c r="N64">
        <f>'MSW BWN'!V64</f>
        <v>0.83170599999999983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128.57</v>
      </c>
      <c r="AB64" s="117">
        <f>-STOA!Q64</f>
        <v>0</v>
      </c>
      <c r="AC64">
        <f t="shared" si="0"/>
        <v>2.0237895110850013</v>
      </c>
      <c r="AD64">
        <f t="shared" si="1"/>
        <v>227.95229129402878</v>
      </c>
      <c r="AE64">
        <f>'IDT-1'!E64</f>
        <v>0</v>
      </c>
      <c r="AF64" s="26"/>
      <c r="AG64">
        <f t="shared" si="2"/>
        <v>227.95229129402878</v>
      </c>
      <c r="AI64" s="75">
        <f>PXIL!K64</f>
        <v>0</v>
      </c>
      <c r="AJ64" s="75">
        <f>PXIL!Q64</f>
        <v>0</v>
      </c>
      <c r="AK64" s="75">
        <f>RTM_IEX!K64</f>
        <v>9.67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2.1143748051138136</v>
      </c>
      <c r="F65">
        <f>GT_Spot!S65</f>
        <v>0</v>
      </c>
      <c r="G65">
        <f>PPCL_NG!S65</f>
        <v>18.79</v>
      </c>
      <c r="H65">
        <f>PPCL_Spot!S65</f>
        <v>23.23</v>
      </c>
      <c r="I65">
        <f>Bawana_NG!S65</f>
        <v>31</v>
      </c>
      <c r="J65">
        <f>Bawana_RLNG!S65</f>
        <v>0</v>
      </c>
      <c r="K65">
        <f>Bawana_Spot!S65</f>
        <v>4.9996576983637988</v>
      </c>
      <c r="L65">
        <f>TWOMCL!R65</f>
        <v>0</v>
      </c>
      <c r="M65">
        <f>EDWPCL!V65</f>
        <v>0</v>
      </c>
      <c r="N65">
        <f>'MSW BWN'!V65</f>
        <v>0.89217519999999984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129.54</v>
      </c>
      <c r="AB65" s="117">
        <f>-STOA!Q65</f>
        <v>0</v>
      </c>
      <c r="AC65">
        <f t="shared" si="0"/>
        <v>1.852982627790603</v>
      </c>
      <c r="AD65">
        <f t="shared" si="1"/>
        <v>208.71322507568701</v>
      </c>
      <c r="AE65">
        <f>'IDT-1'!E65</f>
        <v>0</v>
      </c>
      <c r="AF65" s="26"/>
      <c r="AG65">
        <f t="shared" si="2"/>
        <v>208.71322507568701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2.1143748051138136</v>
      </c>
      <c r="F66">
        <f>GT_Spot!S66</f>
        <v>0</v>
      </c>
      <c r="G66">
        <f>PPCL_NG!S66</f>
        <v>18.79</v>
      </c>
      <c r="H66">
        <f>PPCL_Spot!S66</f>
        <v>25</v>
      </c>
      <c r="I66">
        <f>Bawana_NG!S66</f>
        <v>31</v>
      </c>
      <c r="J66">
        <f>Bawana_RLNG!S66</f>
        <v>0</v>
      </c>
      <c r="K66">
        <f>Bawana_Spot!S66</f>
        <v>14</v>
      </c>
      <c r="L66">
        <f>TWOMCL!R66</f>
        <v>0</v>
      </c>
      <c r="M66">
        <f>EDWPCL!V66</f>
        <v>0</v>
      </c>
      <c r="N66">
        <f>'MSW BWN'!V66</f>
        <v>0.92637999999999976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128.57</v>
      </c>
      <c r="AB66" s="117">
        <f>-STOA!Q66</f>
        <v>0</v>
      </c>
      <c r="AC66">
        <f t="shared" si="0"/>
        <v>2.0246226422850016</v>
      </c>
      <c r="AD66">
        <f t="shared" si="1"/>
        <v>228.04613216282877</v>
      </c>
      <c r="AE66">
        <f>'IDT-1'!E66</f>
        <v>0</v>
      </c>
      <c r="AF66" s="26"/>
      <c r="AG66">
        <f t="shared" si="2"/>
        <v>228.04613216282877</v>
      </c>
      <c r="AI66" s="75">
        <f>PXIL!K66</f>
        <v>0</v>
      </c>
      <c r="AJ66" s="75">
        <f>PXIL!Q66</f>
        <v>0</v>
      </c>
      <c r="AK66" s="75">
        <f>RTM_IEX!K66</f>
        <v>9.67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2.1133353492591476</v>
      </c>
      <c r="F67">
        <f>GT_Spot!S67</f>
        <v>0</v>
      </c>
      <c r="G67">
        <f>PPCL_NG!S67</f>
        <v>18.79</v>
      </c>
      <c r="H67">
        <f>PPCL_Spot!S67</f>
        <v>25</v>
      </c>
      <c r="I67">
        <f>Bawana_NG!S67</f>
        <v>31</v>
      </c>
      <c r="J67">
        <f>Bawana_RLNG!S67</f>
        <v>0</v>
      </c>
      <c r="K67">
        <f>Bawana_Spot!S67</f>
        <v>14</v>
      </c>
      <c r="L67">
        <f>TWOMCL!R67</f>
        <v>0</v>
      </c>
      <c r="M67">
        <f>EDWPCL!V67</f>
        <v>0</v>
      </c>
      <c r="N67">
        <f>'MSW BWN'!V67</f>
        <v>0.87364759999999997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126.64</v>
      </c>
      <c r="AB67" s="117">
        <f>-STOA!Q67</f>
        <v>0</v>
      </c>
      <c r="AC67">
        <f t="shared" si="0"/>
        <v>2.0071654499534803</v>
      </c>
      <c r="AD67">
        <f t="shared" si="1"/>
        <v>226.07981749930565</v>
      </c>
      <c r="AE67">
        <f>'IDT-1'!E67</f>
        <v>0</v>
      </c>
      <c r="AF67" s="26"/>
      <c r="AG67">
        <f t="shared" si="2"/>
        <v>226.07981749930565</v>
      </c>
      <c r="AI67" s="75">
        <f>PXIL!K67</f>
        <v>0</v>
      </c>
      <c r="AJ67" s="75">
        <f>PXIL!Q67</f>
        <v>0</v>
      </c>
      <c r="AK67" s="75">
        <f>RTM_IEX!K67</f>
        <v>9.67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2.1133353492591476</v>
      </c>
      <c r="F68">
        <f>GT_Spot!S68</f>
        <v>0</v>
      </c>
      <c r="G68">
        <f>PPCL_NG!S68</f>
        <v>18.79</v>
      </c>
      <c r="H68">
        <f>PPCL_Spot!S68</f>
        <v>25</v>
      </c>
      <c r="I68">
        <f>Bawana_NG!S68</f>
        <v>31</v>
      </c>
      <c r="J68">
        <f>Bawana_RLNG!S68</f>
        <v>0</v>
      </c>
      <c r="K68">
        <f>Bawana_Spot!S68</f>
        <v>14</v>
      </c>
      <c r="L68">
        <f>TWOMCL!R68</f>
        <v>0</v>
      </c>
      <c r="M68">
        <f>EDWPCL!V68</f>
        <v>0</v>
      </c>
      <c r="N68">
        <f>'MSW BWN'!V68</f>
        <v>0.81114239999999982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124.69999999999999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1.9469514041934806</v>
      </c>
      <c r="AD68">
        <f t="shared" ref="AD68:AD98" si="4">SUM(B68:AB68,AI68:AR68)-AC68</f>
        <v>219.29752634506568</v>
      </c>
      <c r="AE68">
        <f>'IDT-1'!E68</f>
        <v>0</v>
      </c>
      <c r="AF68" s="26"/>
      <c r="AG68">
        <f t="shared" ref="AG68:AG98" si="5">SUM(AD68:AF68)+AT68</f>
        <v>219.29752634506568</v>
      </c>
      <c r="AI68" s="75">
        <f>PXIL!K68</f>
        <v>0</v>
      </c>
      <c r="AJ68" s="75">
        <f>PXIL!Q68</f>
        <v>0</v>
      </c>
      <c r="AK68" s="75">
        <f>RTM_IEX!K68</f>
        <v>4.83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2.1133353492591476</v>
      </c>
      <c r="F69">
        <f>GT_Spot!S69</f>
        <v>0</v>
      </c>
      <c r="G69">
        <f>PPCL_NG!S69</f>
        <v>18.79</v>
      </c>
      <c r="H69">
        <f>PPCL_Spot!S69</f>
        <v>25</v>
      </c>
      <c r="I69">
        <f>Bawana_NG!S69</f>
        <v>31</v>
      </c>
      <c r="J69">
        <f>Bawana_RLNG!S69</f>
        <v>0</v>
      </c>
      <c r="K69">
        <f>Bawana_Spot!S69</f>
        <v>14</v>
      </c>
      <c r="L69">
        <f>TWOMCL!R69</f>
        <v>0</v>
      </c>
      <c r="M69">
        <f>EDWPCL!V69</f>
        <v>0</v>
      </c>
      <c r="N69">
        <f>'MSW BWN'!V69</f>
        <v>0.27363839999999995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121.8</v>
      </c>
      <c r="AB69" s="117">
        <f>-STOA!Q69</f>
        <v>0</v>
      </c>
      <c r="AC69">
        <f t="shared" si="3"/>
        <v>1.9592933689934806</v>
      </c>
      <c r="AD69">
        <f t="shared" si="4"/>
        <v>220.68768038026565</v>
      </c>
      <c r="AE69">
        <f>'IDT-1'!E69</f>
        <v>0</v>
      </c>
      <c r="AF69" s="26"/>
      <c r="AG69">
        <f t="shared" si="5"/>
        <v>220.68768038026565</v>
      </c>
      <c r="AI69" s="75">
        <f>PXIL!K69</f>
        <v>0</v>
      </c>
      <c r="AJ69" s="75">
        <f>PXIL!Q69</f>
        <v>0</v>
      </c>
      <c r="AK69" s="75">
        <f>RTM_IEX!K69</f>
        <v>9.67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2.1133353492591476</v>
      </c>
      <c r="F70">
        <f>GT_Spot!S70</f>
        <v>0</v>
      </c>
      <c r="G70">
        <f>PPCL_NG!S70</f>
        <v>18.79</v>
      </c>
      <c r="H70">
        <f>PPCL_Spot!S70</f>
        <v>23.23</v>
      </c>
      <c r="I70">
        <f>Bawana_NG!S70</f>
        <v>31</v>
      </c>
      <c r="J70">
        <f>Bawana_RLNG!S70</f>
        <v>0</v>
      </c>
      <c r="K70">
        <f>Bawana_Spot!S70</f>
        <v>4.9996576983637988</v>
      </c>
      <c r="L70">
        <f>TWOMCL!R70</f>
        <v>0</v>
      </c>
      <c r="M70">
        <f>EDWPCL!V70</f>
        <v>0</v>
      </c>
      <c r="N70">
        <f>'MSW BWN'!V70</f>
        <v>-8.999119999999998E-2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118.9</v>
      </c>
      <c r="AB70" s="117">
        <f>-STOA!Q70</f>
        <v>0</v>
      </c>
      <c r="AC70">
        <f t="shared" si="3"/>
        <v>1.7522892921685573</v>
      </c>
      <c r="AD70">
        <f t="shared" si="4"/>
        <v>197.19071255545438</v>
      </c>
      <c r="AE70">
        <f>'IDT-1'!E70</f>
        <v>0</v>
      </c>
      <c r="AF70" s="26"/>
      <c r="AG70">
        <f t="shared" si="5"/>
        <v>197.19071255545438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2.1133353492591476</v>
      </c>
      <c r="F71">
        <f>GT_Spot!S71</f>
        <v>0</v>
      </c>
      <c r="G71">
        <f>PPCL_NG!S71</f>
        <v>18.79</v>
      </c>
      <c r="H71">
        <f>PPCL_Spot!S71</f>
        <v>25</v>
      </c>
      <c r="I71">
        <f>Bawana_NG!S71</f>
        <v>31</v>
      </c>
      <c r="J71">
        <f>Bawana_RLNG!S71</f>
        <v>0</v>
      </c>
      <c r="K71">
        <f>Bawana_Spot!S71</f>
        <v>14</v>
      </c>
      <c r="L71">
        <f>TWOMCL!R71</f>
        <v>0</v>
      </c>
      <c r="M71">
        <f>EDWPCL!V71</f>
        <v>0</v>
      </c>
      <c r="N71">
        <f>'MSW BWN'!V71</f>
        <v>-0.13396879999999997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3.34</v>
      </c>
      <c r="Z71" s="75">
        <f>IEX!Q71</f>
        <v>0</v>
      </c>
      <c r="AA71" s="117">
        <f>STOA!K71</f>
        <v>108.27</v>
      </c>
      <c r="AB71" s="117">
        <f>-STOA!Q71</f>
        <v>0</v>
      </c>
      <c r="AC71">
        <f t="shared" si="3"/>
        <v>1.8258107431638759</v>
      </c>
      <c r="AD71">
        <f t="shared" si="4"/>
        <v>205.38355580609527</v>
      </c>
      <c r="AE71">
        <f>'IDT-1'!E71</f>
        <v>0</v>
      </c>
      <c r="AF71" s="26"/>
      <c r="AG71">
        <f t="shared" si="5"/>
        <v>205.38355580609527</v>
      </c>
      <c r="AI71" s="75">
        <f>PXIL!K71</f>
        <v>0</v>
      </c>
      <c r="AJ71" s="75">
        <f>PXIL!Q71</f>
        <v>0</v>
      </c>
      <c r="AK71" s="75">
        <f>RTM_IEX!K71</f>
        <v>4.83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2.1133353492591476</v>
      </c>
      <c r="F72">
        <f>GT_Spot!S72</f>
        <v>0</v>
      </c>
      <c r="G72">
        <f>PPCL_NG!S72</f>
        <v>18.79</v>
      </c>
      <c r="H72">
        <f>PPCL_Spot!S72</f>
        <v>25</v>
      </c>
      <c r="I72">
        <f>Bawana_NG!S72</f>
        <v>31</v>
      </c>
      <c r="J72">
        <f>Bawana_RLNG!S72</f>
        <v>0</v>
      </c>
      <c r="K72">
        <f>Bawana_Spot!S72</f>
        <v>14</v>
      </c>
      <c r="L72">
        <f>TWOMCL!R72</f>
        <v>0</v>
      </c>
      <c r="M72">
        <f>EDWPCL!V72</f>
        <v>0</v>
      </c>
      <c r="N72">
        <f>'MSW BWN'!V72</f>
        <v>-0.14862799999999998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5.74</v>
      </c>
      <c r="Z72" s="75">
        <f>IEX!Q72</f>
        <v>0</v>
      </c>
      <c r="AA72" s="117">
        <f>STOA!K72</f>
        <v>100.53999999999999</v>
      </c>
      <c r="AB72" s="117">
        <f>-STOA!Q72</f>
        <v>0</v>
      </c>
      <c r="AC72">
        <f t="shared" si="3"/>
        <v>1.7790368894108495</v>
      </c>
      <c r="AD72">
        <f t="shared" si="4"/>
        <v>200.08567045984827</v>
      </c>
      <c r="AE72">
        <f>'IDT-1'!E72</f>
        <v>0</v>
      </c>
      <c r="AF72" s="26"/>
      <c r="AG72">
        <f t="shared" si="5"/>
        <v>200.08567045984827</v>
      </c>
      <c r="AI72" s="75">
        <f>PXIL!K72</f>
        <v>0</v>
      </c>
      <c r="AJ72" s="75">
        <f>PXIL!Q72</f>
        <v>0</v>
      </c>
      <c r="AK72" s="75">
        <f>RTM_IEX!K72</f>
        <v>4.83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2.1133353492591476</v>
      </c>
      <c r="F73">
        <f>GT_Spot!S73</f>
        <v>0</v>
      </c>
      <c r="G73">
        <f>PPCL_NG!S73</f>
        <v>18.79</v>
      </c>
      <c r="H73">
        <f>PPCL_Spot!S73</f>
        <v>25.84</v>
      </c>
      <c r="I73">
        <f>Bawana_NG!S73</f>
        <v>31</v>
      </c>
      <c r="J73">
        <f>Bawana_RLNG!S73</f>
        <v>0</v>
      </c>
      <c r="K73">
        <f>Bawana_Spot!S73</f>
        <v>14</v>
      </c>
      <c r="L73">
        <f>TWOMCL!R73</f>
        <v>0</v>
      </c>
      <c r="M73">
        <f>EDWPCL!V73</f>
        <v>0</v>
      </c>
      <c r="N73">
        <f>'MSW BWN'!V73</f>
        <v>-0.14944239999999998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8.51</v>
      </c>
      <c r="Z73" s="75">
        <f>IEX!Q73</f>
        <v>0</v>
      </c>
      <c r="AA73" s="117">
        <f>STOA!K73</f>
        <v>91.84</v>
      </c>
      <c r="AB73" s="117">
        <f>-STOA!Q73</f>
        <v>0</v>
      </c>
      <c r="AC73">
        <f t="shared" si="3"/>
        <v>1.7342521197579039</v>
      </c>
      <c r="AD73">
        <f t="shared" si="4"/>
        <v>195.03964082950128</v>
      </c>
      <c r="AE73">
        <f>'IDT-1'!E73</f>
        <v>0</v>
      </c>
      <c r="AF73" s="26"/>
      <c r="AG73">
        <f t="shared" si="5"/>
        <v>195.03964082950128</v>
      </c>
      <c r="AI73" s="75">
        <f>PXIL!K73</f>
        <v>0</v>
      </c>
      <c r="AJ73" s="75">
        <f>PXIL!Q73</f>
        <v>0</v>
      </c>
      <c r="AK73" s="75">
        <f>RTM_IEX!K73</f>
        <v>4.83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2.1133353492591476</v>
      </c>
      <c r="F74">
        <f>GT_Spot!S74</f>
        <v>0</v>
      </c>
      <c r="G74">
        <f>PPCL_NG!S74</f>
        <v>18.79</v>
      </c>
      <c r="H74">
        <f>PPCL_Spot!S74</f>
        <v>25.84</v>
      </c>
      <c r="I74">
        <f>Bawana_NG!S74</f>
        <v>31</v>
      </c>
      <c r="J74">
        <f>Bawana_RLNG!S74</f>
        <v>0</v>
      </c>
      <c r="K74">
        <f>Bawana_Spot!S74</f>
        <v>4.9996576983637988</v>
      </c>
      <c r="L74">
        <f>TWOMCL!R74</f>
        <v>0</v>
      </c>
      <c r="M74">
        <f>EDWPCL!V74</f>
        <v>0</v>
      </c>
      <c r="N74">
        <f>'MSW BWN'!V74</f>
        <v>-0.15147839999999996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10.02</v>
      </c>
      <c r="Z74" s="75">
        <f>IEX!Q74</f>
        <v>0</v>
      </c>
      <c r="AA74" s="117">
        <f>STOA!K74</f>
        <v>85.07</v>
      </c>
      <c r="AB74" s="117">
        <f>-STOA!Q74</f>
        <v>0</v>
      </c>
      <c r="AC74">
        <f t="shared" si="3"/>
        <v>1.5662751833711401</v>
      </c>
      <c r="AD74">
        <f t="shared" si="4"/>
        <v>176.1152394642518</v>
      </c>
      <c r="AE74">
        <f>'IDT-1'!E74</f>
        <v>0</v>
      </c>
      <c r="AF74" s="26"/>
      <c r="AG74">
        <f t="shared" si="5"/>
        <v>176.1152394642518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2.1133353492591476</v>
      </c>
      <c r="F75">
        <f>GT_Spot!S75</f>
        <v>0</v>
      </c>
      <c r="G75">
        <f>PPCL_NG!S75</f>
        <v>18.79</v>
      </c>
      <c r="H75">
        <f>PPCL_Spot!S75</f>
        <v>25.84</v>
      </c>
      <c r="I75">
        <f>Bawana_NG!S75</f>
        <v>31</v>
      </c>
      <c r="J75">
        <f>Bawana_RLNG!S75</f>
        <v>0</v>
      </c>
      <c r="K75">
        <f>Bawana_Spot!S75</f>
        <v>14</v>
      </c>
      <c r="L75">
        <f>TWOMCL!R75</f>
        <v>0</v>
      </c>
      <c r="M75">
        <f>EDWPCL!V75</f>
        <v>0</v>
      </c>
      <c r="N75">
        <f>'MSW BWN'!V75</f>
        <v>-0.15636479999999997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12.05</v>
      </c>
      <c r="Z75" s="75">
        <f>IEX!Q75</f>
        <v>0</v>
      </c>
      <c r="AA75" s="117">
        <f>STOA!K75</f>
        <v>81.2</v>
      </c>
      <c r="AB75" s="117">
        <f>-STOA!Q75</f>
        <v>0</v>
      </c>
      <c r="AC75">
        <f t="shared" si="3"/>
        <v>1.7144255777078632</v>
      </c>
      <c r="AD75">
        <f t="shared" si="4"/>
        <v>192.79254497155128</v>
      </c>
      <c r="AE75">
        <f>'IDT-1'!E75</f>
        <v>0</v>
      </c>
      <c r="AF75" s="26"/>
      <c r="AG75">
        <f t="shared" si="5"/>
        <v>192.79254497155128</v>
      </c>
      <c r="AI75" s="75">
        <f>PXIL!K75</f>
        <v>0</v>
      </c>
      <c r="AJ75" s="75">
        <f>PXIL!Q75</f>
        <v>0</v>
      </c>
      <c r="AK75" s="75">
        <f>RTM_IEX!K75</f>
        <v>9.67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2.1133353492591476</v>
      </c>
      <c r="F76">
        <f>GT_Spot!S76</f>
        <v>0</v>
      </c>
      <c r="G76">
        <f>PPCL_NG!S76</f>
        <v>18.79</v>
      </c>
      <c r="H76">
        <f>PPCL_Spot!S76</f>
        <v>25.84</v>
      </c>
      <c r="I76">
        <f>Bawana_NG!S76</f>
        <v>31</v>
      </c>
      <c r="J76">
        <f>Bawana_RLNG!S76</f>
        <v>0</v>
      </c>
      <c r="K76">
        <f>Bawana_Spot!S76</f>
        <v>14</v>
      </c>
      <c r="L76">
        <f>TWOMCL!R76</f>
        <v>0</v>
      </c>
      <c r="M76">
        <f>EDWPCL!V76</f>
        <v>0</v>
      </c>
      <c r="N76">
        <f>'MSW BWN'!V76</f>
        <v>-0.1592152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12.95</v>
      </c>
      <c r="Z76" s="75">
        <f>IEX!Q76</f>
        <v>0</v>
      </c>
      <c r="AA76" s="117">
        <f>STOA!K76</f>
        <v>75.400000000000006</v>
      </c>
      <c r="AB76" s="117">
        <f>-STOA!Q76</f>
        <v>0</v>
      </c>
      <c r="AC76">
        <f t="shared" si="3"/>
        <v>1.6712428839225526</v>
      </c>
      <c r="AD76">
        <f t="shared" si="4"/>
        <v>187.92287726533661</v>
      </c>
      <c r="AE76">
        <f>'IDT-1'!E76</f>
        <v>0</v>
      </c>
      <c r="AF76" s="26"/>
      <c r="AG76">
        <f t="shared" si="5"/>
        <v>187.92287726533661</v>
      </c>
      <c r="AI76" s="75">
        <f>PXIL!K76</f>
        <v>0</v>
      </c>
      <c r="AJ76" s="75">
        <f>PXIL!Q76</f>
        <v>0</v>
      </c>
      <c r="AK76" s="75">
        <f>RTM_IEX!K76</f>
        <v>9.66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2.1133353492591476</v>
      </c>
      <c r="F77">
        <f>GT_Spot!S77</f>
        <v>0</v>
      </c>
      <c r="G77">
        <f>PPCL_NG!S77</f>
        <v>18.79</v>
      </c>
      <c r="H77">
        <f>PPCL_Spot!S77</f>
        <v>25.84</v>
      </c>
      <c r="I77">
        <f>Bawana_NG!S77</f>
        <v>31</v>
      </c>
      <c r="J77">
        <f>Bawana_RLNG!S77</f>
        <v>0</v>
      </c>
      <c r="K77">
        <f>Bawana_Spot!S77</f>
        <v>14</v>
      </c>
      <c r="L77">
        <f>TWOMCL!R77</f>
        <v>0</v>
      </c>
      <c r="M77">
        <f>EDWPCL!V77</f>
        <v>0</v>
      </c>
      <c r="N77">
        <f>'MSW BWN'!V77</f>
        <v>-0.1592152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18.48</v>
      </c>
      <c r="Z77" s="75">
        <f>IEX!Q77</f>
        <v>0</v>
      </c>
      <c r="AA77" s="117">
        <f>STOA!K77</f>
        <v>61.870000000000005</v>
      </c>
      <c r="AB77" s="117">
        <f>-STOA!Q77</f>
        <v>0</v>
      </c>
      <c r="AC77">
        <f t="shared" si="3"/>
        <v>1.6009308839225527</v>
      </c>
      <c r="AD77">
        <f t="shared" si="4"/>
        <v>180.0031892653366</v>
      </c>
      <c r="AE77">
        <f>'IDT-1'!E77</f>
        <v>0</v>
      </c>
      <c r="AF77" s="26"/>
      <c r="AG77">
        <f t="shared" si="5"/>
        <v>180.0031892653366</v>
      </c>
      <c r="AI77" s="75">
        <f>PXIL!K77</f>
        <v>0</v>
      </c>
      <c r="AJ77" s="75">
        <f>PXIL!Q77</f>
        <v>0</v>
      </c>
      <c r="AK77" s="75">
        <f>RTM_IEX!K77</f>
        <v>9.67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2.1123569122395072</v>
      </c>
      <c r="F78">
        <f>GT_Spot!S78</f>
        <v>0</v>
      </c>
      <c r="G78">
        <f>PPCL_NG!S78</f>
        <v>18.79</v>
      </c>
      <c r="H78">
        <f>PPCL_Spot!S78</f>
        <v>25.84</v>
      </c>
      <c r="I78">
        <f>Bawana_NG!S78</f>
        <v>31</v>
      </c>
      <c r="J78">
        <f>Bawana_RLNG!S78</f>
        <v>0</v>
      </c>
      <c r="K78">
        <f>Bawana_Spot!S78</f>
        <v>14</v>
      </c>
      <c r="L78">
        <f>TWOMCL!R78</f>
        <v>0</v>
      </c>
      <c r="M78">
        <f>EDWPCL!V78</f>
        <v>0</v>
      </c>
      <c r="N78">
        <f>'MSW BWN'!V78</f>
        <v>-0.15738279999999996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16.39</v>
      </c>
      <c r="Z78" s="75">
        <f>IEX!Q78</f>
        <v>0</v>
      </c>
      <c r="AA78" s="117">
        <f>STOA!K78</f>
        <v>61.870000000000005</v>
      </c>
      <c r="AB78" s="117">
        <f>-STOA!Q78</f>
        <v>0</v>
      </c>
      <c r="AC78">
        <f t="shared" si="3"/>
        <v>1.667610005395908</v>
      </c>
      <c r="AD78">
        <f t="shared" si="4"/>
        <v>187.51736410684362</v>
      </c>
      <c r="AE78">
        <f>'IDT-1'!E78</f>
        <v>0</v>
      </c>
      <c r="AF78" s="26"/>
      <c r="AG78">
        <f t="shared" si="5"/>
        <v>187.51736410684362</v>
      </c>
      <c r="AI78" s="75">
        <f>PXIL!K78</f>
        <v>0</v>
      </c>
      <c r="AJ78" s="75">
        <f>PXIL!Q78</f>
        <v>0</v>
      </c>
      <c r="AK78" s="75">
        <f>RTM_IEX!K78</f>
        <v>19.34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2.1123569122395072</v>
      </c>
      <c r="F79">
        <f>GT_Spot!S79</f>
        <v>0</v>
      </c>
      <c r="G79">
        <f>PPCL_NG!S79</f>
        <v>18.79</v>
      </c>
      <c r="H79">
        <f>PPCL_Spot!S79</f>
        <v>27.01</v>
      </c>
      <c r="I79">
        <f>Bawana_NG!S79</f>
        <v>31</v>
      </c>
      <c r="J79">
        <f>Bawana_RLNG!S79</f>
        <v>0</v>
      </c>
      <c r="K79">
        <f>Bawana_Spot!S79</f>
        <v>4.9996576983637988</v>
      </c>
      <c r="L79">
        <f>TWOMCL!R79</f>
        <v>0</v>
      </c>
      <c r="M79">
        <f>EDWPCL!V79</f>
        <v>0</v>
      </c>
      <c r="N79">
        <f>'MSW BWN'!V79</f>
        <v>-0.1592152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14.31</v>
      </c>
      <c r="Z79" s="75">
        <f>IEX!Q79</f>
        <v>0</v>
      </c>
      <c r="AA79" s="117">
        <f>STOA!K79</f>
        <v>61.870000000000005</v>
      </c>
      <c r="AB79" s="117">
        <f>-STOA!Q79</f>
        <v>0</v>
      </c>
      <c r="AC79">
        <f t="shared" si="3"/>
        <v>1.4102232614223811</v>
      </c>
      <c r="AD79">
        <f t="shared" si="4"/>
        <v>158.52257614918094</v>
      </c>
      <c r="AE79">
        <f>'IDT-1'!E79</f>
        <v>0</v>
      </c>
      <c r="AF79" s="26"/>
      <c r="AG79">
        <f t="shared" si="5"/>
        <v>158.52257614918094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1.7072700729927008</v>
      </c>
      <c r="F80">
        <f>GT_Spot!S80</f>
        <v>0</v>
      </c>
      <c r="G80">
        <f>PPCL_NG!S80</f>
        <v>18.79</v>
      </c>
      <c r="H80">
        <f>PPCL_Spot!S80</f>
        <v>24.077324741695364</v>
      </c>
      <c r="I80">
        <f>Bawana_NG!S80</f>
        <v>31</v>
      </c>
      <c r="J80">
        <f>Bawana_RLNG!S80</f>
        <v>0</v>
      </c>
      <c r="K80">
        <f>Bawana_Spot!S80</f>
        <v>14</v>
      </c>
      <c r="L80">
        <f>TWOMCL!R80</f>
        <v>0</v>
      </c>
      <c r="M80">
        <f>EDWPCL!V80</f>
        <v>0</v>
      </c>
      <c r="N80">
        <f>'MSW BWN'!V80</f>
        <v>-0.15840079999999998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12.95</v>
      </c>
      <c r="Z80" s="75">
        <f>IEX!Q80</f>
        <v>0</v>
      </c>
      <c r="AA80" s="117">
        <f>STOA!K80</f>
        <v>61.870000000000005</v>
      </c>
      <c r="AB80" s="117">
        <f>-STOA!Q80</f>
        <v>0</v>
      </c>
      <c r="AC80">
        <f t="shared" si="3"/>
        <v>1.6181827368712727</v>
      </c>
      <c r="AD80">
        <f t="shared" si="4"/>
        <v>181.94801127781679</v>
      </c>
      <c r="AE80">
        <f>'IDT-1'!E80</f>
        <v>0</v>
      </c>
      <c r="AF80" s="26"/>
      <c r="AG80">
        <f t="shared" si="5"/>
        <v>181.94801127781679</v>
      </c>
      <c r="AI80" s="75">
        <f>PXIL!K80</f>
        <v>0</v>
      </c>
      <c r="AJ80" s="75">
        <f>PXIL!Q80</f>
        <v>0</v>
      </c>
      <c r="AK80" s="75">
        <f>RTM_IEX!K80</f>
        <v>19.329999999999998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1.7072700729927008</v>
      </c>
      <c r="F81">
        <f>GT_Spot!S81</f>
        <v>0</v>
      </c>
      <c r="G81">
        <f>PPCL_NG!S81</f>
        <v>18.79</v>
      </c>
      <c r="H81">
        <f>PPCL_Spot!S81</f>
        <v>24.077324741695364</v>
      </c>
      <c r="I81">
        <f>Bawana_NG!S81</f>
        <v>31</v>
      </c>
      <c r="J81">
        <f>Bawana_RLNG!S81</f>
        <v>0</v>
      </c>
      <c r="K81">
        <f>Bawana_Spot!S81</f>
        <v>14</v>
      </c>
      <c r="L81">
        <f>TWOMCL!R81</f>
        <v>0</v>
      </c>
      <c r="M81">
        <f>EDWPCL!V81</f>
        <v>0</v>
      </c>
      <c r="N81">
        <f>'MSW BWN'!V81</f>
        <v>-0.14760999999999996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11.21</v>
      </c>
      <c r="Z81" s="75">
        <f>IEX!Q81</f>
        <v>0</v>
      </c>
      <c r="AA81" s="117">
        <f>STOA!K81</f>
        <v>61.870000000000005</v>
      </c>
      <c r="AB81" s="117">
        <f>-STOA!Q81</f>
        <v>0</v>
      </c>
      <c r="AC81">
        <f t="shared" si="3"/>
        <v>1.6027749347728062</v>
      </c>
      <c r="AD81">
        <f t="shared" si="4"/>
        <v>180.23420987991523</v>
      </c>
      <c r="AE81">
        <f>'IDT-1'!E81</f>
        <v>0</v>
      </c>
      <c r="AF81" s="26"/>
      <c r="AG81">
        <f t="shared" si="5"/>
        <v>180.23420987991523</v>
      </c>
      <c r="AI81" s="75">
        <f>PXIL!K81</f>
        <v>0</v>
      </c>
      <c r="AJ81" s="75">
        <f>PXIL!Q81</f>
        <v>0</v>
      </c>
      <c r="AK81" s="75">
        <f>RTM_IEX!K81</f>
        <v>19.329999999999998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1.7072700729927008</v>
      </c>
      <c r="F82">
        <f>GT_Spot!S82</f>
        <v>0</v>
      </c>
      <c r="G82">
        <f>PPCL_NG!S82</f>
        <v>18.79</v>
      </c>
      <c r="H82">
        <f>PPCL_Spot!S82</f>
        <v>24.077324741695364</v>
      </c>
      <c r="I82">
        <f>Bawana_NG!S82</f>
        <v>31</v>
      </c>
      <c r="J82">
        <f>Bawana_RLNG!S82</f>
        <v>0</v>
      </c>
      <c r="K82">
        <f>Bawana_Spot!S82</f>
        <v>14</v>
      </c>
      <c r="L82">
        <f>TWOMCL!R82</f>
        <v>0</v>
      </c>
      <c r="M82">
        <f>EDWPCL!V82</f>
        <v>0</v>
      </c>
      <c r="N82">
        <f>'MSW BWN'!V82</f>
        <v>-0.13295079999999998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10.14</v>
      </c>
      <c r="Z82" s="75">
        <f>IEX!Q82</f>
        <v>0</v>
      </c>
      <c r="AA82" s="117">
        <f>STOA!K82</f>
        <v>61.870000000000005</v>
      </c>
      <c r="AB82" s="117">
        <f>-STOA!Q82</f>
        <v>0</v>
      </c>
      <c r="AC82">
        <f t="shared" si="3"/>
        <v>1.5932287885258327</v>
      </c>
      <c r="AD82">
        <f t="shared" si="4"/>
        <v>179.18841522616219</v>
      </c>
      <c r="AE82">
        <f>'IDT-1'!E82</f>
        <v>0</v>
      </c>
      <c r="AF82" s="26"/>
      <c r="AG82">
        <f t="shared" si="5"/>
        <v>179.18841522616219</v>
      </c>
      <c r="AI82" s="75">
        <f>PXIL!K82</f>
        <v>0</v>
      </c>
      <c r="AJ82" s="75">
        <f>PXIL!Q82</f>
        <v>0</v>
      </c>
      <c r="AK82" s="75">
        <f>RTM_IEX!K82</f>
        <v>19.329999999999998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2.1123569122395072</v>
      </c>
      <c r="F83">
        <f>GT_Spot!S83</f>
        <v>0</v>
      </c>
      <c r="G83">
        <f>PPCL_NG!S83</f>
        <v>18.79</v>
      </c>
      <c r="H83">
        <f>PPCL_Spot!S83</f>
        <v>27.403011319925263</v>
      </c>
      <c r="I83">
        <f>Bawana_NG!S83</f>
        <v>31</v>
      </c>
      <c r="J83">
        <f>Bawana_RLNG!S83</f>
        <v>0</v>
      </c>
      <c r="K83">
        <f>Bawana_Spot!S83</f>
        <v>14</v>
      </c>
      <c r="L83">
        <f>TWOMCL!R83</f>
        <v>0</v>
      </c>
      <c r="M83">
        <f>EDWPCL!V83</f>
        <v>0</v>
      </c>
      <c r="N83">
        <f>'MSW BWN'!V83</f>
        <v>-0.10159639999999998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10.4</v>
      </c>
      <c r="Z83" s="75">
        <f>IEX!Q83</f>
        <v>0</v>
      </c>
      <c r="AA83" s="117">
        <f>STOA!K83</f>
        <v>61.870000000000005</v>
      </c>
      <c r="AB83" s="117">
        <f>-STOA!Q83</f>
        <v>0</v>
      </c>
      <c r="AC83">
        <f t="shared" si="3"/>
        <v>1.457965226238046</v>
      </c>
      <c r="AD83">
        <f t="shared" si="4"/>
        <v>164.01580660592671</v>
      </c>
      <c r="AE83">
        <f>'IDT-1'!E83</f>
        <v>0</v>
      </c>
      <c r="AF83" s="26"/>
      <c r="AG83">
        <f t="shared" si="5"/>
        <v>164.01580660592671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0</v>
      </c>
    </row>
    <row r="84" spans="1:46">
      <c r="A84" t="s">
        <v>126</v>
      </c>
      <c r="E84">
        <f>GT_NG!S84</f>
        <v>2.1123569122395072</v>
      </c>
      <c r="F84">
        <f>GT_Spot!S84</f>
        <v>0</v>
      </c>
      <c r="G84">
        <f>PPCL_NG!S84</f>
        <v>18.79</v>
      </c>
      <c r="H84">
        <f>PPCL_Spot!S84</f>
        <v>27.403011319925263</v>
      </c>
      <c r="I84">
        <f>Bawana_NG!S84</f>
        <v>31</v>
      </c>
      <c r="J84">
        <f>Bawana_RLNG!S84</f>
        <v>0</v>
      </c>
      <c r="K84">
        <f>Bawana_Spot!S84</f>
        <v>4.9996576983637988</v>
      </c>
      <c r="L84">
        <f>TWOMCL!R84</f>
        <v>0</v>
      </c>
      <c r="M84">
        <f>EDWPCL!V84</f>
        <v>0</v>
      </c>
      <c r="N84">
        <f>'MSW BWN'!V84</f>
        <v>-9.0805599999999986E-2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9.6999999999999993</v>
      </c>
      <c r="Z84" s="75">
        <f>IEX!Q84</f>
        <v>0</v>
      </c>
      <c r="AA84" s="117">
        <f>STOA!K84</f>
        <v>61.870000000000005</v>
      </c>
      <c r="AB84" s="117">
        <f>-STOA!Q84</f>
        <v>0</v>
      </c>
      <c r="AC84">
        <f t="shared" si="3"/>
        <v>1.3725064118851811</v>
      </c>
      <c r="AD84">
        <f t="shared" si="4"/>
        <v>154.41171391864339</v>
      </c>
      <c r="AE84">
        <f>'IDT-1'!E84</f>
        <v>0</v>
      </c>
      <c r="AF84" s="26"/>
      <c r="AG84">
        <f t="shared" si="5"/>
        <v>154.41171391864339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0</v>
      </c>
    </row>
    <row r="85" spans="1:46">
      <c r="A85" t="s">
        <v>127</v>
      </c>
      <c r="E85">
        <f>GT_NG!S85</f>
        <v>2.1123569122395072</v>
      </c>
      <c r="F85">
        <f>GT_Spot!S85</f>
        <v>0</v>
      </c>
      <c r="G85">
        <f>PPCL_NG!S85</f>
        <v>18.79</v>
      </c>
      <c r="H85">
        <f>PPCL_Spot!S85</f>
        <v>27.403011319925263</v>
      </c>
      <c r="I85">
        <f>Bawana_NG!S85</f>
        <v>31</v>
      </c>
      <c r="J85">
        <f>Bawana_RLNG!S85</f>
        <v>0</v>
      </c>
      <c r="K85">
        <f>Bawana_Spot!S85</f>
        <v>14</v>
      </c>
      <c r="L85">
        <f>TWOMCL!R85</f>
        <v>0</v>
      </c>
      <c r="M85">
        <f>EDWPCL!V85</f>
        <v>0</v>
      </c>
      <c r="N85">
        <f>'MSW BWN'!V85</f>
        <v>-9.2841599999999982E-2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8.7799999999999994</v>
      </c>
      <c r="Z85" s="75">
        <f>IEX!Q85</f>
        <v>0</v>
      </c>
      <c r="AA85" s="117">
        <f>STOA!K85</f>
        <v>61.870000000000005</v>
      </c>
      <c r="AB85" s="117">
        <f>-STOA!Q85</f>
        <v>0</v>
      </c>
      <c r="AC85">
        <f t="shared" si="3"/>
        <v>1.6137355000072147</v>
      </c>
      <c r="AD85">
        <f t="shared" si="4"/>
        <v>181.57879113215753</v>
      </c>
      <c r="AE85">
        <f>'IDT-1'!E85</f>
        <v>0</v>
      </c>
      <c r="AF85" s="26"/>
      <c r="AG85">
        <f t="shared" si="5"/>
        <v>181.57879113215753</v>
      </c>
      <c r="AI85" s="75">
        <f>PXIL!K85</f>
        <v>0</v>
      </c>
      <c r="AJ85" s="75">
        <f>PXIL!Q85</f>
        <v>0</v>
      </c>
      <c r="AK85" s="75">
        <f>RTM_IEX!K85</f>
        <v>19.329999999999998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0</v>
      </c>
    </row>
    <row r="86" spans="1:46">
      <c r="A86" t="s">
        <v>128</v>
      </c>
      <c r="E86">
        <f>GT_NG!S86</f>
        <v>2.1123569122395072</v>
      </c>
      <c r="F86">
        <f>GT_Spot!S86</f>
        <v>0</v>
      </c>
      <c r="G86">
        <f>PPCL_NG!S86</f>
        <v>18.79</v>
      </c>
      <c r="H86">
        <f>PPCL_Spot!S86</f>
        <v>27.403011319925263</v>
      </c>
      <c r="I86">
        <f>Bawana_NG!S86</f>
        <v>31</v>
      </c>
      <c r="J86">
        <f>Bawana_RLNG!S86</f>
        <v>0</v>
      </c>
      <c r="K86">
        <f>Bawana_Spot!S86</f>
        <v>14</v>
      </c>
      <c r="L86">
        <f>TWOMCL!R86</f>
        <v>0</v>
      </c>
      <c r="M86">
        <f>EDWPCL!V86</f>
        <v>0</v>
      </c>
      <c r="N86">
        <f>'MSW BWN'!V86</f>
        <v>-8.7955199999999983E-2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7.94</v>
      </c>
      <c r="Z86" s="75">
        <f>IEX!Q86</f>
        <v>0</v>
      </c>
      <c r="AA86" s="117">
        <f>STOA!K86</f>
        <v>61.870000000000005</v>
      </c>
      <c r="AB86" s="117">
        <f>-STOA!Q86</f>
        <v>0</v>
      </c>
      <c r="AC86">
        <f t="shared" si="3"/>
        <v>1.5212921179248904</v>
      </c>
      <c r="AD86">
        <f t="shared" si="4"/>
        <v>171.17612091423985</v>
      </c>
      <c r="AE86">
        <f>'IDT-1'!E86</f>
        <v>0</v>
      </c>
      <c r="AF86" s="26"/>
      <c r="AG86">
        <f t="shared" si="5"/>
        <v>171.17612091423985</v>
      </c>
      <c r="AI86" s="75">
        <f>PXIL!K86</f>
        <v>0</v>
      </c>
      <c r="AJ86" s="75">
        <f>PXIL!Q86</f>
        <v>0</v>
      </c>
      <c r="AK86" s="75">
        <f>RTM_IEX!K86</f>
        <v>9.67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0</v>
      </c>
    </row>
    <row r="87" spans="1:46">
      <c r="A87" t="s">
        <v>129</v>
      </c>
      <c r="E87">
        <f>GT_NG!S87</f>
        <v>2.1123569122395072</v>
      </c>
      <c r="F87">
        <f>GT_Spot!S87</f>
        <v>0</v>
      </c>
      <c r="G87">
        <f>PPCL_NG!S87</f>
        <v>18.79</v>
      </c>
      <c r="H87">
        <f>PPCL_Spot!S87</f>
        <v>27.78</v>
      </c>
      <c r="I87">
        <f>Bawana_NG!S87</f>
        <v>31</v>
      </c>
      <c r="J87">
        <f>Bawana_RLNG!S87</f>
        <v>0</v>
      </c>
      <c r="K87">
        <f>Bawana_Spot!S87</f>
        <v>14</v>
      </c>
      <c r="L87">
        <f>TWOMCL!R87</f>
        <v>0</v>
      </c>
      <c r="M87">
        <f>EDWPCL!V87</f>
        <v>0</v>
      </c>
      <c r="N87">
        <f>'MSW BWN'!V87</f>
        <v>-8.3068799999999984E-2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9.08</v>
      </c>
      <c r="Z87" s="75">
        <f>IEX!Q87</f>
        <v>0</v>
      </c>
      <c r="AA87" s="117">
        <f>STOA!K87</f>
        <v>52.2</v>
      </c>
      <c r="AB87" s="117">
        <f>-STOA!Q87</f>
        <v>0</v>
      </c>
      <c r="AC87">
        <f t="shared" si="3"/>
        <v>1.4495022362272236</v>
      </c>
      <c r="AD87">
        <f t="shared" si="4"/>
        <v>163.09978587601225</v>
      </c>
      <c r="AE87">
        <f>'IDT-1'!E87</f>
        <v>0</v>
      </c>
      <c r="AF87" s="26"/>
      <c r="AG87">
        <f t="shared" si="5"/>
        <v>163.09978587601225</v>
      </c>
      <c r="AI87" s="75">
        <f>PXIL!K87</f>
        <v>0</v>
      </c>
      <c r="AJ87" s="75">
        <f>PXIL!Q87</f>
        <v>0</v>
      </c>
      <c r="AK87" s="75">
        <f>RTM_IEX!K87</f>
        <v>9.67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0</v>
      </c>
    </row>
    <row r="88" spans="1:46">
      <c r="A88" t="s">
        <v>130</v>
      </c>
      <c r="E88">
        <f>GT_NG!S88</f>
        <v>2.1123569122395072</v>
      </c>
      <c r="F88">
        <f>GT_Spot!S88</f>
        <v>0</v>
      </c>
      <c r="G88">
        <f>PPCL_NG!S88</f>
        <v>18.79</v>
      </c>
      <c r="H88">
        <f>PPCL_Spot!S88</f>
        <v>27.78</v>
      </c>
      <c r="I88">
        <f>Bawana_NG!S88</f>
        <v>31</v>
      </c>
      <c r="J88">
        <f>Bawana_RLNG!S88</f>
        <v>0</v>
      </c>
      <c r="K88">
        <f>Bawana_Spot!S88</f>
        <v>14</v>
      </c>
      <c r="L88">
        <f>TWOMCL!R88</f>
        <v>0</v>
      </c>
      <c r="M88">
        <f>EDWPCL!V88</f>
        <v>0</v>
      </c>
      <c r="N88">
        <f>'MSW BWN'!V88</f>
        <v>-8.4086799999999975E-2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8.18</v>
      </c>
      <c r="Z88" s="75">
        <f>IEX!Q88</f>
        <v>0</v>
      </c>
      <c r="AA88" s="117">
        <f>STOA!K88</f>
        <v>52.2</v>
      </c>
      <c r="AB88" s="117">
        <f>-STOA!Q88</f>
        <v>0</v>
      </c>
      <c r="AC88">
        <f t="shared" si="3"/>
        <v>1.4993192741610413</v>
      </c>
      <c r="AD88">
        <f t="shared" si="4"/>
        <v>168.70895083807844</v>
      </c>
      <c r="AE88">
        <f>'IDT-1'!E88</f>
        <v>0</v>
      </c>
      <c r="AF88" s="26"/>
      <c r="AG88">
        <f t="shared" si="5"/>
        <v>168.70895083807844</v>
      </c>
      <c r="AI88" s="75">
        <f>PXIL!K88</f>
        <v>0</v>
      </c>
      <c r="AJ88" s="75">
        <f>PXIL!Q88</f>
        <v>0</v>
      </c>
      <c r="AK88" s="75">
        <f>RTM_IEX!K88</f>
        <v>16.23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0</v>
      </c>
    </row>
    <row r="89" spans="1:46">
      <c r="A89" t="s">
        <v>131</v>
      </c>
      <c r="E89">
        <f>GT_NG!S89</f>
        <v>2.1123569122395072</v>
      </c>
      <c r="F89">
        <f>GT_Spot!S89</f>
        <v>0</v>
      </c>
      <c r="G89">
        <f>PPCL_NG!S89</f>
        <v>18.79</v>
      </c>
      <c r="H89">
        <f>PPCL_Spot!S89</f>
        <v>27.78</v>
      </c>
      <c r="I89">
        <f>Bawana_NG!S89</f>
        <v>31</v>
      </c>
      <c r="J89">
        <f>Bawana_RLNG!S89</f>
        <v>0</v>
      </c>
      <c r="K89">
        <f>Bawana_Spot!S89</f>
        <v>4.9996576983637988</v>
      </c>
      <c r="L89">
        <f>TWOMCL!R89</f>
        <v>0</v>
      </c>
      <c r="M89">
        <f>EDWPCL!V89</f>
        <v>0</v>
      </c>
      <c r="N89">
        <f>'MSW BWN'!V89</f>
        <v>-8.3068799999999984E-2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7.88</v>
      </c>
      <c r="Z89" s="75">
        <f>IEX!Q89</f>
        <v>0</v>
      </c>
      <c r="AA89" s="117">
        <f>STOA!K89</f>
        <v>52.2</v>
      </c>
      <c r="AB89" s="117">
        <f>-STOA!Q89</f>
        <v>0</v>
      </c>
      <c r="AC89">
        <f t="shared" si="3"/>
        <v>1.2746432239728249</v>
      </c>
      <c r="AD89">
        <f t="shared" si="4"/>
        <v>143.40430258663048</v>
      </c>
      <c r="AE89">
        <f>'IDT-1'!E89</f>
        <v>0</v>
      </c>
      <c r="AF89" s="26"/>
      <c r="AG89">
        <f t="shared" si="5"/>
        <v>143.40430258663048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0</v>
      </c>
    </row>
    <row r="90" spans="1:46">
      <c r="A90" t="s">
        <v>132</v>
      </c>
      <c r="E90">
        <f>GT_NG!S90</f>
        <v>2.1114342743085261</v>
      </c>
      <c r="F90">
        <f>GT_Spot!S90</f>
        <v>0</v>
      </c>
      <c r="G90">
        <f>PPCL_NG!S90</f>
        <v>18.79</v>
      </c>
      <c r="H90">
        <f>PPCL_Spot!S90</f>
        <v>27.78</v>
      </c>
      <c r="I90">
        <f>Bawana_NG!S90</f>
        <v>31</v>
      </c>
      <c r="J90">
        <f>Bawana_RLNG!S90</f>
        <v>0</v>
      </c>
      <c r="K90">
        <f>Bawana_Spot!S90</f>
        <v>14</v>
      </c>
      <c r="L90">
        <f>TWOMCL!R90</f>
        <v>0</v>
      </c>
      <c r="M90">
        <f>EDWPCL!V90</f>
        <v>0</v>
      </c>
      <c r="N90">
        <f>'MSW BWN'!V90</f>
        <v>-7.6146399999999989E-2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7.92</v>
      </c>
      <c r="Z90" s="75">
        <f>IEX!Q90</f>
        <v>0</v>
      </c>
      <c r="AA90" s="117">
        <f>STOA!K90</f>
        <v>52.2</v>
      </c>
      <c r="AB90" s="117">
        <f>-STOA!Q90</f>
        <v>0</v>
      </c>
      <c r="AC90">
        <f t="shared" si="3"/>
        <v>1.5242326590634712</v>
      </c>
      <c r="AD90">
        <f t="shared" si="4"/>
        <v>171.53105521524506</v>
      </c>
      <c r="AE90">
        <f>'IDT-1'!E90</f>
        <v>0</v>
      </c>
      <c r="AF90" s="26"/>
      <c r="AG90">
        <f t="shared" si="5"/>
        <v>171.53105521524506</v>
      </c>
      <c r="AI90" s="75">
        <f>PXIL!K90</f>
        <v>0</v>
      </c>
      <c r="AJ90" s="75">
        <f>PXIL!Q90</f>
        <v>0</v>
      </c>
      <c r="AK90" s="75">
        <f>RTM_IEX!K90</f>
        <v>19.329999999999998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0</v>
      </c>
    </row>
    <row r="91" spans="1:46">
      <c r="A91" t="s">
        <v>133</v>
      </c>
      <c r="E91">
        <f>GT_NG!S91</f>
        <v>2.1114342743085261</v>
      </c>
      <c r="F91">
        <f>GT_Spot!S91</f>
        <v>0</v>
      </c>
      <c r="G91">
        <f>PPCL_NG!S91</f>
        <v>18.79</v>
      </c>
      <c r="H91">
        <f>PPCL_Spot!S91</f>
        <v>27.78</v>
      </c>
      <c r="I91">
        <f>Bawana_NG!S91</f>
        <v>31</v>
      </c>
      <c r="J91">
        <f>Bawana_RLNG!S91</f>
        <v>0</v>
      </c>
      <c r="K91">
        <f>Bawana_Spot!S91</f>
        <v>14</v>
      </c>
      <c r="L91">
        <f>TWOMCL!R91</f>
        <v>0</v>
      </c>
      <c r="M91">
        <f>EDWPCL!V91</f>
        <v>0</v>
      </c>
      <c r="N91">
        <f>'MSW BWN'!V91</f>
        <v>-7.2277999999999981E-2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7.65</v>
      </c>
      <c r="Z91" s="75">
        <f>IEX!Q91</f>
        <v>0</v>
      </c>
      <c r="AA91" s="117">
        <f>STOA!K91</f>
        <v>52.2</v>
      </c>
      <c r="AB91" s="117">
        <f>-STOA!Q91</f>
        <v>0</v>
      </c>
      <c r="AC91">
        <f t="shared" si="3"/>
        <v>1.4368143149149644</v>
      </c>
      <c r="AD91">
        <f t="shared" si="4"/>
        <v>161.69234195939359</v>
      </c>
      <c r="AE91">
        <f>'IDT-1'!E91</f>
        <v>0</v>
      </c>
      <c r="AF91" s="26"/>
      <c r="AG91">
        <f t="shared" si="5"/>
        <v>161.69234195939359</v>
      </c>
      <c r="AI91" s="75">
        <f>PXIL!K91</f>
        <v>0</v>
      </c>
      <c r="AJ91" s="75">
        <f>PXIL!Q91</f>
        <v>0</v>
      </c>
      <c r="AK91" s="75">
        <f>RTM_IEX!K91</f>
        <v>9.67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0</v>
      </c>
    </row>
    <row r="92" spans="1:46">
      <c r="A92" t="s">
        <v>134</v>
      </c>
      <c r="E92">
        <f>GT_NG!S92</f>
        <v>2.1114342743085261</v>
      </c>
      <c r="F92">
        <f>GT_Spot!S92</f>
        <v>0</v>
      </c>
      <c r="G92">
        <f>PPCL_NG!S92</f>
        <v>18.79</v>
      </c>
      <c r="H92">
        <f>PPCL_Spot!S92</f>
        <v>27.78</v>
      </c>
      <c r="I92">
        <f>Bawana_NG!S92</f>
        <v>31</v>
      </c>
      <c r="J92">
        <f>Bawana_RLNG!S92</f>
        <v>0</v>
      </c>
      <c r="K92">
        <f>Bawana_Spot!S92</f>
        <v>14</v>
      </c>
      <c r="L92">
        <f>TWOMCL!R92</f>
        <v>0</v>
      </c>
      <c r="M92">
        <f>EDWPCL!V92</f>
        <v>0</v>
      </c>
      <c r="N92">
        <f>'MSW BWN'!V92</f>
        <v>-7.5331999999999982E-2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7.29</v>
      </c>
      <c r="Z92" s="75">
        <f>IEX!Q92</f>
        <v>0</v>
      </c>
      <c r="AA92" s="117">
        <f>STOA!K92</f>
        <v>52.2</v>
      </c>
      <c r="AB92" s="117">
        <f>-STOA!Q92</f>
        <v>0</v>
      </c>
      <c r="AC92">
        <f t="shared" si="3"/>
        <v>1.4336734287164172</v>
      </c>
      <c r="AD92">
        <f t="shared" si="4"/>
        <v>161.33242884559209</v>
      </c>
      <c r="AE92">
        <f>'IDT-1'!E92</f>
        <v>0</v>
      </c>
      <c r="AF92" s="26"/>
      <c r="AG92">
        <f t="shared" si="5"/>
        <v>161.33242884559209</v>
      </c>
      <c r="AI92" s="75">
        <f>PXIL!K92</f>
        <v>0</v>
      </c>
      <c r="AJ92" s="75">
        <f>PXIL!Q92</f>
        <v>0</v>
      </c>
      <c r="AK92" s="75">
        <f>RTM_IEX!K92</f>
        <v>9.67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0</v>
      </c>
    </row>
    <row r="93" spans="1:46">
      <c r="A93" t="s">
        <v>135</v>
      </c>
      <c r="E93">
        <f>GT_NG!S93</f>
        <v>2.1114342743085261</v>
      </c>
      <c r="F93">
        <f>GT_Spot!S93</f>
        <v>0</v>
      </c>
      <c r="G93">
        <f>PPCL_NG!S93</f>
        <v>18.79</v>
      </c>
      <c r="H93">
        <f>PPCL_Spot!S93</f>
        <v>27.78</v>
      </c>
      <c r="I93">
        <f>Bawana_NG!S93</f>
        <v>31</v>
      </c>
      <c r="J93">
        <f>Bawana_RLNG!S93</f>
        <v>0</v>
      </c>
      <c r="K93">
        <f>Bawana_Spot!S93</f>
        <v>14</v>
      </c>
      <c r="L93">
        <f>TWOMCL!R93</f>
        <v>0</v>
      </c>
      <c r="M93">
        <f>EDWPCL!V93</f>
        <v>0</v>
      </c>
      <c r="N93">
        <f>'MSW BWN'!V93</f>
        <v>-7.3295999999999986E-2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7.37</v>
      </c>
      <c r="Z93" s="75">
        <f>IEX!Q93</f>
        <v>0</v>
      </c>
      <c r="AA93" s="117">
        <f>STOA!K93</f>
        <v>52.2</v>
      </c>
      <c r="AB93" s="117">
        <f>-STOA!Q93</f>
        <v>0</v>
      </c>
      <c r="AC93">
        <f t="shared" si="3"/>
        <v>1.519455352848782</v>
      </c>
      <c r="AD93">
        <f t="shared" si="4"/>
        <v>170.99868292145976</v>
      </c>
      <c r="AE93">
        <f>'IDT-1'!E93</f>
        <v>0</v>
      </c>
      <c r="AF93" s="26"/>
      <c r="AG93">
        <f t="shared" si="5"/>
        <v>170.99868292145976</v>
      </c>
      <c r="AI93" s="75">
        <f>PXIL!K93</f>
        <v>0</v>
      </c>
      <c r="AJ93" s="75">
        <f>PXIL!Q93</f>
        <v>0</v>
      </c>
      <c r="AK93" s="75">
        <f>RTM_IEX!K93</f>
        <v>19.34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0</v>
      </c>
    </row>
    <row r="94" spans="1:46">
      <c r="A94" t="s">
        <v>136</v>
      </c>
      <c r="E94">
        <f>GT_NG!S94</f>
        <v>2.1114342743085261</v>
      </c>
      <c r="F94">
        <f>GT_Spot!S94</f>
        <v>0</v>
      </c>
      <c r="G94">
        <f>PPCL_NG!S94</f>
        <v>18.79</v>
      </c>
      <c r="H94">
        <f>PPCL_Spot!S94</f>
        <v>27.78</v>
      </c>
      <c r="I94">
        <f>Bawana_NG!S94</f>
        <v>31</v>
      </c>
      <c r="J94">
        <f>Bawana_RLNG!S94</f>
        <v>0</v>
      </c>
      <c r="K94">
        <f>Bawana_Spot!S94</f>
        <v>4.9996576983637988</v>
      </c>
      <c r="L94">
        <f>TWOMCL!R94</f>
        <v>0</v>
      </c>
      <c r="M94">
        <f>EDWPCL!V94</f>
        <v>0</v>
      </c>
      <c r="N94">
        <f>'MSW BWN'!V94</f>
        <v>-6.6373599999999991E-2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7.33</v>
      </c>
      <c r="Z94" s="75">
        <f>IEX!Q94</f>
        <v>0</v>
      </c>
      <c r="AA94" s="117">
        <f>STOA!K94</f>
        <v>52.2</v>
      </c>
      <c r="AB94" s="117">
        <f>-STOA!Q94</f>
        <v>0</v>
      </c>
      <c r="AC94">
        <f t="shared" si="3"/>
        <v>1.2696468826444238</v>
      </c>
      <c r="AD94">
        <f t="shared" si="4"/>
        <v>142.87507149002792</v>
      </c>
      <c r="AE94">
        <f>'IDT-1'!E94</f>
        <v>0</v>
      </c>
      <c r="AF94" s="26"/>
      <c r="AG94">
        <f t="shared" si="5"/>
        <v>142.87507149002792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0</v>
      </c>
    </row>
    <row r="95" spans="1:46">
      <c r="A95" t="s">
        <v>137</v>
      </c>
      <c r="E95">
        <f>GT_NG!S95</f>
        <v>2.1114342743085261</v>
      </c>
      <c r="F95">
        <f>GT_Spot!S95</f>
        <v>0</v>
      </c>
      <c r="G95">
        <f>PPCL_NG!S95</f>
        <v>18.79</v>
      </c>
      <c r="H95">
        <f>PPCL_Spot!S95</f>
        <v>28.479999999999997</v>
      </c>
      <c r="I95">
        <f>Bawana_NG!S95</f>
        <v>31</v>
      </c>
      <c r="J95">
        <f>Bawana_RLNG!S95</f>
        <v>0</v>
      </c>
      <c r="K95">
        <f>Bawana_Spot!S95</f>
        <v>14</v>
      </c>
      <c r="L95">
        <f>TWOMCL!R95</f>
        <v>0</v>
      </c>
      <c r="M95">
        <f>EDWPCL!V95</f>
        <v>0</v>
      </c>
      <c r="N95">
        <f>'MSW BWN'!V95</f>
        <v>-6.8409599999999987E-2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6.5</v>
      </c>
      <c r="Z95" s="75">
        <f>IEX!Q95</f>
        <v>0</v>
      </c>
      <c r="AA95" s="117">
        <f>STOA!K95</f>
        <v>52.2</v>
      </c>
      <c r="AB95" s="117">
        <f>-STOA!Q95</f>
        <v>0</v>
      </c>
      <c r="AC95">
        <f t="shared" si="3"/>
        <v>1.4500679707664574</v>
      </c>
      <c r="AD95">
        <f t="shared" si="4"/>
        <v>163.19295670354205</v>
      </c>
      <c r="AE95">
        <f>'IDT-1'!E95</f>
        <v>0</v>
      </c>
      <c r="AF95" s="26"/>
      <c r="AG95">
        <f t="shared" si="5"/>
        <v>163.19295670354205</v>
      </c>
      <c r="AI95" s="75">
        <f>PXIL!K95</f>
        <v>0</v>
      </c>
      <c r="AJ95" s="75">
        <f>PXIL!Q95</f>
        <v>0</v>
      </c>
      <c r="AK95" s="75">
        <f>RTM_IEX!K95</f>
        <v>11.63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0</v>
      </c>
    </row>
    <row r="96" spans="1:46">
      <c r="A96" t="s">
        <v>138</v>
      </c>
      <c r="E96">
        <f>GT_NG!S96</f>
        <v>2.1114342743085261</v>
      </c>
      <c r="F96">
        <f>GT_Spot!S96</f>
        <v>0</v>
      </c>
      <c r="G96">
        <f>PPCL_NG!S96</f>
        <v>18.79</v>
      </c>
      <c r="H96">
        <f>PPCL_Spot!S96</f>
        <v>28.479999999999997</v>
      </c>
      <c r="I96">
        <f>Bawana_NG!S96</f>
        <v>31</v>
      </c>
      <c r="J96">
        <f>Bawana_RLNG!S96</f>
        <v>0</v>
      </c>
      <c r="K96">
        <f>Bawana_Spot!S96</f>
        <v>14</v>
      </c>
      <c r="L96">
        <f>TWOMCL!R96</f>
        <v>0</v>
      </c>
      <c r="M96">
        <f>EDWPCL!V96</f>
        <v>0</v>
      </c>
      <c r="N96">
        <f>'MSW BWN'!V96</f>
        <v>-6.8409599999999987E-2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5.95</v>
      </c>
      <c r="Z96" s="75">
        <f>IEX!Q96</f>
        <v>0</v>
      </c>
      <c r="AA96" s="117">
        <f>STOA!K96</f>
        <v>52.2</v>
      </c>
      <c r="AB96" s="117">
        <f>-STOA!Q96</f>
        <v>0</v>
      </c>
      <c r="AC96">
        <f t="shared" si="3"/>
        <v>1.3884679707664578</v>
      </c>
      <c r="AD96">
        <f t="shared" si="4"/>
        <v>156.25455670354208</v>
      </c>
      <c r="AE96">
        <f>'IDT-1'!E96</f>
        <v>0</v>
      </c>
      <c r="AF96" s="26"/>
      <c r="AG96">
        <f t="shared" si="5"/>
        <v>156.25455670354208</v>
      </c>
      <c r="AI96" s="75">
        <f>PXIL!K96</f>
        <v>0</v>
      </c>
      <c r="AJ96" s="75">
        <f>PXIL!Q96</f>
        <v>0</v>
      </c>
      <c r="AK96" s="75">
        <f>RTM_IEX!K96</f>
        <v>5.18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0</v>
      </c>
    </row>
    <row r="97" spans="1:46">
      <c r="A97" t="s">
        <v>139</v>
      </c>
      <c r="E97">
        <f>GT_NG!S97</f>
        <v>2.1114342743085261</v>
      </c>
      <c r="F97">
        <f>GT_Spot!S97</f>
        <v>0</v>
      </c>
      <c r="G97">
        <f>PPCL_NG!S97</f>
        <v>18.79</v>
      </c>
      <c r="H97">
        <f>PPCL_Spot!S97</f>
        <v>28.479999999999997</v>
      </c>
      <c r="I97">
        <f>Bawana_NG!S97</f>
        <v>31</v>
      </c>
      <c r="J97">
        <f>Bawana_RLNG!S97</f>
        <v>0</v>
      </c>
      <c r="K97">
        <f>Bawana_Spot!S97</f>
        <v>14</v>
      </c>
      <c r="L97">
        <f>TWOMCL!R97</f>
        <v>0</v>
      </c>
      <c r="M97">
        <f>EDWPCL!V97</f>
        <v>0</v>
      </c>
      <c r="N97">
        <f>'MSW BWN'!V97</f>
        <v>-6.9427599999999992E-2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5.58</v>
      </c>
      <c r="Z97" s="75">
        <f>IEX!Q97</f>
        <v>0</v>
      </c>
      <c r="AA97" s="117">
        <f>STOA!K97</f>
        <v>52.2</v>
      </c>
      <c r="AB97" s="117">
        <f>-STOA!Q97</f>
        <v>0</v>
      </c>
      <c r="AC97">
        <f t="shared" si="3"/>
        <v>1.3666530087002751</v>
      </c>
      <c r="AD97">
        <f t="shared" si="4"/>
        <v>153.79535366560825</v>
      </c>
      <c r="AE97">
        <f>'IDT-1'!E97</f>
        <v>0</v>
      </c>
      <c r="AF97" s="26"/>
      <c r="AG97">
        <f t="shared" si="5"/>
        <v>153.79535366560825</v>
      </c>
      <c r="AI97" s="75">
        <f>PXIL!K97</f>
        <v>0</v>
      </c>
      <c r="AJ97" s="75">
        <f>PXIL!Q97</f>
        <v>0</v>
      </c>
      <c r="AK97" s="75">
        <f>RTM_IEX!K97</f>
        <v>3.07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0</v>
      </c>
    </row>
    <row r="98" spans="1:46">
      <c r="A98" t="s">
        <v>140</v>
      </c>
      <c r="E98">
        <f>GT_NG!S98</f>
        <v>2.1114342743085261</v>
      </c>
      <c r="F98">
        <f>GT_Spot!S98</f>
        <v>0</v>
      </c>
      <c r="G98">
        <f>PPCL_NG!S98</f>
        <v>18.79</v>
      </c>
      <c r="H98">
        <f>PPCL_Spot!S98</f>
        <v>28.479999999999997</v>
      </c>
      <c r="I98">
        <f>Bawana_NG!S98</f>
        <v>31</v>
      </c>
      <c r="J98">
        <f>Bawana_RLNG!S98</f>
        <v>0</v>
      </c>
      <c r="K98">
        <f>Bawana_Spot!S98</f>
        <v>14</v>
      </c>
      <c r="L98">
        <f>TWOMCL!R98</f>
        <v>0</v>
      </c>
      <c r="M98">
        <f>EDWPCL!V98</f>
        <v>0</v>
      </c>
      <c r="N98">
        <f>'MSW BWN'!V98</f>
        <v>-7.4313999999999991E-2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5.31</v>
      </c>
      <c r="Z98" s="75">
        <f>IEX!Q98</f>
        <v>0</v>
      </c>
      <c r="AA98" s="117">
        <f>STOA!K98</f>
        <v>52.2</v>
      </c>
      <c r="AB98" s="117">
        <f>-STOA!Q98</f>
        <v>0</v>
      </c>
      <c r="AC98">
        <f t="shared" si="3"/>
        <v>1.3920403907825996</v>
      </c>
      <c r="AD98">
        <f t="shared" si="4"/>
        <v>156.64507988352594</v>
      </c>
      <c r="AE98">
        <f>'IDT-1'!E98</f>
        <v>0</v>
      </c>
      <c r="AF98" s="26"/>
      <c r="AG98">
        <f t="shared" si="5"/>
        <v>156.64507988352594</v>
      </c>
      <c r="AI98" s="75">
        <f>PXIL!K98</f>
        <v>0</v>
      </c>
      <c r="AJ98" s="75">
        <f>PXIL!Q98</f>
        <v>0</v>
      </c>
      <c r="AK98" s="75">
        <f>RTM_IEX!K98</f>
        <v>6.22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0</v>
      </c>
    </row>
    <row r="99" spans="1:46">
      <c r="A99" t="s">
        <v>141</v>
      </c>
      <c r="E99">
        <f t="shared" ref="E99:AR99" si="6">SUM(E3:E98)/4000</f>
        <v>5.0380373552225341E-2</v>
      </c>
      <c r="F99">
        <f t="shared" si="6"/>
        <v>0</v>
      </c>
      <c r="G99">
        <f t="shared" si="6"/>
        <v>0.45095999999999947</v>
      </c>
      <c r="H99">
        <f t="shared" si="6"/>
        <v>0.65182206341418902</v>
      </c>
      <c r="I99">
        <f t="shared" si="6"/>
        <v>0.74399999999999999</v>
      </c>
      <c r="J99">
        <f t="shared" si="6"/>
        <v>0</v>
      </c>
      <c r="K99">
        <f t="shared" si="6"/>
        <v>0.31729905867050034</v>
      </c>
      <c r="L99">
        <f t="shared" si="6"/>
        <v>0</v>
      </c>
      <c r="M99">
        <f t="shared" si="6"/>
        <v>0</v>
      </c>
      <c r="N99">
        <f t="shared" si="6"/>
        <v>1.2190346399999994E-2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0.16844999999999999</v>
      </c>
      <c r="Z99" s="75">
        <f t="shared" si="6"/>
        <v>0</v>
      </c>
      <c r="AA99" s="117">
        <f t="shared" si="6"/>
        <v>1.365939999999999</v>
      </c>
      <c r="AB99" s="117">
        <f t="shared" si="6"/>
        <v>0</v>
      </c>
      <c r="AC99">
        <f t="shared" si="6"/>
        <v>3.4305277754701997E-2</v>
      </c>
      <c r="AD99">
        <f t="shared" si="6"/>
        <v>3.8624290642822108</v>
      </c>
      <c r="AE99">
        <f t="shared" si="6"/>
        <v>0</v>
      </c>
      <c r="AG99">
        <f t="shared" si="6"/>
        <v>4.2124290642822118</v>
      </c>
      <c r="AI99">
        <f t="shared" si="6"/>
        <v>0</v>
      </c>
      <c r="AJ99">
        <f t="shared" si="6"/>
        <v>0</v>
      </c>
      <c r="AK99">
        <f t="shared" si="6"/>
        <v>0.13569249999999999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ref="AT99" si="7">SUM(AT3:AT98)/4000</f>
        <v>0.35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44688</v>
      </c>
      <c r="B1" s="213"/>
      <c r="C1" s="213"/>
      <c r="D1" s="213"/>
      <c r="E1" s="213" t="s">
        <v>192</v>
      </c>
      <c r="F1" s="213" t="s">
        <v>193</v>
      </c>
      <c r="G1" s="213" t="s">
        <v>190</v>
      </c>
      <c r="H1" s="213" t="s">
        <v>191</v>
      </c>
      <c r="I1" s="213" t="s">
        <v>194</v>
      </c>
      <c r="J1" s="213" t="s">
        <v>196</v>
      </c>
      <c r="K1" s="213" t="s">
        <v>299</v>
      </c>
      <c r="L1" s="213" t="s">
        <v>200</v>
      </c>
      <c r="M1" s="213" t="s">
        <v>201</v>
      </c>
      <c r="N1" s="213" t="s">
        <v>202</v>
      </c>
      <c r="O1" s="213" t="s">
        <v>197</v>
      </c>
      <c r="P1" s="220" t="s">
        <v>143</v>
      </c>
      <c r="Q1" s="220" t="s">
        <v>144</v>
      </c>
      <c r="R1" s="79"/>
      <c r="S1" s="79"/>
      <c r="T1" s="82" t="s">
        <v>301</v>
      </c>
      <c r="U1" s="221" t="s">
        <v>302</v>
      </c>
      <c r="V1" s="107" t="s">
        <v>315</v>
      </c>
      <c r="W1" s="107" t="s">
        <v>301</v>
      </c>
      <c r="X1" s="213" t="s">
        <v>334</v>
      </c>
      <c r="Y1" s="223" t="s">
        <v>223</v>
      </c>
      <c r="Z1" s="223" t="s">
        <v>224</v>
      </c>
      <c r="AA1" s="222" t="s">
        <v>198</v>
      </c>
      <c r="AB1" s="222" t="s">
        <v>199</v>
      </c>
      <c r="AC1" s="27" t="s">
        <v>189</v>
      </c>
      <c r="AD1" s="213" t="s">
        <v>142</v>
      </c>
      <c r="AG1" s="213" t="s">
        <v>278</v>
      </c>
      <c r="AI1" s="223" t="s">
        <v>383</v>
      </c>
      <c r="AJ1" s="223" t="s">
        <v>384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20"/>
      <c r="Q2" s="220"/>
      <c r="R2" s="79"/>
      <c r="S2" s="79"/>
      <c r="T2" s="82" t="s">
        <v>314</v>
      </c>
      <c r="U2" s="221"/>
      <c r="V2" s="107" t="s">
        <v>303</v>
      </c>
      <c r="W2" s="107" t="s">
        <v>303</v>
      </c>
      <c r="X2" s="213"/>
      <c r="Y2" s="223"/>
      <c r="Z2" s="223"/>
      <c r="AA2" s="222"/>
      <c r="AB2" s="222"/>
      <c r="AC2" s="27">
        <f>Allocation!J1/100</f>
        <v>8.8000000000000005E-3</v>
      </c>
      <c r="AD2" s="213"/>
      <c r="AE2" t="s">
        <v>276</v>
      </c>
      <c r="AG2" s="213"/>
      <c r="AI2" s="223"/>
      <c r="AJ2" s="223"/>
      <c r="AK2" s="223"/>
      <c r="AL2" s="223"/>
      <c r="AM2" s="223"/>
      <c r="AN2" s="223"/>
      <c r="AO2" s="225"/>
      <c r="AP2" s="225"/>
      <c r="AQ2" s="225"/>
      <c r="AR2" s="225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3.76</v>
      </c>
      <c r="H3">
        <f>PPCL_Spot!R3</f>
        <v>5.63</v>
      </c>
      <c r="I3">
        <f>Bawana_NG!R3</f>
        <v>5.86</v>
      </c>
      <c r="J3">
        <f>Bawana_RLNG!R3</f>
        <v>0</v>
      </c>
      <c r="K3">
        <f>Bawana_Spot!R3</f>
        <v>3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0.16060000000000002</v>
      </c>
      <c r="AD3">
        <f>SUM(B3:AB3,AI3:AR3)-AC3</f>
        <v>18.089400000000001</v>
      </c>
      <c r="AE3">
        <f>'IDT-1'!D3</f>
        <v>0</v>
      </c>
      <c r="AF3" s="26"/>
      <c r="AG3">
        <f>SUM(AD3:AF3)</f>
        <v>18.089400000000001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3.76</v>
      </c>
      <c r="H4">
        <f>PPCL_Spot!R4</f>
        <v>5.63</v>
      </c>
      <c r="I4">
        <f>Bawana_NG!R4</f>
        <v>5.86</v>
      </c>
      <c r="J4">
        <f>Bawana_RLNG!R4</f>
        <v>0</v>
      </c>
      <c r="K4">
        <f>Bawana_Spot!R4</f>
        <v>3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0.16060000000000002</v>
      </c>
      <c r="AD4">
        <f t="shared" ref="AD4:AD67" si="1">SUM(B4:AB4,AI4:AR4)-AC4</f>
        <v>18.089400000000001</v>
      </c>
      <c r="AE4">
        <f>'IDT-1'!D4</f>
        <v>0</v>
      </c>
      <c r="AF4" s="26"/>
      <c r="AG4">
        <f t="shared" ref="AG4:AG67" si="2">SUM(AD4:AF4)</f>
        <v>18.089400000000001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3.76</v>
      </c>
      <c r="H5">
        <f>PPCL_Spot!R5</f>
        <v>5.63</v>
      </c>
      <c r="I5">
        <f>Bawana_NG!R5</f>
        <v>5.86</v>
      </c>
      <c r="J5">
        <f>Bawana_RLNG!R5</f>
        <v>0</v>
      </c>
      <c r="K5">
        <f>Bawana_Spot!R5</f>
        <v>3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0.16060000000000002</v>
      </c>
      <c r="AD5">
        <f t="shared" si="1"/>
        <v>18.089400000000001</v>
      </c>
      <c r="AE5">
        <f>'IDT-1'!D5</f>
        <v>0</v>
      </c>
      <c r="AF5" s="26"/>
      <c r="AG5">
        <f t="shared" si="2"/>
        <v>18.089400000000001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3.76</v>
      </c>
      <c r="H6">
        <f>PPCL_Spot!R6</f>
        <v>5.63</v>
      </c>
      <c r="I6">
        <f>Bawana_NG!R6</f>
        <v>5.86</v>
      </c>
      <c r="J6">
        <f>Bawana_RLNG!R6</f>
        <v>0</v>
      </c>
      <c r="K6">
        <f>Bawana_Spot!R6</f>
        <v>3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0.16060000000000002</v>
      </c>
      <c r="AD6">
        <f t="shared" si="1"/>
        <v>18.089400000000001</v>
      </c>
      <c r="AE6">
        <f>'IDT-1'!D6</f>
        <v>0</v>
      </c>
      <c r="AF6" s="26"/>
      <c r="AG6">
        <f t="shared" si="2"/>
        <v>18.089400000000001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3.76</v>
      </c>
      <c r="H7">
        <f>PPCL_Spot!R7</f>
        <v>5.4806022639850536</v>
      </c>
      <c r="I7">
        <f>Bawana_NG!R7</f>
        <v>5.86</v>
      </c>
      <c r="J7">
        <f>Bawana_RLNG!R7</f>
        <v>0</v>
      </c>
      <c r="K7">
        <f>Bawana_Spot!R7</f>
        <v>17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0.28248529992306848</v>
      </c>
      <c r="AD7">
        <f t="shared" si="1"/>
        <v>31.818116964061986</v>
      </c>
      <c r="AE7">
        <f>'IDT-1'!D7</f>
        <v>0</v>
      </c>
      <c r="AF7" s="26"/>
      <c r="AG7">
        <f t="shared" si="2"/>
        <v>31.818116964061986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3.76</v>
      </c>
      <c r="H8">
        <f>PPCL_Spot!R8</f>
        <v>5.63</v>
      </c>
      <c r="I8">
        <f>Bawana_NG!R8</f>
        <v>5.86</v>
      </c>
      <c r="J8">
        <f>Bawana_RLNG!R8</f>
        <v>0</v>
      </c>
      <c r="K8">
        <f>Bawana_Spot!R8</f>
        <v>3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0.16060000000000002</v>
      </c>
      <c r="AD8">
        <f t="shared" si="1"/>
        <v>18.089400000000001</v>
      </c>
      <c r="AE8">
        <f>'IDT-1'!D8</f>
        <v>0</v>
      </c>
      <c r="AF8" s="26"/>
      <c r="AG8">
        <f t="shared" si="2"/>
        <v>18.089400000000001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3.76</v>
      </c>
      <c r="H9">
        <f>PPCL_Spot!R9</f>
        <v>5.63</v>
      </c>
      <c r="I9">
        <f>Bawana_NG!R9</f>
        <v>5.86</v>
      </c>
      <c r="J9">
        <f>Bawana_RLNG!R9</f>
        <v>0</v>
      </c>
      <c r="K9">
        <f>Bawana_Spot!R9</f>
        <v>3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0.16060000000000002</v>
      </c>
      <c r="AD9">
        <f t="shared" si="1"/>
        <v>18.089400000000001</v>
      </c>
      <c r="AE9">
        <f>'IDT-1'!D9</f>
        <v>0</v>
      </c>
      <c r="AF9" s="26"/>
      <c r="AG9">
        <f t="shared" si="2"/>
        <v>18.089400000000001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3.76</v>
      </c>
      <c r="H10">
        <f>PPCL_Spot!R10</f>
        <v>5.63</v>
      </c>
      <c r="I10">
        <f>Bawana_NG!R10</f>
        <v>5.86</v>
      </c>
      <c r="J10">
        <f>Bawana_RLNG!R10</f>
        <v>0</v>
      </c>
      <c r="K10">
        <f>Bawana_Spot!R10</f>
        <v>3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0.16060000000000002</v>
      </c>
      <c r="AD10">
        <f t="shared" si="1"/>
        <v>18.089400000000001</v>
      </c>
      <c r="AE10">
        <f>'IDT-1'!D10</f>
        <v>0</v>
      </c>
      <c r="AF10" s="26"/>
      <c r="AG10">
        <f t="shared" si="2"/>
        <v>18.089400000000001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3.76</v>
      </c>
      <c r="H11">
        <f>PPCL_Spot!R11</f>
        <v>5.63</v>
      </c>
      <c r="I11">
        <f>Bawana_NG!R11</f>
        <v>5.86</v>
      </c>
      <c r="J11">
        <f>Bawana_RLNG!R11</f>
        <v>0</v>
      </c>
      <c r="K11">
        <f>Bawana_Spot!R11</f>
        <v>3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0.16060000000000002</v>
      </c>
      <c r="AD11">
        <f t="shared" si="1"/>
        <v>18.089400000000001</v>
      </c>
      <c r="AE11">
        <f>'IDT-1'!D11</f>
        <v>0</v>
      </c>
      <c r="AF11" s="26"/>
      <c r="AG11">
        <f t="shared" si="2"/>
        <v>18.089400000000001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3.76</v>
      </c>
      <c r="H12">
        <f>PPCL_Spot!R12</f>
        <v>5.63</v>
      </c>
      <c r="I12">
        <f>Bawana_NG!R12</f>
        <v>5.86</v>
      </c>
      <c r="J12">
        <f>Bawana_RLNG!R12</f>
        <v>0</v>
      </c>
      <c r="K12">
        <f>Bawana_Spot!R12</f>
        <v>3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0.16060000000000002</v>
      </c>
      <c r="AD12">
        <f t="shared" si="1"/>
        <v>18.089400000000001</v>
      </c>
      <c r="AE12">
        <f>'IDT-1'!D12</f>
        <v>0</v>
      </c>
      <c r="AF12" s="26"/>
      <c r="AG12">
        <f t="shared" si="2"/>
        <v>18.089400000000001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3.76</v>
      </c>
      <c r="H13">
        <f>PPCL_Spot!R13</f>
        <v>5.7587876236581783</v>
      </c>
      <c r="I13">
        <f>Bawana_NG!R13</f>
        <v>5.86</v>
      </c>
      <c r="J13">
        <f>Bawana_RLNG!R13</f>
        <v>0</v>
      </c>
      <c r="K13">
        <f>Bawana_Spot!R13</f>
        <v>16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0.27613333108819199</v>
      </c>
      <c r="AD13">
        <f t="shared" si="1"/>
        <v>31.102654292569984</v>
      </c>
      <c r="AE13">
        <f>'IDT-1'!D13</f>
        <v>0</v>
      </c>
      <c r="AF13" s="26"/>
      <c r="AG13">
        <f t="shared" si="2"/>
        <v>31.102654292569984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3.76</v>
      </c>
      <c r="H14">
        <f>PPCL_Spot!R14</f>
        <v>5.56</v>
      </c>
      <c r="I14">
        <f>Bawana_NG!R14</f>
        <v>5.86</v>
      </c>
      <c r="J14">
        <f>Bawana_RLNG!R14</f>
        <v>0</v>
      </c>
      <c r="K14">
        <f>Bawana_Spot!R14</f>
        <v>3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0.15998400000000002</v>
      </c>
      <c r="AD14">
        <f t="shared" si="1"/>
        <v>18.020015999999998</v>
      </c>
      <c r="AE14">
        <f>'IDT-1'!D14</f>
        <v>0</v>
      </c>
      <c r="AF14" s="26"/>
      <c r="AG14">
        <f t="shared" si="2"/>
        <v>18.020015999999998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3.76</v>
      </c>
      <c r="H15">
        <f>PPCL_Spot!R15</f>
        <v>5.8193938131444645</v>
      </c>
      <c r="I15">
        <f>Bawana_NG!R15</f>
        <v>5.86</v>
      </c>
      <c r="J15">
        <f>Bawana_RLNG!R15</f>
        <v>0</v>
      </c>
      <c r="K15">
        <f>Bawana_Spot!R15</f>
        <v>3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0.16226666555567129</v>
      </c>
      <c r="AD15">
        <f t="shared" si="1"/>
        <v>18.277127147588793</v>
      </c>
      <c r="AE15">
        <f>'IDT-1'!D15</f>
        <v>0</v>
      </c>
      <c r="AF15" s="26"/>
      <c r="AG15">
        <f t="shared" si="2"/>
        <v>18.277127147588793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3.76</v>
      </c>
      <c r="H16">
        <f>PPCL_Spot!R16</f>
        <v>5.8193938131444645</v>
      </c>
      <c r="I16">
        <f>Bawana_NG!R16</f>
        <v>5.86</v>
      </c>
      <c r="J16">
        <f>Bawana_RLNG!R16</f>
        <v>0</v>
      </c>
      <c r="K16">
        <f>Bawana_Spot!R16</f>
        <v>3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0.16226666555567129</v>
      </c>
      <c r="AD16">
        <f t="shared" si="1"/>
        <v>18.277127147588793</v>
      </c>
      <c r="AE16">
        <f>'IDT-1'!D16</f>
        <v>0</v>
      </c>
      <c r="AF16" s="26"/>
      <c r="AG16">
        <f t="shared" si="2"/>
        <v>18.277127147588793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3.76</v>
      </c>
      <c r="H17">
        <f>PPCL_Spot!R17</f>
        <v>5.8193938131444645</v>
      </c>
      <c r="I17">
        <f>Bawana_NG!R17</f>
        <v>5.86</v>
      </c>
      <c r="J17">
        <f>Bawana_RLNG!R17</f>
        <v>0</v>
      </c>
      <c r="K17">
        <f>Bawana_Spot!R17</f>
        <v>3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0.16226666555567129</v>
      </c>
      <c r="AD17">
        <f t="shared" si="1"/>
        <v>18.277127147588793</v>
      </c>
      <c r="AE17">
        <f>'IDT-1'!D17</f>
        <v>0</v>
      </c>
      <c r="AF17" s="26"/>
      <c r="AG17">
        <f t="shared" si="2"/>
        <v>18.277127147588793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3.76</v>
      </c>
      <c r="H18">
        <f>PPCL_Spot!R18</f>
        <v>5.8193938131444645</v>
      </c>
      <c r="I18">
        <f>Bawana_NG!R18</f>
        <v>5.86</v>
      </c>
      <c r="J18">
        <f>Bawana_RLNG!R18</f>
        <v>0</v>
      </c>
      <c r="K18">
        <f>Bawana_Spot!R18</f>
        <v>3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0.16226666555567129</v>
      </c>
      <c r="AD18">
        <f t="shared" si="1"/>
        <v>18.277127147588793</v>
      </c>
      <c r="AE18">
        <f>'IDT-1'!D18</f>
        <v>0</v>
      </c>
      <c r="AF18" s="26"/>
      <c r="AG18">
        <f t="shared" si="2"/>
        <v>18.277127147588793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3.76</v>
      </c>
      <c r="H19">
        <f>PPCL_Spot!R19</f>
        <v>5.8193938131444645</v>
      </c>
      <c r="I19">
        <f>Bawana_NG!R19</f>
        <v>5.86</v>
      </c>
      <c r="J19">
        <f>Bawana_RLNG!R19</f>
        <v>0</v>
      </c>
      <c r="K19">
        <f>Bawana_Spot!R19</f>
        <v>16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0.27666666555567127</v>
      </c>
      <c r="AD19">
        <f t="shared" si="1"/>
        <v>31.162727147588793</v>
      </c>
      <c r="AE19">
        <f>'IDT-1'!D19</f>
        <v>0</v>
      </c>
      <c r="AF19" s="26"/>
      <c r="AG19">
        <f t="shared" si="2"/>
        <v>31.162727147588793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3.76</v>
      </c>
      <c r="H20">
        <f>PPCL_Spot!R20</f>
        <v>5.8193938131444645</v>
      </c>
      <c r="I20">
        <f>Bawana_NG!R20</f>
        <v>5.86</v>
      </c>
      <c r="J20">
        <f>Bawana_RLNG!R20</f>
        <v>0</v>
      </c>
      <c r="K20">
        <f>Bawana_Spot!R20</f>
        <v>3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0.21330666555567129</v>
      </c>
      <c r="AD20">
        <f t="shared" si="1"/>
        <v>24.026087147588793</v>
      </c>
      <c r="AE20">
        <f>'IDT-1'!D20</f>
        <v>0</v>
      </c>
      <c r="AF20" s="26"/>
      <c r="AG20">
        <f t="shared" si="2"/>
        <v>24.026087147588793</v>
      </c>
      <c r="AI20" s="75">
        <f>PXIL!L20</f>
        <v>0</v>
      </c>
      <c r="AJ20" s="75">
        <f>PXIL!R20</f>
        <v>0</v>
      </c>
      <c r="AK20" s="75">
        <f>RTM_IEX!L20</f>
        <v>5.8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3.76</v>
      </c>
      <c r="H21">
        <f>PPCL_Spot!R21</f>
        <v>5.8193938131444645</v>
      </c>
      <c r="I21">
        <f>Bawana_NG!R21</f>
        <v>5.86</v>
      </c>
      <c r="J21">
        <f>Bawana_RLNG!R21</f>
        <v>0</v>
      </c>
      <c r="K21">
        <f>Bawana_Spot!R21</f>
        <v>3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0.23882666555567128</v>
      </c>
      <c r="AD21">
        <f t="shared" si="1"/>
        <v>26.900567147588792</v>
      </c>
      <c r="AE21">
        <f>'IDT-1'!D21</f>
        <v>0</v>
      </c>
      <c r="AF21" s="26"/>
      <c r="AG21">
        <f t="shared" si="2"/>
        <v>26.900567147588792</v>
      </c>
      <c r="AI21" s="75">
        <f>PXIL!L21</f>
        <v>0</v>
      </c>
      <c r="AJ21" s="75">
        <f>PXIL!R21</f>
        <v>0</v>
      </c>
      <c r="AK21" s="75">
        <f>RTM_IEX!L21</f>
        <v>8.6999999999999993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3.76</v>
      </c>
      <c r="H22">
        <f>PPCL_Spot!R22</f>
        <v>5.8193938131444645</v>
      </c>
      <c r="I22">
        <f>Bawana_NG!R22</f>
        <v>5.86</v>
      </c>
      <c r="J22">
        <f>Bawana_RLNG!R22</f>
        <v>0</v>
      </c>
      <c r="K22">
        <f>Bawana_Spot!R22</f>
        <v>3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0.23882666555567128</v>
      </c>
      <c r="AD22">
        <f t="shared" si="1"/>
        <v>26.900567147588792</v>
      </c>
      <c r="AE22">
        <f>'IDT-1'!D22</f>
        <v>0</v>
      </c>
      <c r="AF22" s="26"/>
      <c r="AG22">
        <f t="shared" si="2"/>
        <v>26.900567147588792</v>
      </c>
      <c r="AI22" s="75">
        <f>PXIL!L22</f>
        <v>0</v>
      </c>
      <c r="AJ22" s="75">
        <f>PXIL!R22</f>
        <v>0</v>
      </c>
      <c r="AK22" s="75">
        <f>RTM_IEX!L22</f>
        <v>8.6999999999999993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3.76</v>
      </c>
      <c r="H23">
        <f>PPCL_Spot!R23</f>
        <v>5.8193938131444645</v>
      </c>
      <c r="I23">
        <f>Bawana_NG!R23</f>
        <v>5.86</v>
      </c>
      <c r="J23">
        <f>Bawana_RLNG!R23</f>
        <v>0</v>
      </c>
      <c r="K23">
        <f>Bawana_Spot!R23</f>
        <v>3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0.23882666555567128</v>
      </c>
      <c r="AD23">
        <f t="shared" si="1"/>
        <v>26.900567147588792</v>
      </c>
      <c r="AE23">
        <f>'IDT-1'!D23</f>
        <v>0</v>
      </c>
      <c r="AF23" s="26"/>
      <c r="AG23">
        <f t="shared" si="2"/>
        <v>26.900567147588792</v>
      </c>
      <c r="AI23" s="75">
        <f>PXIL!L23</f>
        <v>0</v>
      </c>
      <c r="AJ23" s="75">
        <f>PXIL!R23</f>
        <v>0</v>
      </c>
      <c r="AK23" s="75">
        <f>RTM_IEX!L23</f>
        <v>8.6999999999999993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3.76</v>
      </c>
      <c r="H24">
        <f>PPCL_Spot!R24</f>
        <v>5.8193938131444645</v>
      </c>
      <c r="I24">
        <f>Bawana_NG!R24</f>
        <v>5.86</v>
      </c>
      <c r="J24">
        <f>Bawana_RLNG!R24</f>
        <v>0</v>
      </c>
      <c r="K24">
        <f>Bawana_Spot!R24</f>
        <v>3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0.23882666555567128</v>
      </c>
      <c r="AD24">
        <f t="shared" si="1"/>
        <v>26.900567147588792</v>
      </c>
      <c r="AE24">
        <f>'IDT-1'!D24</f>
        <v>0</v>
      </c>
      <c r="AF24" s="26"/>
      <c r="AG24">
        <f t="shared" si="2"/>
        <v>26.900567147588792</v>
      </c>
      <c r="AI24" s="75">
        <f>PXIL!L24</f>
        <v>0</v>
      </c>
      <c r="AJ24" s="75">
        <f>PXIL!R24</f>
        <v>0</v>
      </c>
      <c r="AK24" s="75">
        <f>RTM_IEX!L24</f>
        <v>8.6999999999999993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3.76</v>
      </c>
      <c r="H25">
        <f>PPCL_Spot!R25</f>
        <v>5.8193938131444645</v>
      </c>
      <c r="I25">
        <f>Bawana_NG!R25</f>
        <v>5.86</v>
      </c>
      <c r="J25">
        <f>Bawana_RLNG!R25</f>
        <v>0</v>
      </c>
      <c r="K25">
        <f>Bawana_Spot!R25</f>
        <v>15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0.38693066555567129</v>
      </c>
      <c r="AD25">
        <f t="shared" si="1"/>
        <v>43.58246314758879</v>
      </c>
      <c r="AE25">
        <f>'IDT-1'!D25</f>
        <v>0</v>
      </c>
      <c r="AF25" s="26"/>
      <c r="AG25">
        <f t="shared" si="2"/>
        <v>43.58246314758879</v>
      </c>
      <c r="AI25" s="75">
        <f>PXIL!L25</f>
        <v>0</v>
      </c>
      <c r="AJ25" s="75">
        <f>PXIL!R25</f>
        <v>0</v>
      </c>
      <c r="AK25" s="75">
        <f>RTM_IEX!L25</f>
        <v>13.53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3.76</v>
      </c>
      <c r="H26">
        <f>PPCL_Spot!R26</f>
        <v>5.8193938131444645</v>
      </c>
      <c r="I26">
        <f>Bawana_NG!R26</f>
        <v>5.86</v>
      </c>
      <c r="J26">
        <f>Bawana_RLNG!R26</f>
        <v>0</v>
      </c>
      <c r="K26">
        <f>Bawana_Spot!R26</f>
        <v>3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0.16226666555567129</v>
      </c>
      <c r="AD26">
        <f t="shared" si="1"/>
        <v>18.277127147588793</v>
      </c>
      <c r="AE26">
        <f>'IDT-1'!D26</f>
        <v>0</v>
      </c>
      <c r="AF26" s="26"/>
      <c r="AG26">
        <f t="shared" si="2"/>
        <v>18.277127147588793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3.76</v>
      </c>
      <c r="H27">
        <f>PPCL_Spot!R27</f>
        <v>5.8193938131444645</v>
      </c>
      <c r="I27">
        <f>Bawana_NG!R27</f>
        <v>5.86</v>
      </c>
      <c r="J27">
        <f>Bawana_RLNG!R27</f>
        <v>0</v>
      </c>
      <c r="K27">
        <f>Bawana_Spot!R27</f>
        <v>3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0.23029066555567129</v>
      </c>
      <c r="AD27">
        <f t="shared" si="1"/>
        <v>25.939103147588792</v>
      </c>
      <c r="AE27">
        <f>'IDT-1'!D27</f>
        <v>0</v>
      </c>
      <c r="AF27" s="26"/>
      <c r="AG27">
        <f t="shared" si="2"/>
        <v>25.939103147588792</v>
      </c>
      <c r="AI27" s="75">
        <f>PXIL!L27</f>
        <v>0</v>
      </c>
      <c r="AJ27" s="75">
        <f>PXIL!R27</f>
        <v>0</v>
      </c>
      <c r="AK27" s="75">
        <f>RTM_IEX!L27</f>
        <v>7.73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3.76</v>
      </c>
      <c r="H28">
        <f>PPCL_Spot!R28</f>
        <v>5.8193938131444645</v>
      </c>
      <c r="I28">
        <f>Bawana_NG!R28</f>
        <v>5.86</v>
      </c>
      <c r="J28">
        <f>Bawana_RLNG!R28</f>
        <v>0</v>
      </c>
      <c r="K28">
        <f>Bawana_Spot!R28</f>
        <v>3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0.22184266555567128</v>
      </c>
      <c r="AD28">
        <f t="shared" si="1"/>
        <v>24.987551147588793</v>
      </c>
      <c r="AE28">
        <f>'IDT-1'!D28</f>
        <v>0</v>
      </c>
      <c r="AF28" s="26"/>
      <c r="AG28">
        <f t="shared" si="2"/>
        <v>24.987551147588793</v>
      </c>
      <c r="AI28" s="75">
        <f>PXIL!L28</f>
        <v>0</v>
      </c>
      <c r="AJ28" s="75">
        <f>PXIL!R28</f>
        <v>0</v>
      </c>
      <c r="AK28" s="75">
        <f>RTM_IEX!L28</f>
        <v>6.77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3.76</v>
      </c>
      <c r="H29">
        <f>PPCL_Spot!R29</f>
        <v>5.8193938131444645</v>
      </c>
      <c r="I29">
        <f>Bawana_NG!R29</f>
        <v>5.86</v>
      </c>
      <c r="J29">
        <f>Bawana_RLNG!R29</f>
        <v>0</v>
      </c>
      <c r="K29">
        <f>Bawana_Spot!R29</f>
        <v>3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0.22184266555567128</v>
      </c>
      <c r="AD29">
        <f t="shared" si="1"/>
        <v>24.987551147588793</v>
      </c>
      <c r="AE29">
        <f>'IDT-1'!D29</f>
        <v>0</v>
      </c>
      <c r="AF29" s="26"/>
      <c r="AG29">
        <f t="shared" si="2"/>
        <v>24.987551147588793</v>
      </c>
      <c r="AI29" s="75">
        <f>PXIL!L29</f>
        <v>0</v>
      </c>
      <c r="AJ29" s="75">
        <f>PXIL!R29</f>
        <v>0</v>
      </c>
      <c r="AK29" s="75">
        <f>RTM_IEX!L29</f>
        <v>6.77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3.76</v>
      </c>
      <c r="H30">
        <f>PPCL_Spot!R30</f>
        <v>5.8193938131444645</v>
      </c>
      <c r="I30">
        <f>Bawana_NG!R30</f>
        <v>5.86</v>
      </c>
      <c r="J30">
        <f>Bawana_RLNG!R30</f>
        <v>0</v>
      </c>
      <c r="K30">
        <f>Bawana_Spot!R30</f>
        <v>3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0.21330666555567129</v>
      </c>
      <c r="AD30">
        <f t="shared" si="1"/>
        <v>24.026087147588793</v>
      </c>
      <c r="AE30">
        <f>'IDT-1'!D30</f>
        <v>0</v>
      </c>
      <c r="AF30" s="26"/>
      <c r="AG30">
        <f t="shared" si="2"/>
        <v>24.026087147588793</v>
      </c>
      <c r="AI30" s="75">
        <f>PXIL!L30</f>
        <v>0</v>
      </c>
      <c r="AJ30" s="75">
        <f>PXIL!R30</f>
        <v>0</v>
      </c>
      <c r="AK30" s="75">
        <f>RTM_IEX!L30</f>
        <v>5.8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3.76</v>
      </c>
      <c r="H31">
        <f>PPCL_Spot!R31</f>
        <v>5.7587876236581783</v>
      </c>
      <c r="I31">
        <f>Bawana_NG!R31</f>
        <v>5.86</v>
      </c>
      <c r="J31">
        <f>Bawana_RLNG!R31</f>
        <v>0</v>
      </c>
      <c r="K31">
        <f>Bawana_Spot!R31</f>
        <v>3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0.23829333108819195</v>
      </c>
      <c r="AD31">
        <f t="shared" si="1"/>
        <v>26.840494292569986</v>
      </c>
      <c r="AE31">
        <f>'IDT-1'!D31</f>
        <v>0</v>
      </c>
      <c r="AF31" s="26"/>
      <c r="AG31">
        <f t="shared" si="2"/>
        <v>26.840494292569986</v>
      </c>
      <c r="AI31" s="75">
        <f>PXIL!L31</f>
        <v>0</v>
      </c>
      <c r="AJ31" s="75">
        <f>PXIL!R31</f>
        <v>0</v>
      </c>
      <c r="AK31" s="75">
        <f>RTM_IEX!L31</f>
        <v>8.6999999999999993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3.76</v>
      </c>
      <c r="H32">
        <f>PPCL_Spot!R32</f>
        <v>5.7587876236581783</v>
      </c>
      <c r="I32">
        <f>Bawana_NG!R32</f>
        <v>5.86</v>
      </c>
      <c r="J32">
        <f>Bawana_RLNG!R32</f>
        <v>0</v>
      </c>
      <c r="K32">
        <f>Bawana_Spot!R32</f>
        <v>3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0.18725333108819198</v>
      </c>
      <c r="AD32">
        <f t="shared" si="1"/>
        <v>21.091534292569982</v>
      </c>
      <c r="AE32">
        <f>'IDT-1'!D32</f>
        <v>0</v>
      </c>
      <c r="AF32" s="26"/>
      <c r="AG32">
        <f t="shared" si="2"/>
        <v>21.091534292569982</v>
      </c>
      <c r="AI32" s="75">
        <f>PXIL!L32</f>
        <v>0</v>
      </c>
      <c r="AJ32" s="75">
        <f>PXIL!R32</f>
        <v>0</v>
      </c>
      <c r="AK32" s="75">
        <f>RTM_IEX!L32</f>
        <v>2.9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3.76</v>
      </c>
      <c r="H33">
        <f>PPCL_Spot!R33</f>
        <v>5.7587876236581783</v>
      </c>
      <c r="I33">
        <f>Bawana_NG!R33</f>
        <v>5.86</v>
      </c>
      <c r="J33">
        <f>Bawana_RLNG!R33</f>
        <v>0</v>
      </c>
      <c r="K33">
        <f>Bawana_Spot!R33</f>
        <v>3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0.20590933108819195</v>
      </c>
      <c r="AD33">
        <f t="shared" si="1"/>
        <v>23.192878292569983</v>
      </c>
      <c r="AE33">
        <f>'IDT-1'!D33</f>
        <v>0</v>
      </c>
      <c r="AF33" s="26"/>
      <c r="AG33">
        <f t="shared" si="2"/>
        <v>23.192878292569983</v>
      </c>
      <c r="AI33" s="75">
        <f>PXIL!L33</f>
        <v>0</v>
      </c>
      <c r="AJ33" s="75">
        <f>PXIL!R33</f>
        <v>0</v>
      </c>
      <c r="AK33" s="75">
        <f>RTM_IEX!L33</f>
        <v>5.0199999999999996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3.76</v>
      </c>
      <c r="H34">
        <f>PPCL_Spot!R34</f>
        <v>5.7587876236581783</v>
      </c>
      <c r="I34">
        <f>Bawana_NG!R34</f>
        <v>5.86</v>
      </c>
      <c r="J34">
        <f>Bawana_RLNG!R34</f>
        <v>0</v>
      </c>
      <c r="K34">
        <f>Bawana_Spot!R34</f>
        <v>3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0.20599733108819196</v>
      </c>
      <c r="AD34">
        <f t="shared" si="1"/>
        <v>23.202790292569986</v>
      </c>
      <c r="AE34">
        <f>'IDT-1'!D34</f>
        <v>0</v>
      </c>
      <c r="AF34" s="26"/>
      <c r="AG34">
        <f t="shared" si="2"/>
        <v>23.202790292569986</v>
      </c>
      <c r="AI34" s="75">
        <f>PXIL!L34</f>
        <v>0</v>
      </c>
      <c r="AJ34" s="75">
        <f>PXIL!R34</f>
        <v>0</v>
      </c>
      <c r="AK34" s="75">
        <f>RTM_IEX!L34</f>
        <v>5.03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3.76</v>
      </c>
      <c r="H35">
        <f>PPCL_Spot!R35</f>
        <v>5.56</v>
      </c>
      <c r="I35">
        <f>Bawana_NG!R35</f>
        <v>5.86</v>
      </c>
      <c r="J35">
        <f>Bawana_RLNG!R35</f>
        <v>0</v>
      </c>
      <c r="K35">
        <f>Bawana_Spot!R35</f>
        <v>3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0.20680000000000001</v>
      </c>
      <c r="AD35">
        <f t="shared" si="1"/>
        <v>23.293199999999999</v>
      </c>
      <c r="AE35">
        <f>'IDT-1'!D35</f>
        <v>0</v>
      </c>
      <c r="AF35" s="26"/>
      <c r="AG35">
        <f t="shared" si="2"/>
        <v>23.293199999999999</v>
      </c>
      <c r="AI35" s="75">
        <f>PXIL!L35</f>
        <v>0</v>
      </c>
      <c r="AJ35" s="75">
        <f>PXIL!R35</f>
        <v>0</v>
      </c>
      <c r="AK35" s="75">
        <f>RTM_IEX!L35</f>
        <v>5.32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3.76</v>
      </c>
      <c r="H36">
        <f>PPCL_Spot!R36</f>
        <v>5.56</v>
      </c>
      <c r="I36">
        <f>Bawana_NG!R36</f>
        <v>5.86</v>
      </c>
      <c r="J36">
        <f>Bawana_RLNG!R36</f>
        <v>0</v>
      </c>
      <c r="K36">
        <f>Bawana_Spot!R36</f>
        <v>3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0.20671200000000001</v>
      </c>
      <c r="AD36">
        <f t="shared" si="1"/>
        <v>23.283287999999999</v>
      </c>
      <c r="AE36">
        <f>'IDT-1'!D36</f>
        <v>0</v>
      </c>
      <c r="AF36" s="26"/>
      <c r="AG36">
        <f t="shared" si="2"/>
        <v>23.283287999999999</v>
      </c>
      <c r="AI36" s="75">
        <f>PXIL!L36</f>
        <v>0</v>
      </c>
      <c r="AJ36" s="75">
        <f>PXIL!R36</f>
        <v>0</v>
      </c>
      <c r="AK36" s="75">
        <f>RTM_IEX!L36</f>
        <v>5.31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3.76</v>
      </c>
      <c r="H37">
        <f>PPCL_Spot!R37</f>
        <v>5.56</v>
      </c>
      <c r="I37">
        <f>Bawana_NG!R37</f>
        <v>5.86</v>
      </c>
      <c r="J37">
        <f>Bawana_RLNG!R37</f>
        <v>0</v>
      </c>
      <c r="K37">
        <f>Bawana_Spot!R37</f>
        <v>3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0.24930400000000003</v>
      </c>
      <c r="AD37">
        <f t="shared" si="1"/>
        <v>28.080696</v>
      </c>
      <c r="AE37">
        <f>'IDT-1'!D37</f>
        <v>0</v>
      </c>
      <c r="AF37" s="26"/>
      <c r="AG37">
        <f t="shared" si="2"/>
        <v>28.080696</v>
      </c>
      <c r="AI37" s="75">
        <f>PXIL!L37</f>
        <v>0</v>
      </c>
      <c r="AJ37" s="75">
        <f>PXIL!R37</f>
        <v>0</v>
      </c>
      <c r="AK37" s="75">
        <f>RTM_IEX!L37</f>
        <v>10.15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3.76</v>
      </c>
      <c r="H38">
        <f>PPCL_Spot!R38</f>
        <v>5.56</v>
      </c>
      <c r="I38">
        <f>Bawana_NG!R38</f>
        <v>5.86</v>
      </c>
      <c r="J38">
        <f>Bawana_RLNG!R38</f>
        <v>0</v>
      </c>
      <c r="K38">
        <f>Bawana_Spot!R38</f>
        <v>3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0.202488</v>
      </c>
      <c r="AD38">
        <f t="shared" si="1"/>
        <v>22.807511999999999</v>
      </c>
      <c r="AE38">
        <f>'IDT-1'!D38</f>
        <v>0</v>
      </c>
      <c r="AF38" s="26"/>
      <c r="AG38">
        <f t="shared" si="2"/>
        <v>22.807511999999999</v>
      </c>
      <c r="AI38" s="75">
        <f>PXIL!L38</f>
        <v>0</v>
      </c>
      <c r="AJ38" s="75">
        <f>PXIL!R38</f>
        <v>0</v>
      </c>
      <c r="AK38" s="75">
        <f>RTM_IEX!L38</f>
        <v>4.83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3.76</v>
      </c>
      <c r="H39">
        <f>PPCL_Spot!R39</f>
        <v>5.56</v>
      </c>
      <c r="I39">
        <f>Bawana_NG!R39</f>
        <v>5.86</v>
      </c>
      <c r="J39">
        <f>Bawana_RLNG!R39</f>
        <v>0</v>
      </c>
      <c r="K39">
        <f>Bawana_Spot!R39</f>
        <v>3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0.23654400000000003</v>
      </c>
      <c r="AD39">
        <f t="shared" si="1"/>
        <v>26.643456</v>
      </c>
      <c r="AE39">
        <f>'IDT-1'!D39</f>
        <v>0</v>
      </c>
      <c r="AF39" s="26"/>
      <c r="AG39">
        <f t="shared" si="2"/>
        <v>26.643456</v>
      </c>
      <c r="AI39" s="75">
        <f>PXIL!L39</f>
        <v>0</v>
      </c>
      <c r="AJ39" s="75">
        <f>PXIL!R39</f>
        <v>0</v>
      </c>
      <c r="AK39" s="75">
        <f>RTM_IEX!L39</f>
        <v>8.6999999999999993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3.76</v>
      </c>
      <c r="H40">
        <f>PPCL_Spot!R40</f>
        <v>5.56</v>
      </c>
      <c r="I40">
        <f>Bawana_NG!R40</f>
        <v>5.86</v>
      </c>
      <c r="J40">
        <f>Bawana_RLNG!R40</f>
        <v>0</v>
      </c>
      <c r="K40">
        <f>Bawana_Spot!R40</f>
        <v>3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0.23654400000000003</v>
      </c>
      <c r="AD40">
        <f t="shared" si="1"/>
        <v>26.643456</v>
      </c>
      <c r="AE40">
        <f>'IDT-1'!D40</f>
        <v>0</v>
      </c>
      <c r="AF40" s="26"/>
      <c r="AG40">
        <f t="shared" si="2"/>
        <v>26.643456</v>
      </c>
      <c r="AI40" s="75">
        <f>PXIL!L40</f>
        <v>0</v>
      </c>
      <c r="AJ40" s="75">
        <f>PXIL!R40</f>
        <v>0</v>
      </c>
      <c r="AK40" s="75">
        <f>RTM_IEX!L40</f>
        <v>8.6999999999999993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3.76</v>
      </c>
      <c r="H41">
        <f>PPCL_Spot!R41</f>
        <v>5.56</v>
      </c>
      <c r="I41">
        <f>Bawana_NG!R41</f>
        <v>5.86</v>
      </c>
      <c r="J41">
        <f>Bawana_RLNG!R41</f>
        <v>0</v>
      </c>
      <c r="K41">
        <f>Bawana_Spot!R41</f>
        <v>3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0.23654400000000003</v>
      </c>
      <c r="AD41">
        <f t="shared" si="1"/>
        <v>26.643456</v>
      </c>
      <c r="AE41">
        <f>'IDT-1'!D41</f>
        <v>0</v>
      </c>
      <c r="AF41" s="26"/>
      <c r="AG41">
        <f t="shared" si="2"/>
        <v>26.643456</v>
      </c>
      <c r="AI41" s="75">
        <f>PXIL!L41</f>
        <v>0</v>
      </c>
      <c r="AJ41" s="75">
        <f>PXIL!R41</f>
        <v>0</v>
      </c>
      <c r="AK41" s="75">
        <f>RTM_IEX!L41</f>
        <v>8.6999999999999993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3.76</v>
      </c>
      <c r="H42">
        <f>PPCL_Spot!R42</f>
        <v>5.56</v>
      </c>
      <c r="I42">
        <f>Bawana_NG!R42</f>
        <v>5.86</v>
      </c>
      <c r="J42">
        <f>Bawana_RLNG!R42</f>
        <v>0</v>
      </c>
      <c r="K42">
        <f>Bawana_Spot!R42</f>
        <v>3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0.24508000000000002</v>
      </c>
      <c r="AD42">
        <f t="shared" si="1"/>
        <v>27.60492</v>
      </c>
      <c r="AE42">
        <f>'IDT-1'!D42</f>
        <v>0</v>
      </c>
      <c r="AF42" s="26"/>
      <c r="AG42">
        <f t="shared" si="2"/>
        <v>27.60492</v>
      </c>
      <c r="AI42" s="75">
        <f>PXIL!L42</f>
        <v>0</v>
      </c>
      <c r="AJ42" s="75">
        <f>PXIL!R42</f>
        <v>0</v>
      </c>
      <c r="AK42" s="75">
        <f>RTM_IEX!L42</f>
        <v>9.67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3.76</v>
      </c>
      <c r="H43">
        <f>PPCL_Spot!R43</f>
        <v>5.45</v>
      </c>
      <c r="I43">
        <f>Bawana_NG!R43</f>
        <v>5.86</v>
      </c>
      <c r="J43">
        <f>Bawana_RLNG!R43</f>
        <v>0</v>
      </c>
      <c r="K43">
        <f>Bawana_Spot!R43</f>
        <v>3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0.27807999999999999</v>
      </c>
      <c r="AD43">
        <f t="shared" si="1"/>
        <v>31.321920000000002</v>
      </c>
      <c r="AE43">
        <f>'IDT-1'!D43</f>
        <v>0</v>
      </c>
      <c r="AF43" s="26"/>
      <c r="AG43">
        <f t="shared" si="2"/>
        <v>31.321920000000002</v>
      </c>
      <c r="AI43" s="75">
        <f>PXIL!L43</f>
        <v>0</v>
      </c>
      <c r="AJ43" s="75">
        <f>PXIL!R43</f>
        <v>0</v>
      </c>
      <c r="AK43" s="75">
        <f>RTM_IEX!L43</f>
        <v>13.53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3.76</v>
      </c>
      <c r="H44">
        <f>PPCL_Spot!R44</f>
        <v>5.45</v>
      </c>
      <c r="I44">
        <f>Bawana_NG!R44</f>
        <v>5.86</v>
      </c>
      <c r="J44">
        <f>Bawana_RLNG!R44</f>
        <v>0</v>
      </c>
      <c r="K44">
        <f>Bawana_Spot!R44</f>
        <v>3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0.23557600000000001</v>
      </c>
      <c r="AD44">
        <f t="shared" si="1"/>
        <v>26.534424000000001</v>
      </c>
      <c r="AE44">
        <f>'IDT-1'!D44</f>
        <v>0</v>
      </c>
      <c r="AF44" s="26"/>
      <c r="AG44">
        <f t="shared" si="2"/>
        <v>26.534424000000001</v>
      </c>
      <c r="AI44" s="75">
        <f>PXIL!L44</f>
        <v>0</v>
      </c>
      <c r="AJ44" s="75">
        <f>PXIL!R44</f>
        <v>0</v>
      </c>
      <c r="AK44" s="75">
        <f>RTM_IEX!L44</f>
        <v>8.6999999999999993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3.76</v>
      </c>
      <c r="H45">
        <f>PPCL_Spot!R45</f>
        <v>5.45</v>
      </c>
      <c r="I45">
        <f>Bawana_NG!R45</f>
        <v>5.86</v>
      </c>
      <c r="J45">
        <f>Bawana_RLNG!R45</f>
        <v>0</v>
      </c>
      <c r="K45">
        <f>Bawana_Spot!R45</f>
        <v>3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0.15901600000000002</v>
      </c>
      <c r="AD45">
        <f t="shared" si="1"/>
        <v>17.910983999999999</v>
      </c>
      <c r="AE45">
        <f>'IDT-1'!D45</f>
        <v>0</v>
      </c>
      <c r="AF45" s="26"/>
      <c r="AG45">
        <f t="shared" si="2"/>
        <v>17.910983999999999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3.76</v>
      </c>
      <c r="H46">
        <f>PPCL_Spot!R46</f>
        <v>5.45</v>
      </c>
      <c r="I46">
        <f>Bawana_NG!R46</f>
        <v>5.86</v>
      </c>
      <c r="J46">
        <f>Bawana_RLNG!R46</f>
        <v>0</v>
      </c>
      <c r="K46">
        <f>Bawana_Spot!R46</f>
        <v>3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0.26109599999999999</v>
      </c>
      <c r="AD46">
        <f t="shared" si="1"/>
        <v>29.408904000000003</v>
      </c>
      <c r="AE46">
        <f>'IDT-1'!D46</f>
        <v>0</v>
      </c>
      <c r="AF46" s="26"/>
      <c r="AG46">
        <f t="shared" si="2"/>
        <v>29.408904000000003</v>
      </c>
      <c r="AI46" s="75">
        <f>PXIL!L46</f>
        <v>0</v>
      </c>
      <c r="AJ46" s="75">
        <f>PXIL!R46</f>
        <v>0</v>
      </c>
      <c r="AK46" s="75">
        <f>RTM_IEX!L46</f>
        <v>11.6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3.76</v>
      </c>
      <c r="H47">
        <f>PPCL_Spot!R47</f>
        <v>5.45</v>
      </c>
      <c r="I47">
        <f>Bawana_NG!R47</f>
        <v>5.86</v>
      </c>
      <c r="J47">
        <f>Bawana_RLNG!R47</f>
        <v>0</v>
      </c>
      <c r="K47">
        <f>Bawana_Spot!R47</f>
        <v>2.9997946190182789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0.26109419264736089</v>
      </c>
      <c r="AD47">
        <f t="shared" si="1"/>
        <v>29.408700426370917</v>
      </c>
      <c r="AE47">
        <f>'IDT-1'!D47</f>
        <v>0</v>
      </c>
      <c r="AF47" s="26"/>
      <c r="AG47">
        <f t="shared" si="2"/>
        <v>29.408700426370917</v>
      </c>
      <c r="AI47" s="75">
        <f>PXIL!L47</f>
        <v>0</v>
      </c>
      <c r="AJ47" s="75">
        <f>PXIL!R47</f>
        <v>0</v>
      </c>
      <c r="AK47" s="75">
        <f>RTM_IEX!L47</f>
        <v>11.6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3.76</v>
      </c>
      <c r="H48">
        <f>PPCL_Spot!R48</f>
        <v>5.45</v>
      </c>
      <c r="I48">
        <f>Bawana_NG!R48</f>
        <v>5.86</v>
      </c>
      <c r="J48">
        <f>Bawana_RLNG!R48</f>
        <v>0</v>
      </c>
      <c r="K48">
        <f>Bawana_Spot!R48</f>
        <v>3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0.26109599999999999</v>
      </c>
      <c r="AD48">
        <f t="shared" si="1"/>
        <v>29.408904000000003</v>
      </c>
      <c r="AE48">
        <f>'IDT-1'!D48</f>
        <v>0</v>
      </c>
      <c r="AF48" s="26"/>
      <c r="AG48">
        <f t="shared" si="2"/>
        <v>29.408904000000003</v>
      </c>
      <c r="AI48" s="75">
        <f>PXIL!L48</f>
        <v>0</v>
      </c>
      <c r="AJ48" s="75">
        <f>PXIL!R48</f>
        <v>0</v>
      </c>
      <c r="AK48" s="75">
        <f>RTM_IEX!L48</f>
        <v>11.6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3.76</v>
      </c>
      <c r="H49">
        <f>PPCL_Spot!R49</f>
        <v>5.45</v>
      </c>
      <c r="I49">
        <f>Bawana_NG!R49</f>
        <v>5.86</v>
      </c>
      <c r="J49">
        <f>Bawana_RLNG!R49</f>
        <v>0</v>
      </c>
      <c r="K49">
        <f>Bawana_Spot!R49</f>
        <v>3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0.30782400000000004</v>
      </c>
      <c r="AD49">
        <f t="shared" si="1"/>
        <v>34.672176000000007</v>
      </c>
      <c r="AE49">
        <f>'IDT-1'!D49</f>
        <v>0</v>
      </c>
      <c r="AF49" s="26"/>
      <c r="AG49">
        <f t="shared" si="2"/>
        <v>34.672176000000007</v>
      </c>
      <c r="AI49" s="75">
        <f>PXIL!L49</f>
        <v>0</v>
      </c>
      <c r="AJ49" s="75">
        <f>PXIL!R49</f>
        <v>0</v>
      </c>
      <c r="AK49" s="75">
        <f>RTM_IEX!L49</f>
        <v>16.91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3.76</v>
      </c>
      <c r="H50">
        <f>PPCL_Spot!R50</f>
        <v>5.45</v>
      </c>
      <c r="I50">
        <f>Bawana_NG!R50</f>
        <v>5.86</v>
      </c>
      <c r="J50">
        <f>Bawana_RLNG!R50</f>
        <v>0</v>
      </c>
      <c r="K50">
        <f>Bawana_Spot!R50</f>
        <v>3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0.25256000000000001</v>
      </c>
      <c r="AD50">
        <f t="shared" si="1"/>
        <v>28.447440000000004</v>
      </c>
      <c r="AE50">
        <f>'IDT-1'!D50</f>
        <v>0</v>
      </c>
      <c r="AF50" s="26"/>
      <c r="AG50">
        <f t="shared" si="2"/>
        <v>28.447440000000004</v>
      </c>
      <c r="AI50" s="75">
        <f>PXIL!L50</f>
        <v>0</v>
      </c>
      <c r="AJ50" s="75">
        <f>PXIL!R50</f>
        <v>0</v>
      </c>
      <c r="AK50" s="75">
        <f>RTM_IEX!L50</f>
        <v>10.63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3.76</v>
      </c>
      <c r="H51">
        <f>PPCL_Spot!R51</f>
        <v>5.45</v>
      </c>
      <c r="I51">
        <f>Bawana_NG!R51</f>
        <v>5.86</v>
      </c>
      <c r="J51">
        <f>Bawana_RLNG!R51</f>
        <v>0</v>
      </c>
      <c r="K51">
        <f>Bawana_Spot!R51</f>
        <v>2.9997946190182789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0.27816619264736087</v>
      </c>
      <c r="AD51">
        <f t="shared" si="1"/>
        <v>31.331628426370916</v>
      </c>
      <c r="AE51">
        <f>'IDT-1'!D51</f>
        <v>0</v>
      </c>
      <c r="AF51" s="26"/>
      <c r="AG51">
        <f t="shared" si="2"/>
        <v>31.331628426370916</v>
      </c>
      <c r="AI51" s="75">
        <f>PXIL!L51</f>
        <v>0</v>
      </c>
      <c r="AJ51" s="75">
        <f>PXIL!R51</f>
        <v>0</v>
      </c>
      <c r="AK51" s="75">
        <f>RTM_IEX!L51</f>
        <v>13.54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3.76</v>
      </c>
      <c r="H52">
        <f>PPCL_Spot!R52</f>
        <v>5.45</v>
      </c>
      <c r="I52">
        <f>Bawana_NG!R52</f>
        <v>5.86</v>
      </c>
      <c r="J52">
        <f>Bawana_RLNG!R52</f>
        <v>0</v>
      </c>
      <c r="K52">
        <f>Bawana_Spot!R52</f>
        <v>3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0.27807999999999999</v>
      </c>
      <c r="AD52">
        <f t="shared" si="1"/>
        <v>31.321920000000002</v>
      </c>
      <c r="AE52">
        <f>'IDT-1'!D52</f>
        <v>0</v>
      </c>
      <c r="AF52" s="26"/>
      <c r="AG52">
        <f t="shared" si="2"/>
        <v>31.321920000000002</v>
      </c>
      <c r="AI52" s="75">
        <f>PXIL!L52</f>
        <v>0</v>
      </c>
      <c r="AJ52" s="75">
        <f>PXIL!R52</f>
        <v>0</v>
      </c>
      <c r="AK52" s="75">
        <f>RTM_IEX!L52</f>
        <v>13.53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3.76</v>
      </c>
      <c r="H53">
        <f>PPCL_Spot!R53</f>
        <v>5.45</v>
      </c>
      <c r="I53">
        <f>Bawana_NG!R53</f>
        <v>5.86</v>
      </c>
      <c r="J53">
        <f>Bawana_RLNG!R53</f>
        <v>0</v>
      </c>
      <c r="K53">
        <f>Bawana_Spot!R53</f>
        <v>3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0.27807999999999999</v>
      </c>
      <c r="AD53">
        <f t="shared" si="1"/>
        <v>31.321920000000002</v>
      </c>
      <c r="AE53">
        <f>'IDT-1'!D53</f>
        <v>0</v>
      </c>
      <c r="AF53" s="26"/>
      <c r="AG53">
        <f t="shared" si="2"/>
        <v>31.321920000000002</v>
      </c>
      <c r="AI53" s="75">
        <f>PXIL!L53</f>
        <v>0</v>
      </c>
      <c r="AJ53" s="75">
        <f>PXIL!R53</f>
        <v>0</v>
      </c>
      <c r="AK53" s="75">
        <f>RTM_IEX!L53</f>
        <v>13.53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3.76</v>
      </c>
      <c r="H54">
        <f>PPCL_Spot!R54</f>
        <v>5.45</v>
      </c>
      <c r="I54">
        <f>Bawana_NG!R54</f>
        <v>5.86</v>
      </c>
      <c r="J54">
        <f>Bawana_RLNG!R54</f>
        <v>0</v>
      </c>
      <c r="K54">
        <f>Bawana_Spot!R54</f>
        <v>3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0.27807999999999999</v>
      </c>
      <c r="AD54">
        <f t="shared" si="1"/>
        <v>31.321920000000002</v>
      </c>
      <c r="AE54">
        <f>'IDT-1'!D54</f>
        <v>0</v>
      </c>
      <c r="AF54" s="26"/>
      <c r="AG54">
        <f t="shared" si="2"/>
        <v>31.321920000000002</v>
      </c>
      <c r="AI54" s="75">
        <f>PXIL!L54</f>
        <v>0</v>
      </c>
      <c r="AJ54" s="75">
        <f>PXIL!R54</f>
        <v>0</v>
      </c>
      <c r="AK54" s="75">
        <f>RTM_IEX!L54</f>
        <v>13.53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3.76</v>
      </c>
      <c r="H55">
        <f>PPCL_Spot!R55</f>
        <v>5.45</v>
      </c>
      <c r="I55">
        <f>Bawana_NG!R55</f>
        <v>5.86</v>
      </c>
      <c r="J55">
        <f>Bawana_RLNG!R55</f>
        <v>0</v>
      </c>
      <c r="K55">
        <f>Bawana_Spot!R55</f>
        <v>2.9997946190182789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0.31635819264736087</v>
      </c>
      <c r="AD55">
        <f t="shared" si="1"/>
        <v>35.633436426370913</v>
      </c>
      <c r="AE55">
        <f>'IDT-1'!D55</f>
        <v>0</v>
      </c>
      <c r="AF55" s="26"/>
      <c r="AG55">
        <f t="shared" si="2"/>
        <v>35.633436426370913</v>
      </c>
      <c r="AI55" s="75">
        <f>PXIL!L55</f>
        <v>0</v>
      </c>
      <c r="AJ55" s="75">
        <f>PXIL!R55</f>
        <v>0</v>
      </c>
      <c r="AK55" s="75">
        <f>RTM_IEX!L55</f>
        <v>17.88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3.76</v>
      </c>
      <c r="H56">
        <f>PPCL_Spot!R56</f>
        <v>5.45</v>
      </c>
      <c r="I56">
        <f>Bawana_NG!R56</f>
        <v>5.86</v>
      </c>
      <c r="J56">
        <f>Bawana_RLNG!R56</f>
        <v>0</v>
      </c>
      <c r="K56">
        <f>Bawana_Spot!R56</f>
        <v>3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0.26109599999999999</v>
      </c>
      <c r="AD56">
        <f t="shared" si="1"/>
        <v>29.408904000000003</v>
      </c>
      <c r="AE56">
        <f>'IDT-1'!D56</f>
        <v>0</v>
      </c>
      <c r="AF56" s="26"/>
      <c r="AG56">
        <f t="shared" si="2"/>
        <v>29.408904000000003</v>
      </c>
      <c r="AI56" s="75">
        <f>PXIL!L56</f>
        <v>0</v>
      </c>
      <c r="AJ56" s="75">
        <f>PXIL!R56</f>
        <v>0</v>
      </c>
      <c r="AK56" s="75">
        <f>RTM_IEX!L56</f>
        <v>11.6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3.76</v>
      </c>
      <c r="H57">
        <f>PPCL_Spot!R57</f>
        <v>5.45</v>
      </c>
      <c r="I57">
        <f>Bawana_NG!R57</f>
        <v>5.86</v>
      </c>
      <c r="J57">
        <f>Bawana_RLNG!R57</f>
        <v>0</v>
      </c>
      <c r="K57">
        <f>Bawana_Spot!R57</f>
        <v>3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0.27807999999999999</v>
      </c>
      <c r="AD57">
        <f t="shared" si="1"/>
        <v>31.321920000000002</v>
      </c>
      <c r="AE57">
        <f>'IDT-1'!D57</f>
        <v>0</v>
      </c>
      <c r="AF57" s="26"/>
      <c r="AG57">
        <f t="shared" si="2"/>
        <v>31.321920000000002</v>
      </c>
      <c r="AI57" s="75">
        <f>PXIL!L57</f>
        <v>0</v>
      </c>
      <c r="AJ57" s="75">
        <f>PXIL!R57</f>
        <v>0</v>
      </c>
      <c r="AK57" s="75">
        <f>RTM_IEX!L57</f>
        <v>13.53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3.76</v>
      </c>
      <c r="H58">
        <f>PPCL_Spot!R58</f>
        <v>5.45</v>
      </c>
      <c r="I58">
        <f>Bawana_NG!R58</f>
        <v>5.86</v>
      </c>
      <c r="J58">
        <f>Bawana_RLNG!R58</f>
        <v>0</v>
      </c>
      <c r="K58">
        <f>Bawana_Spot!R58</f>
        <v>3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0.27807999999999999</v>
      </c>
      <c r="AD58">
        <f t="shared" si="1"/>
        <v>31.321920000000002</v>
      </c>
      <c r="AE58">
        <f>'IDT-1'!D58</f>
        <v>0</v>
      </c>
      <c r="AF58" s="26"/>
      <c r="AG58">
        <f t="shared" si="2"/>
        <v>31.321920000000002</v>
      </c>
      <c r="AI58" s="75">
        <f>PXIL!L58</f>
        <v>0</v>
      </c>
      <c r="AJ58" s="75">
        <f>PXIL!R58</f>
        <v>0</v>
      </c>
      <c r="AK58" s="75">
        <f>RTM_IEX!L58</f>
        <v>13.53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3.76</v>
      </c>
      <c r="H59">
        <f>PPCL_Spot!R59</f>
        <v>5.45</v>
      </c>
      <c r="I59">
        <f>Bawana_NG!R59</f>
        <v>5.86</v>
      </c>
      <c r="J59">
        <f>Bawana_RLNG!R59</f>
        <v>0</v>
      </c>
      <c r="K59">
        <f>Bawana_Spot!R59</f>
        <v>3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0.27807999999999999</v>
      </c>
      <c r="AD59">
        <f t="shared" si="1"/>
        <v>31.321920000000002</v>
      </c>
      <c r="AE59">
        <f>'IDT-1'!D59</f>
        <v>0</v>
      </c>
      <c r="AF59" s="26"/>
      <c r="AG59">
        <f t="shared" si="2"/>
        <v>31.321920000000002</v>
      </c>
      <c r="AI59" s="75">
        <f>PXIL!L59</f>
        <v>0</v>
      </c>
      <c r="AJ59" s="75">
        <f>PXIL!R59</f>
        <v>0</v>
      </c>
      <c r="AK59" s="75">
        <f>RTM_IEX!L59</f>
        <v>13.53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3.76</v>
      </c>
      <c r="H60">
        <f>PPCL_Spot!R60</f>
        <v>5.45</v>
      </c>
      <c r="I60">
        <f>Bawana_NG!R60</f>
        <v>5.86</v>
      </c>
      <c r="J60">
        <f>Bawana_RLNG!R60</f>
        <v>0</v>
      </c>
      <c r="K60">
        <f>Bawana_Spot!R60</f>
        <v>2.9997946190182789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0.26963019264736088</v>
      </c>
      <c r="AD60">
        <f t="shared" si="1"/>
        <v>30.370164426370916</v>
      </c>
      <c r="AE60">
        <f>'IDT-1'!D60</f>
        <v>0</v>
      </c>
      <c r="AF60" s="26"/>
      <c r="AG60">
        <f t="shared" si="2"/>
        <v>30.370164426370916</v>
      </c>
      <c r="AI60" s="75">
        <f>PXIL!L60</f>
        <v>0</v>
      </c>
      <c r="AJ60" s="75">
        <f>PXIL!R60</f>
        <v>0</v>
      </c>
      <c r="AK60" s="75">
        <f>RTM_IEX!L60</f>
        <v>12.57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3.76</v>
      </c>
      <c r="H61">
        <f>PPCL_Spot!R61</f>
        <v>5.45</v>
      </c>
      <c r="I61">
        <f>Bawana_NG!R61</f>
        <v>5.86</v>
      </c>
      <c r="J61">
        <f>Bawana_RLNG!R61</f>
        <v>0</v>
      </c>
      <c r="K61">
        <f>Bawana_Spot!R61</f>
        <v>3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0.30791200000000007</v>
      </c>
      <c r="AD61">
        <f t="shared" si="1"/>
        <v>34.682088</v>
      </c>
      <c r="AE61">
        <f>'IDT-1'!D61</f>
        <v>0</v>
      </c>
      <c r="AF61" s="26"/>
      <c r="AG61">
        <f t="shared" si="2"/>
        <v>34.682088</v>
      </c>
      <c r="AI61" s="75">
        <f>PXIL!L61</f>
        <v>0</v>
      </c>
      <c r="AJ61" s="75">
        <f>PXIL!R61</f>
        <v>0</v>
      </c>
      <c r="AK61" s="75">
        <f>RTM_IEX!L61</f>
        <v>16.920000000000002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3.76</v>
      </c>
      <c r="H62">
        <f>PPCL_Spot!R62</f>
        <v>5.45</v>
      </c>
      <c r="I62">
        <f>Bawana_NG!R62</f>
        <v>5.86</v>
      </c>
      <c r="J62">
        <f>Bawana_RLNG!R62</f>
        <v>0</v>
      </c>
      <c r="K62">
        <f>Bawana_Spot!R62</f>
        <v>3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0.15901600000000002</v>
      </c>
      <c r="AD62">
        <f t="shared" si="1"/>
        <v>17.910983999999999</v>
      </c>
      <c r="AE62">
        <f>'IDT-1'!D62</f>
        <v>0</v>
      </c>
      <c r="AF62" s="26"/>
      <c r="AG62">
        <f t="shared" si="2"/>
        <v>17.910983999999999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3.76</v>
      </c>
      <c r="H63">
        <f>PPCL_Spot!R63</f>
        <v>5.45</v>
      </c>
      <c r="I63">
        <f>Bawana_NG!R63</f>
        <v>5.86</v>
      </c>
      <c r="J63">
        <f>Bawana_RLNG!R63</f>
        <v>0</v>
      </c>
      <c r="K63">
        <f>Bawana_Spot!R63</f>
        <v>3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0.15901600000000002</v>
      </c>
      <c r="AD63">
        <f t="shared" si="1"/>
        <v>17.910983999999999</v>
      </c>
      <c r="AE63">
        <f>'IDT-1'!D63</f>
        <v>0</v>
      </c>
      <c r="AF63" s="26"/>
      <c r="AG63">
        <f t="shared" si="2"/>
        <v>17.910983999999999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3.76</v>
      </c>
      <c r="H64">
        <f>PPCL_Spot!R64</f>
        <v>5.45</v>
      </c>
      <c r="I64">
        <f>Bawana_NG!R64</f>
        <v>5.86</v>
      </c>
      <c r="J64">
        <f>Bawana_RLNG!R64</f>
        <v>0</v>
      </c>
      <c r="K64">
        <f>Bawana_Spot!R64</f>
        <v>3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0.15901600000000002</v>
      </c>
      <c r="AD64">
        <f t="shared" si="1"/>
        <v>17.910983999999999</v>
      </c>
      <c r="AE64">
        <f>'IDT-1'!D64</f>
        <v>0</v>
      </c>
      <c r="AF64" s="26"/>
      <c r="AG64">
        <f t="shared" si="2"/>
        <v>17.910983999999999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3.76</v>
      </c>
      <c r="H65">
        <f>PPCL_Spot!R65</f>
        <v>5.45</v>
      </c>
      <c r="I65">
        <f>Bawana_NG!R65</f>
        <v>5.86</v>
      </c>
      <c r="J65">
        <f>Bawana_RLNG!R65</f>
        <v>0</v>
      </c>
      <c r="K65">
        <f>Bawana_Spot!R65</f>
        <v>2.9997946190182789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0.15901419264736086</v>
      </c>
      <c r="AD65">
        <f t="shared" si="1"/>
        <v>17.910780426370916</v>
      </c>
      <c r="AE65">
        <f>'IDT-1'!D65</f>
        <v>0</v>
      </c>
      <c r="AF65" s="26"/>
      <c r="AG65">
        <f t="shared" si="2"/>
        <v>17.910780426370916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3.76</v>
      </c>
      <c r="H66">
        <f>PPCL_Spot!R66</f>
        <v>5.45</v>
      </c>
      <c r="I66">
        <f>Bawana_NG!R66</f>
        <v>5.86</v>
      </c>
      <c r="J66">
        <f>Bawana_RLNG!R66</f>
        <v>0</v>
      </c>
      <c r="K66">
        <f>Bawana_Spot!R66</f>
        <v>3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0.15901600000000002</v>
      </c>
      <c r="AD66">
        <f t="shared" si="1"/>
        <v>17.910983999999999</v>
      </c>
      <c r="AE66">
        <f>'IDT-1'!D66</f>
        <v>0</v>
      </c>
      <c r="AF66" s="26"/>
      <c r="AG66">
        <f t="shared" si="2"/>
        <v>17.910983999999999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3.76</v>
      </c>
      <c r="H67">
        <f>PPCL_Spot!R67</f>
        <v>5.45</v>
      </c>
      <c r="I67">
        <f>Bawana_NG!R67</f>
        <v>5.86</v>
      </c>
      <c r="J67">
        <f>Bawana_RLNG!R67</f>
        <v>0</v>
      </c>
      <c r="K67">
        <f>Bawana_Spot!R67</f>
        <v>21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0.31741600000000003</v>
      </c>
      <c r="AD67">
        <f t="shared" si="1"/>
        <v>35.752583999999999</v>
      </c>
      <c r="AE67">
        <f>'IDT-1'!D67</f>
        <v>0</v>
      </c>
      <c r="AF67" s="26"/>
      <c r="AG67">
        <f t="shared" si="2"/>
        <v>35.752583999999999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3.76</v>
      </c>
      <c r="H68">
        <f>PPCL_Spot!R68</f>
        <v>5.45</v>
      </c>
      <c r="I68">
        <f>Bawana_NG!R68</f>
        <v>5.86</v>
      </c>
      <c r="J68">
        <f>Bawana_RLNG!R68</f>
        <v>0</v>
      </c>
      <c r="K68">
        <f>Bawana_Spot!R68</f>
        <v>3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0.15901600000000002</v>
      </c>
      <c r="AD68">
        <f t="shared" ref="AD68:AD98" si="4">SUM(B68:AB68,AI68:AR68)-AC68</f>
        <v>17.910983999999999</v>
      </c>
      <c r="AE68">
        <f>'IDT-1'!D68</f>
        <v>0</v>
      </c>
      <c r="AF68" s="26"/>
      <c r="AG68">
        <f t="shared" ref="AG68:AG98" si="5">SUM(AD68:AF68)</f>
        <v>17.910983999999999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3.76</v>
      </c>
      <c r="H69">
        <f>PPCL_Spot!R69</f>
        <v>5.45</v>
      </c>
      <c r="I69">
        <f>Bawana_NG!R69</f>
        <v>5.86</v>
      </c>
      <c r="J69">
        <f>Bawana_RLNG!R69</f>
        <v>0</v>
      </c>
      <c r="K69">
        <f>Bawana_Spot!R69</f>
        <v>3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0.15901600000000002</v>
      </c>
      <c r="AD69">
        <f t="shared" si="4"/>
        <v>17.910983999999999</v>
      </c>
      <c r="AE69">
        <f>'IDT-1'!D69</f>
        <v>0</v>
      </c>
      <c r="AF69" s="26"/>
      <c r="AG69">
        <f t="shared" si="5"/>
        <v>17.910983999999999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3.76</v>
      </c>
      <c r="H70">
        <f>PPCL_Spot!R70</f>
        <v>5.45</v>
      </c>
      <c r="I70">
        <f>Bawana_NG!R70</f>
        <v>5.86</v>
      </c>
      <c r="J70">
        <f>Bawana_RLNG!R70</f>
        <v>0</v>
      </c>
      <c r="K70">
        <f>Bawana_Spot!R70</f>
        <v>2.9997946190182789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0.15901419264736086</v>
      </c>
      <c r="AD70">
        <f t="shared" si="4"/>
        <v>17.910780426370916</v>
      </c>
      <c r="AE70">
        <f>'IDT-1'!D70</f>
        <v>0</v>
      </c>
      <c r="AF70" s="26"/>
      <c r="AG70">
        <f t="shared" si="5"/>
        <v>17.910780426370916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3.76</v>
      </c>
      <c r="H71">
        <f>PPCL_Spot!R71</f>
        <v>5.45</v>
      </c>
      <c r="I71">
        <f>Bawana_NG!R71</f>
        <v>5.86</v>
      </c>
      <c r="J71">
        <f>Bawana_RLNG!R71</f>
        <v>0</v>
      </c>
      <c r="K71">
        <f>Bawana_Spot!R71</f>
        <v>3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0.26963200000000004</v>
      </c>
      <c r="AD71">
        <f t="shared" si="4"/>
        <v>30.370367999999999</v>
      </c>
      <c r="AE71">
        <f>'IDT-1'!D71</f>
        <v>0</v>
      </c>
      <c r="AF71" s="26"/>
      <c r="AG71">
        <f t="shared" si="5"/>
        <v>30.370367999999999</v>
      </c>
      <c r="AI71" s="75">
        <f>PXIL!L71</f>
        <v>0</v>
      </c>
      <c r="AJ71" s="75">
        <f>PXIL!R71</f>
        <v>0</v>
      </c>
      <c r="AK71" s="75">
        <f>RTM_IEX!L71</f>
        <v>12.57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3.76</v>
      </c>
      <c r="H72">
        <f>PPCL_Spot!R72</f>
        <v>5.45</v>
      </c>
      <c r="I72">
        <f>Bawana_NG!R72</f>
        <v>5.86</v>
      </c>
      <c r="J72">
        <f>Bawana_RLNG!R72</f>
        <v>0</v>
      </c>
      <c r="K72">
        <f>Bawana_Spot!R72</f>
        <v>3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0.26963200000000004</v>
      </c>
      <c r="AD72">
        <f t="shared" si="4"/>
        <v>30.370367999999999</v>
      </c>
      <c r="AE72">
        <f>'IDT-1'!D72</f>
        <v>0</v>
      </c>
      <c r="AF72" s="26"/>
      <c r="AG72">
        <f t="shared" si="5"/>
        <v>30.370367999999999</v>
      </c>
      <c r="AI72" s="75">
        <f>PXIL!L72</f>
        <v>0</v>
      </c>
      <c r="AJ72" s="75">
        <f>PXIL!R72</f>
        <v>0</v>
      </c>
      <c r="AK72" s="75">
        <f>RTM_IEX!L72</f>
        <v>12.57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3.76</v>
      </c>
      <c r="H73">
        <f>PPCL_Spot!R73</f>
        <v>5.45</v>
      </c>
      <c r="I73">
        <f>Bawana_NG!R73</f>
        <v>5.86</v>
      </c>
      <c r="J73">
        <f>Bawana_RLNG!R73</f>
        <v>0</v>
      </c>
      <c r="K73">
        <f>Bawana_Spot!R73</f>
        <v>19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0.29981600000000003</v>
      </c>
      <c r="AD73">
        <f t="shared" si="4"/>
        <v>33.770184</v>
      </c>
      <c r="AE73">
        <f>'IDT-1'!D73</f>
        <v>0</v>
      </c>
      <c r="AF73" s="26"/>
      <c r="AG73">
        <f t="shared" si="5"/>
        <v>33.770184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3.76</v>
      </c>
      <c r="H74">
        <f>PPCL_Spot!R74</f>
        <v>5.45</v>
      </c>
      <c r="I74">
        <f>Bawana_NG!R74</f>
        <v>5.86</v>
      </c>
      <c r="J74">
        <f>Bawana_RLNG!R74</f>
        <v>0</v>
      </c>
      <c r="K74">
        <f>Bawana_Spot!R74</f>
        <v>2.9997946190182789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0.15901419264736086</v>
      </c>
      <c r="AD74">
        <f t="shared" si="4"/>
        <v>17.910780426370916</v>
      </c>
      <c r="AE74">
        <f>'IDT-1'!D74</f>
        <v>0</v>
      </c>
      <c r="AF74" s="26"/>
      <c r="AG74">
        <f t="shared" si="5"/>
        <v>17.910780426370916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3.76</v>
      </c>
      <c r="H75">
        <f>PPCL_Spot!R75</f>
        <v>5.45</v>
      </c>
      <c r="I75">
        <f>Bawana_NG!R75</f>
        <v>5.86</v>
      </c>
      <c r="J75">
        <f>Bawana_RLNG!R75</f>
        <v>0</v>
      </c>
      <c r="K75">
        <f>Bawana_Spot!R75</f>
        <v>3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0.26109599999999999</v>
      </c>
      <c r="AD75">
        <f t="shared" si="4"/>
        <v>29.408904000000003</v>
      </c>
      <c r="AE75">
        <f>'IDT-1'!D75</f>
        <v>0</v>
      </c>
      <c r="AF75" s="26"/>
      <c r="AG75">
        <f t="shared" si="5"/>
        <v>29.408904000000003</v>
      </c>
      <c r="AI75" s="75">
        <f>PXIL!L75</f>
        <v>0</v>
      </c>
      <c r="AJ75" s="75">
        <f>PXIL!R75</f>
        <v>0</v>
      </c>
      <c r="AK75" s="75">
        <f>RTM_IEX!L75</f>
        <v>11.6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3.76</v>
      </c>
      <c r="H76">
        <f>PPCL_Spot!R76</f>
        <v>5.45</v>
      </c>
      <c r="I76">
        <f>Bawana_NG!R76</f>
        <v>5.86</v>
      </c>
      <c r="J76">
        <f>Bawana_RLNG!R76</f>
        <v>0</v>
      </c>
      <c r="K76">
        <f>Bawana_Spot!R76</f>
        <v>3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0.15901600000000002</v>
      </c>
      <c r="AD76">
        <f t="shared" si="4"/>
        <v>17.910983999999999</v>
      </c>
      <c r="AE76">
        <f>'IDT-1'!D76</f>
        <v>0</v>
      </c>
      <c r="AF76" s="26"/>
      <c r="AG76">
        <f t="shared" si="5"/>
        <v>17.910983999999999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3.76</v>
      </c>
      <c r="H77">
        <f>PPCL_Spot!R77</f>
        <v>5.45</v>
      </c>
      <c r="I77">
        <f>Bawana_NG!R77</f>
        <v>5.86</v>
      </c>
      <c r="J77">
        <f>Bawana_RLNG!R77</f>
        <v>0</v>
      </c>
      <c r="K77">
        <f>Bawana_Spot!R77</f>
        <v>3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0.15901600000000002</v>
      </c>
      <c r="AD77">
        <f t="shared" si="4"/>
        <v>17.910983999999999</v>
      </c>
      <c r="AE77">
        <f>'IDT-1'!D77</f>
        <v>0</v>
      </c>
      <c r="AF77" s="26"/>
      <c r="AG77">
        <f t="shared" si="5"/>
        <v>17.910983999999999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3.76</v>
      </c>
      <c r="H78">
        <f>PPCL_Spot!R78</f>
        <v>5.45</v>
      </c>
      <c r="I78">
        <f>Bawana_NG!R78</f>
        <v>5.86</v>
      </c>
      <c r="J78">
        <f>Bawana_RLNG!R78</f>
        <v>0</v>
      </c>
      <c r="K78">
        <f>Bawana_Spot!R78</f>
        <v>3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0.15901600000000002</v>
      </c>
      <c r="AD78">
        <f t="shared" si="4"/>
        <v>17.910983999999999</v>
      </c>
      <c r="AE78">
        <f>'IDT-1'!D78</f>
        <v>0</v>
      </c>
      <c r="AF78" s="26"/>
      <c r="AG78">
        <f t="shared" si="5"/>
        <v>17.910983999999999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3.76</v>
      </c>
      <c r="H79">
        <f>PPCL_Spot!R79</f>
        <v>5.45</v>
      </c>
      <c r="I79">
        <f>Bawana_NG!R79</f>
        <v>5.86</v>
      </c>
      <c r="J79">
        <f>Bawana_RLNG!R79</f>
        <v>0</v>
      </c>
      <c r="K79">
        <f>Bawana_Spot!R79</f>
        <v>2.9997946190182789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0.27816619264736087</v>
      </c>
      <c r="AD79">
        <f t="shared" si="4"/>
        <v>31.331628426370916</v>
      </c>
      <c r="AE79">
        <f>'IDT-1'!D79</f>
        <v>0</v>
      </c>
      <c r="AF79" s="26"/>
      <c r="AG79">
        <f t="shared" si="5"/>
        <v>31.331628426370916</v>
      </c>
      <c r="AI79" s="75">
        <f>PXIL!L79</f>
        <v>0</v>
      </c>
      <c r="AJ79" s="75">
        <f>PXIL!R79</f>
        <v>0</v>
      </c>
      <c r="AK79" s="75">
        <f>RTM_IEX!L79</f>
        <v>13.54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3.76</v>
      </c>
      <c r="H80">
        <f>PPCL_Spot!R80</f>
        <v>5.2494167314742803</v>
      </c>
      <c r="I80">
        <f>Bawana_NG!R80</f>
        <v>5.86</v>
      </c>
      <c r="J80">
        <f>Bawana_RLNG!R80</f>
        <v>0</v>
      </c>
      <c r="K80">
        <f>Bawana_Spot!R80</f>
        <v>3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0.15725086723697368</v>
      </c>
      <c r="AD80">
        <f t="shared" si="4"/>
        <v>17.712165864237306</v>
      </c>
      <c r="AE80">
        <f>'IDT-1'!D80</f>
        <v>0</v>
      </c>
      <c r="AF80" s="26"/>
      <c r="AG80">
        <f t="shared" si="5"/>
        <v>17.712165864237306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3.76</v>
      </c>
      <c r="H81">
        <f>PPCL_Spot!R81</f>
        <v>5.2494167314742803</v>
      </c>
      <c r="I81">
        <f>Bawana_NG!R81</f>
        <v>5.86</v>
      </c>
      <c r="J81">
        <f>Bawana_RLNG!R81</f>
        <v>0</v>
      </c>
      <c r="K81">
        <f>Bawana_Spot!R81</f>
        <v>3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0.15725086723697368</v>
      </c>
      <c r="AD81">
        <f t="shared" si="4"/>
        <v>17.712165864237306</v>
      </c>
      <c r="AE81">
        <f>'IDT-1'!D81</f>
        <v>0</v>
      </c>
      <c r="AF81" s="26"/>
      <c r="AG81">
        <f t="shared" si="5"/>
        <v>17.712165864237306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3.76</v>
      </c>
      <c r="H82">
        <f>PPCL_Spot!R82</f>
        <v>5.2494167314742803</v>
      </c>
      <c r="I82">
        <f>Bawana_NG!R82</f>
        <v>5.86</v>
      </c>
      <c r="J82">
        <f>Bawana_RLNG!R82</f>
        <v>0</v>
      </c>
      <c r="K82">
        <f>Bawana_Spot!R82</f>
        <v>3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0.15725086723697368</v>
      </c>
      <c r="AD82">
        <f t="shared" si="4"/>
        <v>17.712165864237306</v>
      </c>
      <c r="AE82">
        <f>'IDT-1'!D82</f>
        <v>0</v>
      </c>
      <c r="AF82" s="26"/>
      <c r="AG82">
        <f t="shared" si="5"/>
        <v>17.712165864237306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3.76</v>
      </c>
      <c r="H83">
        <f>PPCL_Spot!R83</f>
        <v>5.4806022639850536</v>
      </c>
      <c r="I83">
        <f>Bawana_NG!R83</f>
        <v>5.86</v>
      </c>
      <c r="J83">
        <f>Bawana_RLNG!R83</f>
        <v>0</v>
      </c>
      <c r="K83">
        <f>Bawana_Spot!R83</f>
        <v>3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0.15928529992306847</v>
      </c>
      <c r="AD83">
        <f t="shared" si="4"/>
        <v>17.941316964061983</v>
      </c>
      <c r="AE83">
        <f>'IDT-1'!D83</f>
        <v>0</v>
      </c>
      <c r="AF83" s="26"/>
      <c r="AG83">
        <f t="shared" si="5"/>
        <v>17.941316964061983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3.76</v>
      </c>
      <c r="H84">
        <f>PPCL_Spot!R84</f>
        <v>5.4806022639850536</v>
      </c>
      <c r="I84">
        <f>Bawana_NG!R84</f>
        <v>5.86</v>
      </c>
      <c r="J84">
        <f>Bawana_RLNG!R84</f>
        <v>0</v>
      </c>
      <c r="K84">
        <f>Bawana_Spot!R84</f>
        <v>2.9997946190182789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0.15928349257042931</v>
      </c>
      <c r="AD84">
        <f t="shared" si="4"/>
        <v>17.9411133904329</v>
      </c>
      <c r="AE84">
        <f>'IDT-1'!D84</f>
        <v>0</v>
      </c>
      <c r="AF84" s="26"/>
      <c r="AG84">
        <f t="shared" si="5"/>
        <v>17.9411133904329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3.76</v>
      </c>
      <c r="H85">
        <f>PPCL_Spot!R85</f>
        <v>5.4806022639850536</v>
      </c>
      <c r="I85">
        <f>Bawana_NG!R85</f>
        <v>5.86</v>
      </c>
      <c r="J85">
        <f>Bawana_RLNG!R85</f>
        <v>0</v>
      </c>
      <c r="K85">
        <f>Bawana_Spot!R85</f>
        <v>3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0.29542129992306848</v>
      </c>
      <c r="AD85">
        <f t="shared" si="4"/>
        <v>33.275180964061981</v>
      </c>
      <c r="AE85">
        <f>'IDT-1'!D85</f>
        <v>0</v>
      </c>
      <c r="AF85" s="26"/>
      <c r="AG85">
        <f t="shared" si="5"/>
        <v>33.275180964061981</v>
      </c>
      <c r="AI85" s="75">
        <f>PXIL!L85</f>
        <v>0</v>
      </c>
      <c r="AJ85" s="75">
        <f>PXIL!R85</f>
        <v>0</v>
      </c>
      <c r="AK85" s="75">
        <f>RTM_IEX!L85</f>
        <v>15.47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3.76</v>
      </c>
      <c r="H86">
        <f>PPCL_Spot!R86</f>
        <v>5.4806022639850536</v>
      </c>
      <c r="I86">
        <f>Bawana_NG!R86</f>
        <v>5.86</v>
      </c>
      <c r="J86">
        <f>Bawana_RLNG!R86</f>
        <v>0</v>
      </c>
      <c r="K86">
        <f>Bawana_Spot!R86</f>
        <v>3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0.15928529992306847</v>
      </c>
      <c r="AD86">
        <f t="shared" si="4"/>
        <v>17.941316964061983</v>
      </c>
      <c r="AE86">
        <f>'IDT-1'!D86</f>
        <v>0</v>
      </c>
      <c r="AF86" s="26"/>
      <c r="AG86">
        <f t="shared" si="5"/>
        <v>17.941316964061983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3.76</v>
      </c>
      <c r="H87">
        <f>PPCL_Spot!R87</f>
        <v>5.56</v>
      </c>
      <c r="I87">
        <f>Bawana_NG!R87</f>
        <v>5.86</v>
      </c>
      <c r="J87">
        <f>Bawana_RLNG!R87</f>
        <v>0</v>
      </c>
      <c r="K87">
        <f>Bawana_Spot!R87</f>
        <v>3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0.15998400000000002</v>
      </c>
      <c r="AD87">
        <f t="shared" si="4"/>
        <v>18.020015999999998</v>
      </c>
      <c r="AE87">
        <f>'IDT-1'!D87</f>
        <v>0</v>
      </c>
      <c r="AF87" s="26"/>
      <c r="AG87">
        <f t="shared" si="5"/>
        <v>18.020015999999998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3.76</v>
      </c>
      <c r="H88">
        <f>PPCL_Spot!R88</f>
        <v>5.56</v>
      </c>
      <c r="I88">
        <f>Bawana_NG!R88</f>
        <v>5.86</v>
      </c>
      <c r="J88">
        <f>Bawana_RLNG!R88</f>
        <v>0</v>
      </c>
      <c r="K88">
        <f>Bawana_Spot!R88</f>
        <v>3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0.15998400000000002</v>
      </c>
      <c r="AD88">
        <f t="shared" si="4"/>
        <v>18.020015999999998</v>
      </c>
      <c r="AE88">
        <f>'IDT-1'!D88</f>
        <v>0</v>
      </c>
      <c r="AF88" s="26"/>
      <c r="AG88">
        <f t="shared" si="5"/>
        <v>18.020015999999998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3.76</v>
      </c>
      <c r="H89">
        <f>PPCL_Spot!R89</f>
        <v>5.56</v>
      </c>
      <c r="I89">
        <f>Bawana_NG!R89</f>
        <v>5.86</v>
      </c>
      <c r="J89">
        <f>Bawana_RLNG!R89</f>
        <v>0</v>
      </c>
      <c r="K89">
        <f>Bawana_Spot!R89</f>
        <v>2.9997946190182789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0.15998219264736085</v>
      </c>
      <c r="AD89">
        <f t="shared" si="4"/>
        <v>18.019812426370915</v>
      </c>
      <c r="AE89">
        <f>'IDT-1'!D89</f>
        <v>0</v>
      </c>
      <c r="AF89" s="26"/>
      <c r="AG89">
        <f t="shared" si="5"/>
        <v>18.019812426370915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3.76</v>
      </c>
      <c r="H90">
        <f>PPCL_Spot!R90</f>
        <v>5.56</v>
      </c>
      <c r="I90">
        <f>Bawana_NG!R90</f>
        <v>5.86</v>
      </c>
      <c r="J90">
        <f>Bawana_RLNG!R90</f>
        <v>0</v>
      </c>
      <c r="K90">
        <f>Bawana_Spot!R90</f>
        <v>3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0.15998400000000002</v>
      </c>
      <c r="AD90">
        <f t="shared" si="4"/>
        <v>18.020015999999998</v>
      </c>
      <c r="AE90">
        <f>'IDT-1'!D90</f>
        <v>0</v>
      </c>
      <c r="AF90" s="26"/>
      <c r="AG90">
        <f t="shared" si="5"/>
        <v>18.020015999999998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3.76</v>
      </c>
      <c r="H91">
        <f>PPCL_Spot!R91</f>
        <v>5.56</v>
      </c>
      <c r="I91">
        <f>Bawana_NG!R91</f>
        <v>5.86</v>
      </c>
      <c r="J91">
        <f>Bawana_RLNG!R91</f>
        <v>0</v>
      </c>
      <c r="K91">
        <f>Bawana_Spot!R91</f>
        <v>3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0.27904800000000002</v>
      </c>
      <c r="AD91">
        <f t="shared" si="4"/>
        <v>31.430952000000001</v>
      </c>
      <c r="AE91">
        <f>'IDT-1'!D91</f>
        <v>0</v>
      </c>
      <c r="AF91" s="26"/>
      <c r="AG91">
        <f t="shared" si="5"/>
        <v>31.430952000000001</v>
      </c>
      <c r="AI91" s="75">
        <f>PXIL!L91</f>
        <v>0</v>
      </c>
      <c r="AJ91" s="75">
        <f>PXIL!R91</f>
        <v>0</v>
      </c>
      <c r="AK91" s="75">
        <f>RTM_IEX!L91</f>
        <v>13.53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3.76</v>
      </c>
      <c r="H92">
        <f>PPCL_Spot!R92</f>
        <v>5.56</v>
      </c>
      <c r="I92">
        <f>Bawana_NG!R92</f>
        <v>5.86</v>
      </c>
      <c r="J92">
        <f>Bawana_RLNG!R92</f>
        <v>0</v>
      </c>
      <c r="K92">
        <f>Bawana_Spot!R92</f>
        <v>3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0.15998400000000002</v>
      </c>
      <c r="AD92">
        <f t="shared" si="4"/>
        <v>18.020015999999998</v>
      </c>
      <c r="AE92">
        <f>'IDT-1'!D92</f>
        <v>0</v>
      </c>
      <c r="AF92" s="26"/>
      <c r="AG92">
        <f t="shared" si="5"/>
        <v>18.020015999999998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3.76</v>
      </c>
      <c r="H93">
        <f>PPCL_Spot!R93</f>
        <v>5.56</v>
      </c>
      <c r="I93">
        <f>Bawana_NG!R93</f>
        <v>5.86</v>
      </c>
      <c r="J93">
        <f>Bawana_RLNG!R93</f>
        <v>0</v>
      </c>
      <c r="K93">
        <f>Bawana_Spot!R93</f>
        <v>3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0.15998400000000002</v>
      </c>
      <c r="AD93">
        <f t="shared" si="4"/>
        <v>18.020015999999998</v>
      </c>
      <c r="AE93">
        <f>'IDT-1'!D93</f>
        <v>0</v>
      </c>
      <c r="AF93" s="26"/>
      <c r="AG93">
        <f t="shared" si="5"/>
        <v>18.020015999999998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3.76</v>
      </c>
      <c r="H94">
        <f>PPCL_Spot!R94</f>
        <v>5.56</v>
      </c>
      <c r="I94">
        <f>Bawana_NG!R94</f>
        <v>5.86</v>
      </c>
      <c r="J94">
        <f>Bawana_RLNG!R94</f>
        <v>0</v>
      </c>
      <c r="K94">
        <f>Bawana_Spot!R94</f>
        <v>2.9997946190182789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0.15998219264736085</v>
      </c>
      <c r="AD94">
        <f t="shared" si="4"/>
        <v>18.019812426370915</v>
      </c>
      <c r="AE94">
        <f>'IDT-1'!D94</f>
        <v>0</v>
      </c>
      <c r="AF94" s="26"/>
      <c r="AG94">
        <f t="shared" si="5"/>
        <v>18.019812426370915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3.76</v>
      </c>
      <c r="H95">
        <f>PPCL_Spot!R95</f>
        <v>5.6999999999999993</v>
      </c>
      <c r="I95">
        <f>Bawana_NG!R95</f>
        <v>5.86</v>
      </c>
      <c r="J95">
        <f>Bawana_RLNG!R95</f>
        <v>0</v>
      </c>
      <c r="K95">
        <f>Bawana_Spot!R95</f>
        <v>3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0.16121600000000003</v>
      </c>
      <c r="AD95">
        <f t="shared" si="4"/>
        <v>18.158784000000001</v>
      </c>
      <c r="AE95">
        <f>'IDT-1'!D95</f>
        <v>0</v>
      </c>
      <c r="AF95" s="26"/>
      <c r="AG95">
        <f t="shared" si="5"/>
        <v>18.158784000000001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3.76</v>
      </c>
      <c r="H96">
        <f>PPCL_Spot!R96</f>
        <v>5.6999999999999993</v>
      </c>
      <c r="I96">
        <f>Bawana_NG!R96</f>
        <v>5.86</v>
      </c>
      <c r="J96">
        <f>Bawana_RLNG!R96</f>
        <v>0</v>
      </c>
      <c r="K96">
        <f>Bawana_Spot!R96</f>
        <v>3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0.16121600000000003</v>
      </c>
      <c r="AD96">
        <f t="shared" si="4"/>
        <v>18.158784000000001</v>
      </c>
      <c r="AE96">
        <f>'IDT-1'!D96</f>
        <v>0</v>
      </c>
      <c r="AF96" s="26"/>
      <c r="AG96">
        <f t="shared" si="5"/>
        <v>18.158784000000001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3.76</v>
      </c>
      <c r="H97">
        <f>PPCL_Spot!R97</f>
        <v>5.6999999999999993</v>
      </c>
      <c r="I97">
        <f>Bawana_NG!R97</f>
        <v>5.86</v>
      </c>
      <c r="J97">
        <f>Bawana_RLNG!R97</f>
        <v>0</v>
      </c>
      <c r="K97">
        <f>Bawana_Spot!R97</f>
        <v>3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0.19641600000000004</v>
      </c>
      <c r="AD97">
        <f t="shared" si="4"/>
        <v>22.123584000000001</v>
      </c>
      <c r="AE97">
        <f>'IDT-1'!D97</f>
        <v>0</v>
      </c>
      <c r="AF97" s="26"/>
      <c r="AG97">
        <f t="shared" si="5"/>
        <v>22.123584000000001</v>
      </c>
      <c r="AI97" s="75">
        <f>PXIL!L97</f>
        <v>0</v>
      </c>
      <c r="AJ97" s="75">
        <f>PXIL!R97</f>
        <v>0</v>
      </c>
      <c r="AK97" s="75">
        <f>RTM_IEX!L97</f>
        <v>4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3.76</v>
      </c>
      <c r="H98">
        <f>PPCL_Spot!R98</f>
        <v>5.6999999999999993</v>
      </c>
      <c r="I98">
        <f>Bawana_NG!R98</f>
        <v>5.86</v>
      </c>
      <c r="J98">
        <f>Bawana_RLNG!R98</f>
        <v>0</v>
      </c>
      <c r="K98">
        <f>Bawana_Spot!R98</f>
        <v>3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0.16121600000000003</v>
      </c>
      <c r="AD98">
        <f t="shared" si="4"/>
        <v>18.158784000000001</v>
      </c>
      <c r="AE98">
        <f>'IDT-1'!D98</f>
        <v>0</v>
      </c>
      <c r="AF98" s="26"/>
      <c r="AG98">
        <f t="shared" si="5"/>
        <v>18.158784000000001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9.0239999999999876E-2</v>
      </c>
      <c r="H99">
        <f t="shared" si="6"/>
        <v>0.13367387516073759</v>
      </c>
      <c r="I99">
        <f t="shared" si="6"/>
        <v>0.14064000000000024</v>
      </c>
      <c r="J99">
        <f t="shared" si="6"/>
        <v>0</v>
      </c>
      <c r="K99">
        <f t="shared" si="6"/>
        <v>9.3499435202300307E-2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5.0995631311947362E-3</v>
      </c>
      <c r="AD99">
        <f t="shared" si="6"/>
        <v>0.57439624723184357</v>
      </c>
      <c r="AE99">
        <f t="shared" ref="AE99:AR99" si="7">SUM(AE3:AE98)/4000</f>
        <v>0</v>
      </c>
      <c r="AG99">
        <f t="shared" si="7"/>
        <v>0.57439624723184357</v>
      </c>
      <c r="AI99">
        <f t="shared" si="7"/>
        <v>0</v>
      </c>
      <c r="AJ99">
        <f t="shared" si="7"/>
        <v>0</v>
      </c>
      <c r="AK99">
        <f t="shared" si="7"/>
        <v>0.12144249999999995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58" sqref="H58:I58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215</v>
      </c>
      <c r="C1" s="31">
        <v>44747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2">
      <c r="A2" s="31">
        <v>44688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418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5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423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423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423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418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417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44688</v>
      </c>
      <c r="B1" s="213"/>
      <c r="C1" s="213"/>
      <c r="D1" s="213"/>
      <c r="E1" s="213" t="s">
        <v>192</v>
      </c>
      <c r="F1" s="213" t="s">
        <v>193</v>
      </c>
      <c r="G1" s="213" t="s">
        <v>190</v>
      </c>
      <c r="H1" s="213" t="s">
        <v>191</v>
      </c>
      <c r="I1" s="213" t="s">
        <v>194</v>
      </c>
      <c r="J1" s="213" t="s">
        <v>195</v>
      </c>
      <c r="K1" s="213" t="s">
        <v>196</v>
      </c>
      <c r="L1" s="213" t="s">
        <v>200</v>
      </c>
      <c r="M1" s="213" t="s">
        <v>201</v>
      </c>
      <c r="N1" s="213" t="s">
        <v>202</v>
      </c>
      <c r="O1" s="213" t="s">
        <v>197</v>
      </c>
      <c r="P1" s="220" t="s">
        <v>143</v>
      </c>
      <c r="Q1" s="220" t="s">
        <v>144</v>
      </c>
      <c r="R1" s="79"/>
      <c r="S1" s="79"/>
      <c r="T1" s="82" t="s">
        <v>301</v>
      </c>
      <c r="U1" s="221" t="s">
        <v>302</v>
      </c>
      <c r="V1" s="107" t="s">
        <v>315</v>
      </c>
      <c r="W1" s="107" t="s">
        <v>301</v>
      </c>
      <c r="X1" s="213" t="s">
        <v>334</v>
      </c>
      <c r="Y1" s="223" t="s">
        <v>223</v>
      </c>
      <c r="Z1" s="223" t="s">
        <v>224</v>
      </c>
      <c r="AA1" s="222" t="s">
        <v>198</v>
      </c>
      <c r="AB1" s="222" t="s">
        <v>199</v>
      </c>
      <c r="AC1" s="27" t="s">
        <v>189</v>
      </c>
      <c r="AD1" s="213" t="s">
        <v>142</v>
      </c>
      <c r="AG1" s="213" t="s">
        <v>278</v>
      </c>
      <c r="AI1" s="223" t="s">
        <v>383</v>
      </c>
      <c r="AJ1" s="223" t="s">
        <v>384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20"/>
      <c r="Q2" s="220"/>
      <c r="R2" s="79"/>
      <c r="S2" s="79"/>
      <c r="T2" s="82" t="s">
        <v>314</v>
      </c>
      <c r="U2" s="221"/>
      <c r="V2" s="107" t="s">
        <v>303</v>
      </c>
      <c r="W2" s="107" t="s">
        <v>303</v>
      </c>
      <c r="X2" s="213"/>
      <c r="Y2" s="223"/>
      <c r="Z2" s="223"/>
      <c r="AA2" s="222"/>
      <c r="AB2" s="222"/>
      <c r="AC2" s="27">
        <f>Allocation!J1/100</f>
        <v>8.8000000000000005E-3</v>
      </c>
      <c r="AD2" s="213"/>
      <c r="AE2" t="s">
        <v>276</v>
      </c>
      <c r="AG2" s="213"/>
      <c r="AI2" s="223"/>
      <c r="AJ2" s="223"/>
      <c r="AK2" s="223"/>
      <c r="AL2" s="223"/>
      <c r="AM2" s="223"/>
      <c r="AN2" s="223"/>
      <c r="AO2" s="225"/>
      <c r="AP2" s="225"/>
      <c r="AQ2" s="225"/>
      <c r="AR2" s="225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12.744973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0.33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0.1235077624</v>
      </c>
      <c r="AD3">
        <f>SUM(B3:AB3,AI3:AR3)-AC3</f>
        <v>13.911465237600002</v>
      </c>
      <c r="AE3">
        <v>0</v>
      </c>
      <c r="AF3" s="26"/>
      <c r="AG3">
        <f>SUM(AD3:AF3)</f>
        <v>13.911465237600002</v>
      </c>
      <c r="AI3" s="75">
        <f>PXIL!M3</f>
        <v>0</v>
      </c>
      <c r="AJ3" s="75">
        <f>PXIL!S3</f>
        <v>0</v>
      </c>
      <c r="AK3" s="75">
        <f>RTM_IEX!M3</f>
        <v>0.96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12.744973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0.46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0.12588376240000002</v>
      </c>
      <c r="AD4">
        <f t="shared" ref="AD4:AD67" si="1">SUM(B4:AB4,AI4:AR4)-AC4</f>
        <v>14.1790892376</v>
      </c>
      <c r="AE4">
        <v>0</v>
      </c>
      <c r="AF4" s="26"/>
      <c r="AG4">
        <f t="shared" ref="AG4:AG67" si="2">SUM(AD4:AF4)</f>
        <v>14.1790892376</v>
      </c>
      <c r="AI4" s="75">
        <f>PXIL!M4</f>
        <v>0</v>
      </c>
      <c r="AJ4" s="75">
        <f>PXIL!S4</f>
        <v>0</v>
      </c>
      <c r="AK4" s="75">
        <f>RTM_IEX!M4</f>
        <v>1.1000000000000001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12.744973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0.52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0.12579576240000001</v>
      </c>
      <c r="AD5">
        <f t="shared" si="1"/>
        <v>14.1691772376</v>
      </c>
      <c r="AE5">
        <v>0</v>
      </c>
      <c r="AF5" s="26"/>
      <c r="AG5">
        <f t="shared" si="2"/>
        <v>14.1691772376</v>
      </c>
      <c r="AI5" s="75">
        <f>PXIL!M5</f>
        <v>0</v>
      </c>
      <c r="AJ5" s="75">
        <f>PXIL!S5</f>
        <v>0</v>
      </c>
      <c r="AK5" s="75">
        <f>RTM_IEX!M5</f>
        <v>1.03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12.744973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0.24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0.12121976240000001</v>
      </c>
      <c r="AD6">
        <f t="shared" si="1"/>
        <v>13.653753237599998</v>
      </c>
      <c r="AE6">
        <v>0</v>
      </c>
      <c r="AF6" s="26"/>
      <c r="AG6">
        <f t="shared" si="2"/>
        <v>13.653753237599998</v>
      </c>
      <c r="AI6" s="75">
        <f>PXIL!M6</f>
        <v>0</v>
      </c>
      <c r="AJ6" s="75">
        <f>PXIL!S6</f>
        <v>0</v>
      </c>
      <c r="AK6" s="75">
        <f>RTM_IEX!M6</f>
        <v>0.79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12.744973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0.11215576240000001</v>
      </c>
      <c r="AD7">
        <f t="shared" si="1"/>
        <v>12.632817237599999</v>
      </c>
      <c r="AE7">
        <v>0</v>
      </c>
      <c r="AF7" s="26"/>
      <c r="AG7">
        <f t="shared" si="2"/>
        <v>12.632817237599999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8.55837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7.5313656000000007E-2</v>
      </c>
      <c r="AD8">
        <f t="shared" si="1"/>
        <v>8.4830563439999995</v>
      </c>
      <c r="AE8">
        <v>0</v>
      </c>
      <c r="AF8" s="26"/>
      <c r="AG8">
        <f t="shared" si="2"/>
        <v>8.4830563439999995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12.744973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0.11215576240000001</v>
      </c>
      <c r="AD9">
        <f t="shared" si="1"/>
        <v>12.632817237599999</v>
      </c>
      <c r="AE9">
        <v>0</v>
      </c>
      <c r="AF9" s="26"/>
      <c r="AG9">
        <f t="shared" si="2"/>
        <v>12.632817237599999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12.357018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0.10874175840000001</v>
      </c>
      <c r="AD10">
        <f t="shared" si="1"/>
        <v>12.248276241599999</v>
      </c>
      <c r="AE10">
        <v>0</v>
      </c>
      <c r="AF10" s="26"/>
      <c r="AG10">
        <f t="shared" si="2"/>
        <v>12.248276241599999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12.744973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0.13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0.11329976240000002</v>
      </c>
      <c r="AD11">
        <f t="shared" si="1"/>
        <v>12.7616732376</v>
      </c>
      <c r="AE11">
        <v>0</v>
      </c>
      <c r="AF11" s="26"/>
      <c r="AG11">
        <f t="shared" si="2"/>
        <v>12.7616732376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12.744973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0.11215576240000001</v>
      </c>
      <c r="AD12">
        <f t="shared" si="1"/>
        <v>12.632817237599999</v>
      </c>
      <c r="AE12">
        <v>0</v>
      </c>
      <c r="AF12" s="26"/>
      <c r="AG12">
        <f t="shared" si="2"/>
        <v>12.632817237599999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12.744973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0.11893176240000002</v>
      </c>
      <c r="AD13">
        <f t="shared" si="1"/>
        <v>13.396041237599999</v>
      </c>
      <c r="AE13">
        <v>0</v>
      </c>
      <c r="AF13" s="26"/>
      <c r="AG13">
        <f t="shared" si="2"/>
        <v>13.396041237599999</v>
      </c>
      <c r="AI13" s="75">
        <f>PXIL!M13</f>
        <v>0</v>
      </c>
      <c r="AJ13" s="75">
        <f>PXIL!S13</f>
        <v>0</v>
      </c>
      <c r="AK13" s="75">
        <f>RTM_IEX!M13</f>
        <v>0.77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12.744973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0.56999999999999995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0.13670776240000002</v>
      </c>
      <c r="AD14">
        <f t="shared" si="1"/>
        <v>15.3982652376</v>
      </c>
      <c r="AE14">
        <v>0</v>
      </c>
      <c r="AF14" s="26"/>
      <c r="AG14">
        <f t="shared" si="2"/>
        <v>15.3982652376</v>
      </c>
      <c r="AI14" s="75">
        <f>PXIL!M14</f>
        <v>0</v>
      </c>
      <c r="AJ14" s="75">
        <f>PXIL!S14</f>
        <v>0</v>
      </c>
      <c r="AK14" s="75">
        <f>RTM_IEX!M14</f>
        <v>2.2200000000000002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10.118979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8.9047015199999996E-2</v>
      </c>
      <c r="AD15">
        <f t="shared" si="1"/>
        <v>10.029931984799999</v>
      </c>
      <c r="AE15">
        <v>0</v>
      </c>
      <c r="AF15" s="26"/>
      <c r="AG15">
        <f t="shared" si="2"/>
        <v>10.029931984799999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12.744973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0.36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0.1323077624</v>
      </c>
      <c r="AD16">
        <f t="shared" si="1"/>
        <v>14.902665237599999</v>
      </c>
      <c r="AE16">
        <v>0</v>
      </c>
      <c r="AF16" s="26"/>
      <c r="AG16">
        <f t="shared" si="2"/>
        <v>14.902665237599999</v>
      </c>
      <c r="AI16" s="75">
        <f>PXIL!M16</f>
        <v>0</v>
      </c>
      <c r="AJ16" s="75">
        <f>PXIL!S16</f>
        <v>0</v>
      </c>
      <c r="AK16" s="75">
        <f>RTM_IEX!M16</f>
        <v>1.93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12.744973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0.3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0.13098776240000001</v>
      </c>
      <c r="AD17">
        <f t="shared" si="1"/>
        <v>14.7539852376</v>
      </c>
      <c r="AE17">
        <v>0</v>
      </c>
      <c r="AF17" s="26"/>
      <c r="AG17">
        <f t="shared" si="2"/>
        <v>14.7539852376</v>
      </c>
      <c r="AI17" s="75">
        <f>PXIL!M17</f>
        <v>0</v>
      </c>
      <c r="AJ17" s="75">
        <f>PXIL!S17</f>
        <v>0</v>
      </c>
      <c r="AK17" s="75">
        <f>RTM_IEX!M17</f>
        <v>1.84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12.744973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2.5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0.15879576240000001</v>
      </c>
      <c r="AD18">
        <f t="shared" si="1"/>
        <v>17.886177237599998</v>
      </c>
      <c r="AE18">
        <v>0</v>
      </c>
      <c r="AF18" s="26"/>
      <c r="AG18">
        <f t="shared" si="2"/>
        <v>17.886177237599998</v>
      </c>
      <c r="AI18" s="75">
        <f>PXIL!M18</f>
        <v>0</v>
      </c>
      <c r="AJ18" s="75">
        <f>PXIL!S18</f>
        <v>0</v>
      </c>
      <c r="AK18" s="75">
        <f>RTM_IEX!M18</f>
        <v>2.8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12.744973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0.28000000000000003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0.12905176239999999</v>
      </c>
      <c r="AD19">
        <f t="shared" si="1"/>
        <v>14.5359212376</v>
      </c>
      <c r="AE19">
        <v>0</v>
      </c>
      <c r="AF19" s="26"/>
      <c r="AG19">
        <f t="shared" si="2"/>
        <v>14.5359212376</v>
      </c>
      <c r="AI19" s="75">
        <f>PXIL!M19</f>
        <v>0</v>
      </c>
      <c r="AJ19" s="75">
        <f>PXIL!S19</f>
        <v>0</v>
      </c>
      <c r="AK19" s="75">
        <f>RTM_IEX!M19</f>
        <v>1.64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12.744973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0.38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0.1308117624</v>
      </c>
      <c r="AD20">
        <f t="shared" si="1"/>
        <v>14.7341612376</v>
      </c>
      <c r="AE20">
        <v>0</v>
      </c>
      <c r="AF20" s="26"/>
      <c r="AG20">
        <f t="shared" si="2"/>
        <v>14.7341612376</v>
      </c>
      <c r="AI20" s="75">
        <f>PXIL!M20</f>
        <v>0</v>
      </c>
      <c r="AJ20" s="75">
        <f>PXIL!S20</f>
        <v>0</v>
      </c>
      <c r="AK20" s="75">
        <f>RTM_IEX!M20</f>
        <v>1.74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10.514602999999999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0.76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0.13327250639999999</v>
      </c>
      <c r="AD21">
        <f t="shared" si="1"/>
        <v>15.011330493599999</v>
      </c>
      <c r="AE21">
        <v>0</v>
      </c>
      <c r="AF21" s="26"/>
      <c r="AG21">
        <f t="shared" si="2"/>
        <v>15.011330493599999</v>
      </c>
      <c r="AI21" s="75">
        <f>PXIL!M21</f>
        <v>0</v>
      </c>
      <c r="AJ21" s="75">
        <f>PXIL!S21</f>
        <v>0</v>
      </c>
      <c r="AK21" s="75">
        <f>RTM_IEX!M21</f>
        <v>3.87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10.514602999999999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0.1180485064</v>
      </c>
      <c r="AD22">
        <f t="shared" si="1"/>
        <v>13.2965544936</v>
      </c>
      <c r="AE22">
        <v>0</v>
      </c>
      <c r="AF22" s="26"/>
      <c r="AG22">
        <f t="shared" si="2"/>
        <v>13.2965544936</v>
      </c>
      <c r="AI22" s="75">
        <f>PXIL!M22</f>
        <v>0</v>
      </c>
      <c r="AJ22" s="75">
        <f>PXIL!S22</f>
        <v>0</v>
      </c>
      <c r="AK22" s="75">
        <f>RTM_IEX!M22</f>
        <v>2.9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10.514602999999999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5.96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0.17982450639999997</v>
      </c>
      <c r="AD23">
        <f t="shared" si="1"/>
        <v>20.2547784936</v>
      </c>
      <c r="AE23">
        <v>0</v>
      </c>
      <c r="AF23" s="26"/>
      <c r="AG23">
        <f t="shared" si="2"/>
        <v>20.2547784936</v>
      </c>
      <c r="AI23" s="75">
        <f>PXIL!M23</f>
        <v>0</v>
      </c>
      <c r="AJ23" s="75">
        <f>PXIL!S23</f>
        <v>0</v>
      </c>
      <c r="AK23" s="75">
        <f>RTM_IEX!M23</f>
        <v>3.96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10.514602999999999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3.69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0.16240050639999998</v>
      </c>
      <c r="AD24">
        <f t="shared" si="1"/>
        <v>18.292202493599998</v>
      </c>
      <c r="AE24">
        <v>0</v>
      </c>
      <c r="AF24" s="26"/>
      <c r="AG24">
        <f t="shared" si="2"/>
        <v>18.292202493599998</v>
      </c>
      <c r="AI24" s="75">
        <f>PXIL!M24</f>
        <v>0</v>
      </c>
      <c r="AJ24" s="75">
        <f>PXIL!S24</f>
        <v>0</v>
      </c>
      <c r="AK24" s="75">
        <f>RTM_IEX!M24</f>
        <v>4.25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10.514602999999999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5.61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0.18272850640000002</v>
      </c>
      <c r="AD25">
        <f t="shared" si="1"/>
        <v>20.581874493600001</v>
      </c>
      <c r="AE25">
        <v>0</v>
      </c>
      <c r="AF25" s="26"/>
      <c r="AG25">
        <f t="shared" si="2"/>
        <v>20.581874493600001</v>
      </c>
      <c r="AI25" s="75">
        <f>PXIL!M25</f>
        <v>0</v>
      </c>
      <c r="AJ25" s="75">
        <f>PXIL!S25</f>
        <v>0</v>
      </c>
      <c r="AK25" s="75">
        <f>RTM_IEX!M25</f>
        <v>4.6399999999999997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10.514602999999999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1.6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0.1432165064</v>
      </c>
      <c r="AD26">
        <f t="shared" si="1"/>
        <v>16.131386493599997</v>
      </c>
      <c r="AE26">
        <v>0</v>
      </c>
      <c r="AF26" s="26"/>
      <c r="AG26">
        <f t="shared" si="2"/>
        <v>16.131386493599997</v>
      </c>
      <c r="AI26" s="75">
        <f>PXIL!M26</f>
        <v>0</v>
      </c>
      <c r="AJ26" s="75">
        <f>PXIL!S26</f>
        <v>0</v>
      </c>
      <c r="AK26" s="75">
        <f>RTM_IEX!M26</f>
        <v>4.16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10.514602999999999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2.0099999999999998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0.1442725064</v>
      </c>
      <c r="AD27">
        <f t="shared" si="1"/>
        <v>16.2503304936</v>
      </c>
      <c r="AE27">
        <v>0</v>
      </c>
      <c r="AF27" s="26"/>
      <c r="AG27">
        <f t="shared" si="2"/>
        <v>16.2503304936</v>
      </c>
      <c r="AI27" s="75">
        <f>PXIL!M27</f>
        <v>0</v>
      </c>
      <c r="AJ27" s="75">
        <f>PXIL!S27</f>
        <v>0</v>
      </c>
      <c r="AK27" s="75">
        <f>RTM_IEX!M27</f>
        <v>3.87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10.514602999999999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4.4400000000000004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0.17155250639999997</v>
      </c>
      <c r="AD28">
        <f t="shared" si="1"/>
        <v>19.323050493599997</v>
      </c>
      <c r="AE28">
        <v>0</v>
      </c>
      <c r="AF28" s="26"/>
      <c r="AG28">
        <f t="shared" si="2"/>
        <v>19.323050493599997</v>
      </c>
      <c r="AI28" s="75">
        <f>PXIL!M28</f>
        <v>0</v>
      </c>
      <c r="AJ28" s="75">
        <f>PXIL!S28</f>
        <v>0</v>
      </c>
      <c r="AK28" s="75">
        <f>RTM_IEX!M28</f>
        <v>4.54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10.514602999999999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0.86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0.13582450639999999</v>
      </c>
      <c r="AD29">
        <f t="shared" si="1"/>
        <v>15.298778493599999</v>
      </c>
      <c r="AE29">
        <v>0</v>
      </c>
      <c r="AF29" s="26"/>
      <c r="AG29">
        <f t="shared" si="2"/>
        <v>15.298778493599999</v>
      </c>
      <c r="AI29" s="75">
        <f>PXIL!M29</f>
        <v>0</v>
      </c>
      <c r="AJ29" s="75">
        <f>PXIL!S29</f>
        <v>0</v>
      </c>
      <c r="AK29" s="75">
        <f>RTM_IEX!M29</f>
        <v>4.0599999999999996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10.514602999999999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5.09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0.17137650640000002</v>
      </c>
      <c r="AD30">
        <f t="shared" si="1"/>
        <v>19.303226493599997</v>
      </c>
      <c r="AE30">
        <v>0</v>
      </c>
      <c r="AF30" s="26"/>
      <c r="AG30">
        <f t="shared" si="2"/>
        <v>19.303226493599997</v>
      </c>
      <c r="AI30" s="75">
        <f>PXIL!M30</f>
        <v>0</v>
      </c>
      <c r="AJ30" s="75">
        <f>PXIL!S30</f>
        <v>0</v>
      </c>
      <c r="AK30" s="75">
        <f>RTM_IEX!M30</f>
        <v>3.87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10.514602999999999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5.12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0.1716405064</v>
      </c>
      <c r="AD31">
        <f t="shared" si="1"/>
        <v>19.3329624936</v>
      </c>
      <c r="AE31">
        <v>0</v>
      </c>
      <c r="AF31" s="26"/>
      <c r="AG31">
        <f t="shared" si="2"/>
        <v>19.3329624936</v>
      </c>
      <c r="AI31" s="75">
        <f>PXIL!M31</f>
        <v>0</v>
      </c>
      <c r="AJ31" s="75">
        <f>PXIL!S31</f>
        <v>0</v>
      </c>
      <c r="AK31" s="75">
        <f>RTM_IEX!M31</f>
        <v>3.87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10.514602999999999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8.51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0.2014725064</v>
      </c>
      <c r="AD32">
        <f t="shared" si="1"/>
        <v>22.693130493600002</v>
      </c>
      <c r="AE32">
        <v>0</v>
      </c>
      <c r="AF32" s="26"/>
      <c r="AG32">
        <f t="shared" si="2"/>
        <v>22.693130493600002</v>
      </c>
      <c r="AI32" s="75">
        <f>PXIL!M32</f>
        <v>0</v>
      </c>
      <c r="AJ32" s="75">
        <f>PXIL!S32</f>
        <v>0</v>
      </c>
      <c r="AK32" s="75">
        <f>RTM_IEX!M32</f>
        <v>3.87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10.514602999999999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0.97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0.13512050640000001</v>
      </c>
      <c r="AD33">
        <f t="shared" si="1"/>
        <v>15.219482493600001</v>
      </c>
      <c r="AE33">
        <v>0</v>
      </c>
      <c r="AF33" s="26"/>
      <c r="AG33">
        <f t="shared" si="2"/>
        <v>15.219482493600001</v>
      </c>
      <c r="AI33" s="75">
        <f>PXIL!M33</f>
        <v>0</v>
      </c>
      <c r="AJ33" s="75">
        <f>PXIL!S33</f>
        <v>0</v>
      </c>
      <c r="AK33" s="75">
        <f>RTM_IEX!M33</f>
        <v>3.87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10.514602999999999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2.13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0.14612050640000002</v>
      </c>
      <c r="AD34">
        <f t="shared" si="1"/>
        <v>16.458482493600002</v>
      </c>
      <c r="AE34">
        <v>0</v>
      </c>
      <c r="AF34" s="26"/>
      <c r="AG34">
        <f t="shared" si="2"/>
        <v>16.458482493600002</v>
      </c>
      <c r="AI34" s="75">
        <f>PXIL!M34</f>
        <v>0</v>
      </c>
      <c r="AJ34" s="75">
        <f>PXIL!S34</f>
        <v>0</v>
      </c>
      <c r="AK34" s="75">
        <f>RTM_IEX!M34</f>
        <v>3.96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10.514602999999999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2.3199999999999998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0.14700050640000001</v>
      </c>
      <c r="AD35">
        <f t="shared" si="1"/>
        <v>16.557602493599997</v>
      </c>
      <c r="AE35">
        <v>0</v>
      </c>
      <c r="AF35" s="26"/>
      <c r="AG35">
        <f t="shared" si="2"/>
        <v>16.557602493599997</v>
      </c>
      <c r="AI35" s="75">
        <f>PXIL!M35</f>
        <v>0</v>
      </c>
      <c r="AJ35" s="75">
        <f>PXIL!S35</f>
        <v>0</v>
      </c>
      <c r="AK35" s="75">
        <f>RTM_IEX!M35</f>
        <v>3.87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10.514602999999999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0.39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0.13001650640000001</v>
      </c>
      <c r="AD36">
        <f t="shared" si="1"/>
        <v>14.644586493599999</v>
      </c>
      <c r="AE36">
        <v>0</v>
      </c>
      <c r="AF36" s="26"/>
      <c r="AG36">
        <f t="shared" si="2"/>
        <v>14.644586493599999</v>
      </c>
      <c r="AI36" s="75">
        <f>PXIL!M36</f>
        <v>0</v>
      </c>
      <c r="AJ36" s="75">
        <f>PXIL!S36</f>
        <v>0</v>
      </c>
      <c r="AK36" s="75">
        <f>RTM_IEX!M36</f>
        <v>3.87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10.514602999999999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4.3499999999999996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0.1648645064</v>
      </c>
      <c r="AD37">
        <f t="shared" si="1"/>
        <v>18.569738493599999</v>
      </c>
      <c r="AE37">
        <v>0</v>
      </c>
      <c r="AF37" s="26"/>
      <c r="AG37">
        <f t="shared" si="2"/>
        <v>18.569738493599999</v>
      </c>
      <c r="AI37" s="75">
        <f>PXIL!M37</f>
        <v>0</v>
      </c>
      <c r="AJ37" s="75">
        <f>PXIL!S37</f>
        <v>0</v>
      </c>
      <c r="AK37" s="75">
        <f>RTM_IEX!M37</f>
        <v>3.87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10.514602999999999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3.19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0.1546565064</v>
      </c>
      <c r="AD38">
        <f t="shared" si="1"/>
        <v>17.419946493600001</v>
      </c>
      <c r="AE38">
        <v>0</v>
      </c>
      <c r="AF38" s="26"/>
      <c r="AG38">
        <f t="shared" si="2"/>
        <v>17.419946493600001</v>
      </c>
      <c r="AI38" s="75">
        <f>PXIL!M38</f>
        <v>0</v>
      </c>
      <c r="AJ38" s="75">
        <f>PXIL!S38</f>
        <v>0</v>
      </c>
      <c r="AK38" s="75">
        <f>RTM_IEX!M38</f>
        <v>3.87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10.514602999999999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6.86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0.15289650640000002</v>
      </c>
      <c r="AD39">
        <f t="shared" si="1"/>
        <v>17.221706493599999</v>
      </c>
      <c r="AE39">
        <v>0</v>
      </c>
      <c r="AF39" s="26"/>
      <c r="AG39">
        <f t="shared" si="2"/>
        <v>17.221706493599999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10.514602999999999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2.0299999999999998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0.11039250639999999</v>
      </c>
      <c r="AD40">
        <f t="shared" si="1"/>
        <v>12.434210493599998</v>
      </c>
      <c r="AE40">
        <v>0</v>
      </c>
      <c r="AF40" s="26"/>
      <c r="AG40">
        <f t="shared" si="2"/>
        <v>12.434210493599998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10.514602999999999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2.61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0.11549650639999999</v>
      </c>
      <c r="AD41">
        <f t="shared" si="1"/>
        <v>13.009106493599999</v>
      </c>
      <c r="AE41">
        <v>0</v>
      </c>
      <c r="AF41" s="26"/>
      <c r="AG41">
        <f t="shared" si="2"/>
        <v>13.009106493599999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10.514602999999999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5.41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0.1401365064</v>
      </c>
      <c r="AD42">
        <f t="shared" si="1"/>
        <v>15.7844664936</v>
      </c>
      <c r="AE42">
        <v>0</v>
      </c>
      <c r="AF42" s="26"/>
      <c r="AG42">
        <f t="shared" si="2"/>
        <v>15.7844664936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10.514602999999999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0.57999999999999996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0.13168850640000002</v>
      </c>
      <c r="AD43">
        <f t="shared" si="1"/>
        <v>14.832914493600001</v>
      </c>
      <c r="AE43">
        <v>0</v>
      </c>
      <c r="AF43" s="26"/>
      <c r="AG43">
        <f t="shared" si="2"/>
        <v>14.832914493600001</v>
      </c>
      <c r="AI43" s="75">
        <f>PXIL!M43</f>
        <v>0</v>
      </c>
      <c r="AJ43" s="75">
        <f>PXIL!S43</f>
        <v>0</v>
      </c>
      <c r="AK43" s="75">
        <f>RTM_IEX!M43</f>
        <v>3.87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10.514602999999999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4.45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0.16574450640000002</v>
      </c>
      <c r="AD44">
        <f t="shared" si="1"/>
        <v>18.668858493600002</v>
      </c>
      <c r="AE44">
        <v>0</v>
      </c>
      <c r="AF44" s="26"/>
      <c r="AG44">
        <f t="shared" si="2"/>
        <v>18.668858493600002</v>
      </c>
      <c r="AI44" s="75">
        <f>PXIL!M44</f>
        <v>0</v>
      </c>
      <c r="AJ44" s="75">
        <f>PXIL!S44</f>
        <v>0</v>
      </c>
      <c r="AK44" s="75">
        <f>RTM_IEX!M44</f>
        <v>3.87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10.514602999999999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3.96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0.16143250640000001</v>
      </c>
      <c r="AD45">
        <f t="shared" si="1"/>
        <v>18.183170493599999</v>
      </c>
      <c r="AE45">
        <v>0</v>
      </c>
      <c r="AF45" s="26"/>
      <c r="AG45">
        <f t="shared" si="2"/>
        <v>18.183170493599999</v>
      </c>
      <c r="AI45" s="75">
        <f>PXIL!M45</f>
        <v>0</v>
      </c>
      <c r="AJ45" s="75">
        <f>PXIL!S45</f>
        <v>0</v>
      </c>
      <c r="AK45" s="75">
        <f>RTM_IEX!M45</f>
        <v>3.87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10.514602999999999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5.8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0.17762450639999999</v>
      </c>
      <c r="AD46">
        <f t="shared" si="1"/>
        <v>20.006978493599998</v>
      </c>
      <c r="AE46">
        <v>0</v>
      </c>
      <c r="AF46" s="26"/>
      <c r="AG46">
        <f t="shared" si="2"/>
        <v>20.006978493599998</v>
      </c>
      <c r="AI46" s="75">
        <f>PXIL!M46</f>
        <v>0</v>
      </c>
      <c r="AJ46" s="75">
        <f>PXIL!S46</f>
        <v>0</v>
      </c>
      <c r="AK46" s="75">
        <f>RTM_IEX!M46</f>
        <v>3.87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10.514602999999999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3.29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0.1555365064</v>
      </c>
      <c r="AD47">
        <f t="shared" si="1"/>
        <v>17.5190664936</v>
      </c>
      <c r="AE47">
        <v>0</v>
      </c>
      <c r="AF47" s="26"/>
      <c r="AG47">
        <f t="shared" si="2"/>
        <v>17.5190664936</v>
      </c>
      <c r="AI47" s="75">
        <f>PXIL!M47</f>
        <v>0</v>
      </c>
      <c r="AJ47" s="75">
        <f>PXIL!S47</f>
        <v>0</v>
      </c>
      <c r="AK47" s="75">
        <f>RTM_IEX!M47</f>
        <v>3.87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10.514602999999999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2.9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0.1180485064</v>
      </c>
      <c r="AD48">
        <f t="shared" si="1"/>
        <v>13.2965544936</v>
      </c>
      <c r="AE48">
        <v>0</v>
      </c>
      <c r="AF48" s="26"/>
      <c r="AG48">
        <f t="shared" si="2"/>
        <v>13.2965544936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10.514602999999999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1.26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0.13767250640000001</v>
      </c>
      <c r="AD49">
        <f t="shared" si="1"/>
        <v>15.506930493600001</v>
      </c>
      <c r="AE49">
        <v>0</v>
      </c>
      <c r="AF49" s="26"/>
      <c r="AG49">
        <f t="shared" si="2"/>
        <v>15.506930493600001</v>
      </c>
      <c r="AI49" s="75">
        <f>PXIL!M49</f>
        <v>0</v>
      </c>
      <c r="AJ49" s="75">
        <f>PXIL!S49</f>
        <v>0</v>
      </c>
      <c r="AK49" s="75">
        <f>RTM_IEX!M49</f>
        <v>3.87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10.514602999999999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1.93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0.14356850640000002</v>
      </c>
      <c r="AD50">
        <f t="shared" si="1"/>
        <v>16.171034493599997</v>
      </c>
      <c r="AE50">
        <v>0</v>
      </c>
      <c r="AF50" s="26"/>
      <c r="AG50">
        <f t="shared" si="2"/>
        <v>16.171034493599997</v>
      </c>
      <c r="AI50" s="75">
        <f>PXIL!M50</f>
        <v>0</v>
      </c>
      <c r="AJ50" s="75">
        <f>PXIL!S50</f>
        <v>0</v>
      </c>
      <c r="AK50" s="75">
        <f>RTM_IEX!M50</f>
        <v>3.87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10.514602999999999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4.6399999999999997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0.16820850640000001</v>
      </c>
      <c r="AD51">
        <f t="shared" si="1"/>
        <v>18.9463944936</v>
      </c>
      <c r="AE51">
        <v>0</v>
      </c>
      <c r="AF51" s="26"/>
      <c r="AG51">
        <f t="shared" si="2"/>
        <v>18.9463944936</v>
      </c>
      <c r="AI51" s="75">
        <f>PXIL!M51</f>
        <v>0</v>
      </c>
      <c r="AJ51" s="75">
        <f>PXIL!S51</f>
        <v>0</v>
      </c>
      <c r="AK51" s="75">
        <f>RTM_IEX!M51</f>
        <v>3.96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10.514602999999999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3.48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0.1572085064</v>
      </c>
      <c r="AD52">
        <f t="shared" si="1"/>
        <v>17.707394493599999</v>
      </c>
      <c r="AE52">
        <v>0</v>
      </c>
      <c r="AF52" s="26"/>
      <c r="AG52">
        <f t="shared" si="2"/>
        <v>17.707394493599999</v>
      </c>
      <c r="AI52" s="75">
        <f>PXIL!M52</f>
        <v>0</v>
      </c>
      <c r="AJ52" s="75">
        <f>PXIL!S52</f>
        <v>0</v>
      </c>
      <c r="AK52" s="75">
        <f>RTM_IEX!M52</f>
        <v>3.87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10.514602999999999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8.51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0.2014725064</v>
      </c>
      <c r="AD53">
        <f t="shared" si="1"/>
        <v>22.693130493600002</v>
      </c>
      <c r="AE53">
        <v>0</v>
      </c>
      <c r="AF53" s="26"/>
      <c r="AG53">
        <f t="shared" si="2"/>
        <v>22.693130493600002</v>
      </c>
      <c r="AI53" s="75">
        <f>PXIL!M53</f>
        <v>0</v>
      </c>
      <c r="AJ53" s="75">
        <f>PXIL!S53</f>
        <v>0</v>
      </c>
      <c r="AK53" s="75">
        <f>RTM_IEX!M53</f>
        <v>3.87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10.514602999999999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5.22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0.17252050640000002</v>
      </c>
      <c r="AD54">
        <f t="shared" si="1"/>
        <v>19.432082493599999</v>
      </c>
      <c r="AE54">
        <v>0</v>
      </c>
      <c r="AF54" s="26"/>
      <c r="AG54">
        <f t="shared" si="2"/>
        <v>19.432082493599999</v>
      </c>
      <c r="AI54" s="75">
        <f>PXIL!M54</f>
        <v>0</v>
      </c>
      <c r="AJ54" s="75">
        <f>PXIL!S54</f>
        <v>0</v>
      </c>
      <c r="AK54" s="75">
        <f>RTM_IEX!M54</f>
        <v>3.87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10.514602999999999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4.3499999999999996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0.16565650640000001</v>
      </c>
      <c r="AD55">
        <f t="shared" si="1"/>
        <v>18.658946493599998</v>
      </c>
      <c r="AE55">
        <v>0</v>
      </c>
      <c r="AF55" s="26"/>
      <c r="AG55">
        <f t="shared" si="2"/>
        <v>18.658946493599998</v>
      </c>
      <c r="AI55" s="75">
        <f>PXIL!M55</f>
        <v>0</v>
      </c>
      <c r="AJ55" s="75">
        <f>PXIL!S55</f>
        <v>0</v>
      </c>
      <c r="AK55" s="75">
        <f>RTM_IEX!M55</f>
        <v>3.96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10.514602999999999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5.12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0.1716405064</v>
      </c>
      <c r="AD56">
        <f t="shared" si="1"/>
        <v>19.3329624936</v>
      </c>
      <c r="AE56">
        <v>0</v>
      </c>
      <c r="AF56" s="26"/>
      <c r="AG56">
        <f t="shared" si="2"/>
        <v>19.3329624936</v>
      </c>
      <c r="AI56" s="75">
        <f>PXIL!M56</f>
        <v>0</v>
      </c>
      <c r="AJ56" s="75">
        <f>PXIL!S56</f>
        <v>0</v>
      </c>
      <c r="AK56" s="75">
        <f>RTM_IEX!M56</f>
        <v>3.87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11.311163000000001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0.39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0.1370262344</v>
      </c>
      <c r="AD57">
        <f t="shared" si="1"/>
        <v>15.434136765600002</v>
      </c>
      <c r="AE57">
        <v>0</v>
      </c>
      <c r="AF57" s="26"/>
      <c r="AG57">
        <f t="shared" si="2"/>
        <v>15.434136765600002</v>
      </c>
      <c r="AI57" s="75">
        <f>PXIL!M57</f>
        <v>0</v>
      </c>
      <c r="AJ57" s="75">
        <f>PXIL!S57</f>
        <v>0</v>
      </c>
      <c r="AK57" s="75">
        <f>RTM_IEX!M57</f>
        <v>3.87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11.311163000000001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2.42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0.15489023440000002</v>
      </c>
      <c r="AD58">
        <f t="shared" si="1"/>
        <v>17.4462727656</v>
      </c>
      <c r="AE58">
        <v>0</v>
      </c>
      <c r="AF58" s="26"/>
      <c r="AG58">
        <f t="shared" si="2"/>
        <v>17.4462727656</v>
      </c>
      <c r="AI58" s="75">
        <f>PXIL!M58</f>
        <v>0</v>
      </c>
      <c r="AJ58" s="75">
        <f>PXIL!S58</f>
        <v>0</v>
      </c>
      <c r="AK58" s="75">
        <f>RTM_IEX!M58</f>
        <v>3.87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11.311163000000001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1.45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0.1394902344</v>
      </c>
      <c r="AD59">
        <f t="shared" si="1"/>
        <v>15.711672765599999</v>
      </c>
      <c r="AE59">
        <v>0</v>
      </c>
      <c r="AF59" s="26"/>
      <c r="AG59">
        <f t="shared" si="2"/>
        <v>15.711672765599999</v>
      </c>
      <c r="AI59" s="75">
        <f>PXIL!M59</f>
        <v>0</v>
      </c>
      <c r="AJ59" s="75">
        <f>PXIL!S59</f>
        <v>0</v>
      </c>
      <c r="AK59" s="75">
        <f>RTM_IEX!M59</f>
        <v>3.09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11.311163000000001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7.06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0.18885823439999999</v>
      </c>
      <c r="AD60">
        <f t="shared" si="1"/>
        <v>21.272304765599998</v>
      </c>
      <c r="AE60">
        <v>0</v>
      </c>
      <c r="AF60" s="26"/>
      <c r="AG60">
        <f t="shared" si="2"/>
        <v>21.272304765599998</v>
      </c>
      <c r="AI60" s="75">
        <f>PXIL!M60</f>
        <v>0</v>
      </c>
      <c r="AJ60" s="75">
        <f>PXIL!S60</f>
        <v>0</v>
      </c>
      <c r="AK60" s="75">
        <f>RTM_IEX!M60</f>
        <v>3.09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11.311163000000001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1.74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0.14204223440000002</v>
      </c>
      <c r="AD61">
        <f t="shared" si="1"/>
        <v>15.999120765599999</v>
      </c>
      <c r="AE61">
        <v>0</v>
      </c>
      <c r="AF61" s="26"/>
      <c r="AG61">
        <f t="shared" si="2"/>
        <v>15.999120765599999</v>
      </c>
      <c r="AI61" s="75">
        <f>PXIL!M61</f>
        <v>0</v>
      </c>
      <c r="AJ61" s="75">
        <f>PXIL!S61</f>
        <v>0</v>
      </c>
      <c r="AK61" s="75">
        <f>RTM_IEX!M61</f>
        <v>3.09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11.311163000000001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1.74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0.14204223440000002</v>
      </c>
      <c r="AD62">
        <f t="shared" si="1"/>
        <v>15.999120765599999</v>
      </c>
      <c r="AE62">
        <v>0</v>
      </c>
      <c r="AF62" s="26"/>
      <c r="AG62">
        <f t="shared" si="2"/>
        <v>15.999120765599999</v>
      </c>
      <c r="AI62" s="75">
        <f>PXIL!M62</f>
        <v>0</v>
      </c>
      <c r="AJ62" s="75">
        <f>PXIL!S62</f>
        <v>0</v>
      </c>
      <c r="AK62" s="75">
        <f>RTM_IEX!M62</f>
        <v>3.09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11.311163000000001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2.13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0.14547423440000001</v>
      </c>
      <c r="AD63">
        <f t="shared" si="1"/>
        <v>16.385688765599998</v>
      </c>
      <c r="AE63">
        <v>0</v>
      </c>
      <c r="AF63" s="26"/>
      <c r="AG63">
        <f t="shared" si="2"/>
        <v>16.385688765599998</v>
      </c>
      <c r="AI63" s="75">
        <f>PXIL!M63</f>
        <v>0</v>
      </c>
      <c r="AJ63" s="75">
        <f>PXIL!S63</f>
        <v>0</v>
      </c>
      <c r="AK63" s="75">
        <f>RTM_IEX!M63</f>
        <v>3.09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11.311163000000001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0.6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0.1328902344</v>
      </c>
      <c r="AD64">
        <f t="shared" si="1"/>
        <v>14.9682727656</v>
      </c>
      <c r="AE64">
        <v>0</v>
      </c>
      <c r="AF64" s="26"/>
      <c r="AG64">
        <f t="shared" si="2"/>
        <v>14.9682727656</v>
      </c>
      <c r="AI64" s="75">
        <f>PXIL!M64</f>
        <v>0</v>
      </c>
      <c r="AJ64" s="75">
        <f>PXIL!S64</f>
        <v>0</v>
      </c>
      <c r="AK64" s="75">
        <f>RTM_IEX!M64</f>
        <v>3.19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12.107723999999999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3.59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0.17386797119999997</v>
      </c>
      <c r="AD65">
        <f t="shared" si="1"/>
        <v>19.5838560288</v>
      </c>
      <c r="AE65">
        <v>0</v>
      </c>
      <c r="AF65" s="26"/>
      <c r="AG65">
        <f t="shared" si="2"/>
        <v>19.5838560288</v>
      </c>
      <c r="AI65" s="75">
        <f>PXIL!M65</f>
        <v>0</v>
      </c>
      <c r="AJ65" s="75">
        <f>PXIL!S65</f>
        <v>0</v>
      </c>
      <c r="AK65" s="75">
        <f>RTM_IEX!M65</f>
        <v>4.0599999999999996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12.107723999999999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2.2400000000000002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0.15855597120000001</v>
      </c>
      <c r="AD66">
        <f t="shared" si="1"/>
        <v>17.859168028800003</v>
      </c>
      <c r="AE66">
        <v>0</v>
      </c>
      <c r="AF66" s="26"/>
      <c r="AG66">
        <f t="shared" si="2"/>
        <v>17.859168028800003</v>
      </c>
      <c r="AI66" s="75">
        <f>PXIL!M66</f>
        <v>0</v>
      </c>
      <c r="AJ66" s="75">
        <f>PXIL!S66</f>
        <v>0</v>
      </c>
      <c r="AK66" s="75">
        <f>RTM_IEX!M66</f>
        <v>3.67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12.107723999999999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5.1100000000000003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0.18469197120000003</v>
      </c>
      <c r="AD67">
        <f t="shared" si="1"/>
        <v>20.803032028800001</v>
      </c>
      <c r="AE67">
        <v>0</v>
      </c>
      <c r="AF67" s="26"/>
      <c r="AG67">
        <f t="shared" si="2"/>
        <v>20.803032028800001</v>
      </c>
      <c r="AI67" s="75">
        <f>PXIL!M67</f>
        <v>0</v>
      </c>
      <c r="AJ67" s="75">
        <f>PXIL!S67</f>
        <v>0</v>
      </c>
      <c r="AK67" s="75">
        <f>RTM_IEX!M67</f>
        <v>3.77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12.107723999999999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3.37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0.16682797120000001</v>
      </c>
      <c r="AD68">
        <f t="shared" ref="AD68:AD98" si="4">SUM(B68:AB68,AI68:AR68)-AC68</f>
        <v>18.790896028799999</v>
      </c>
      <c r="AE68">
        <v>0</v>
      </c>
      <c r="AF68" s="26"/>
      <c r="AG68">
        <f t="shared" ref="AG68:AG98" si="5">SUM(AD68:AF68)</f>
        <v>18.790896028799999</v>
      </c>
      <c r="AI68" s="75">
        <f>PXIL!M68</f>
        <v>0</v>
      </c>
      <c r="AJ68" s="75">
        <f>PXIL!S68</f>
        <v>0</v>
      </c>
      <c r="AK68" s="75">
        <f>RTM_IEX!M68</f>
        <v>3.48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12.107723999999999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3.14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0.16480397120000001</v>
      </c>
      <c r="AD69">
        <f t="shared" si="4"/>
        <v>18.562920028799997</v>
      </c>
      <c r="AE69">
        <v>0</v>
      </c>
      <c r="AF69" s="26"/>
      <c r="AG69">
        <f t="shared" si="5"/>
        <v>18.562920028799997</v>
      </c>
      <c r="AI69" s="75">
        <f>PXIL!M69</f>
        <v>0</v>
      </c>
      <c r="AJ69" s="75">
        <f>PXIL!S69</f>
        <v>0</v>
      </c>
      <c r="AK69" s="75">
        <f>RTM_IEX!M69</f>
        <v>3.48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12.107723999999999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2.0099999999999998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0.15397997120000001</v>
      </c>
      <c r="AD70">
        <f t="shared" si="4"/>
        <v>17.3437440288</v>
      </c>
      <c r="AE70">
        <v>0</v>
      </c>
      <c r="AF70" s="26"/>
      <c r="AG70">
        <f t="shared" si="5"/>
        <v>17.3437440288</v>
      </c>
      <c r="AI70" s="75">
        <f>PXIL!M70</f>
        <v>0</v>
      </c>
      <c r="AJ70" s="75">
        <f>PXIL!S70</f>
        <v>0</v>
      </c>
      <c r="AK70" s="75">
        <f>RTM_IEX!M70</f>
        <v>3.38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12.107723999999999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1.2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0.14174797119999999</v>
      </c>
      <c r="AD71">
        <f t="shared" si="4"/>
        <v>15.965976028799998</v>
      </c>
      <c r="AE71">
        <v>0</v>
      </c>
      <c r="AF71" s="26"/>
      <c r="AG71">
        <f t="shared" si="5"/>
        <v>15.965976028799998</v>
      </c>
      <c r="AI71" s="75">
        <f>PXIL!M71</f>
        <v>0</v>
      </c>
      <c r="AJ71" s="75">
        <f>PXIL!S71</f>
        <v>0</v>
      </c>
      <c r="AK71" s="75">
        <f>RTM_IEX!M71</f>
        <v>2.8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12.107723999999999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4.5999999999999996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0.1810839712</v>
      </c>
      <c r="AD72">
        <f t="shared" si="4"/>
        <v>20.3966400288</v>
      </c>
      <c r="AE72">
        <v>0</v>
      </c>
      <c r="AF72" s="26"/>
      <c r="AG72">
        <f t="shared" si="5"/>
        <v>20.3966400288</v>
      </c>
      <c r="AI72" s="75">
        <f>PXIL!M72</f>
        <v>0</v>
      </c>
      <c r="AJ72" s="75">
        <f>PXIL!S72</f>
        <v>0</v>
      </c>
      <c r="AK72" s="75">
        <f>RTM_IEX!M72</f>
        <v>3.87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12.107723999999999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4.1900000000000004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0.1774759712</v>
      </c>
      <c r="AD73">
        <f t="shared" si="4"/>
        <v>19.9902480288</v>
      </c>
      <c r="AE73">
        <v>0</v>
      </c>
      <c r="AF73" s="26"/>
      <c r="AG73">
        <f t="shared" si="5"/>
        <v>19.9902480288</v>
      </c>
      <c r="AI73" s="75">
        <f>PXIL!M73</f>
        <v>0</v>
      </c>
      <c r="AJ73" s="75">
        <f>PXIL!S73</f>
        <v>0</v>
      </c>
      <c r="AK73" s="75">
        <f>RTM_IEX!M73</f>
        <v>3.87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12.107723999999999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6.68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0.21214797119999998</v>
      </c>
      <c r="AD74">
        <f t="shared" si="4"/>
        <v>23.895576028799997</v>
      </c>
      <c r="AE74">
        <v>0</v>
      </c>
      <c r="AF74" s="26"/>
      <c r="AG74">
        <f t="shared" si="5"/>
        <v>23.895576028799997</v>
      </c>
      <c r="AI74" s="75">
        <f>PXIL!M74</f>
        <v>0</v>
      </c>
      <c r="AJ74" s="75">
        <f>PXIL!S74</f>
        <v>0</v>
      </c>
      <c r="AK74" s="75">
        <f>RTM_IEX!M74</f>
        <v>5.32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12.107723999999999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5.42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0.18741997120000001</v>
      </c>
      <c r="AD75">
        <f t="shared" si="4"/>
        <v>21.110304028799998</v>
      </c>
      <c r="AE75">
        <v>0</v>
      </c>
      <c r="AF75" s="26"/>
      <c r="AG75">
        <f t="shared" si="5"/>
        <v>21.110304028799998</v>
      </c>
      <c r="AI75" s="75">
        <f>PXIL!M75</f>
        <v>0</v>
      </c>
      <c r="AJ75" s="75">
        <f>PXIL!S75</f>
        <v>0</v>
      </c>
      <c r="AK75" s="75">
        <f>RTM_IEX!M75</f>
        <v>3.77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12.107723999999999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4.3099999999999996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0.1785319712</v>
      </c>
      <c r="AD76">
        <f t="shared" si="4"/>
        <v>20.109192028799999</v>
      </c>
      <c r="AE76">
        <v>0</v>
      </c>
      <c r="AF76" s="26"/>
      <c r="AG76">
        <f t="shared" si="5"/>
        <v>20.109192028799999</v>
      </c>
      <c r="AI76" s="75">
        <f>PXIL!M76</f>
        <v>0</v>
      </c>
      <c r="AJ76" s="75">
        <f>PXIL!S76</f>
        <v>0</v>
      </c>
      <c r="AK76" s="75">
        <f>RTM_IEX!M76</f>
        <v>3.87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12.107723999999999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3.22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0.1722839712</v>
      </c>
      <c r="AD77">
        <f t="shared" si="4"/>
        <v>19.405440028800001</v>
      </c>
      <c r="AE77">
        <v>0</v>
      </c>
      <c r="AF77" s="26"/>
      <c r="AG77">
        <f t="shared" si="5"/>
        <v>19.405440028800001</v>
      </c>
      <c r="AI77" s="75">
        <f>PXIL!M77</f>
        <v>0</v>
      </c>
      <c r="AJ77" s="75">
        <f>PXIL!S77</f>
        <v>0</v>
      </c>
      <c r="AK77" s="75">
        <f>RTM_IEX!M77</f>
        <v>4.25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12.107723999999999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0.66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0.13699597120000001</v>
      </c>
      <c r="AD78">
        <f t="shared" si="4"/>
        <v>15.430728028799999</v>
      </c>
      <c r="AE78">
        <v>0</v>
      </c>
      <c r="AF78" s="26"/>
      <c r="AG78">
        <f t="shared" si="5"/>
        <v>15.430728028799999</v>
      </c>
      <c r="AI78" s="75">
        <f>PXIL!M78</f>
        <v>0</v>
      </c>
      <c r="AJ78" s="75">
        <f>PXIL!S78</f>
        <v>0</v>
      </c>
      <c r="AK78" s="75">
        <f>RTM_IEX!M78</f>
        <v>2.8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13.302565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2.0299999999999998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0.17487857200000001</v>
      </c>
      <c r="AD79">
        <f t="shared" si="4"/>
        <v>19.697686427999997</v>
      </c>
      <c r="AE79">
        <v>0</v>
      </c>
      <c r="AF79" s="26"/>
      <c r="AG79">
        <f t="shared" si="5"/>
        <v>19.697686427999997</v>
      </c>
      <c r="AI79" s="75">
        <f>PXIL!M79</f>
        <v>0</v>
      </c>
      <c r="AJ79" s="75">
        <f>PXIL!S79</f>
        <v>0</v>
      </c>
      <c r="AK79" s="75">
        <f>RTM_IEX!M79</f>
        <v>4.54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14.497407000000001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2.5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0.19894518160000002</v>
      </c>
      <c r="AD80">
        <f t="shared" si="4"/>
        <v>22.408461818400003</v>
      </c>
      <c r="AE80">
        <v>0</v>
      </c>
      <c r="AF80" s="26"/>
      <c r="AG80">
        <f t="shared" si="5"/>
        <v>22.408461818400003</v>
      </c>
      <c r="AI80" s="75">
        <f>PXIL!M80</f>
        <v>0</v>
      </c>
      <c r="AJ80" s="75">
        <f>PXIL!S80</f>
        <v>0</v>
      </c>
      <c r="AK80" s="75">
        <f>RTM_IEX!M80</f>
        <v>5.61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14.497407000000001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3.87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0.2330891816</v>
      </c>
      <c r="AD81">
        <f t="shared" si="4"/>
        <v>26.254317818399997</v>
      </c>
      <c r="AE81">
        <v>0</v>
      </c>
      <c r="AF81" s="26"/>
      <c r="AG81">
        <f t="shared" si="5"/>
        <v>26.254317818399997</v>
      </c>
      <c r="AI81" s="75">
        <f>PXIL!M81</f>
        <v>0</v>
      </c>
      <c r="AJ81" s="75">
        <f>PXIL!S81</f>
        <v>0</v>
      </c>
      <c r="AK81" s="75">
        <f>RTM_IEX!M81</f>
        <v>8.1199999999999992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14.497407000000001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3.01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0.21276118160000002</v>
      </c>
      <c r="AD82">
        <f t="shared" si="4"/>
        <v>23.964645818400001</v>
      </c>
      <c r="AE82">
        <v>0</v>
      </c>
      <c r="AF82" s="26"/>
      <c r="AG82">
        <f t="shared" si="5"/>
        <v>23.964645818400001</v>
      </c>
      <c r="AI82" s="75">
        <f>PXIL!M82</f>
        <v>0</v>
      </c>
      <c r="AJ82" s="75">
        <f>PXIL!S82</f>
        <v>0</v>
      </c>
      <c r="AK82" s="75">
        <f>RTM_IEX!M82</f>
        <v>6.67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14.497407000000001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4.33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0.2124971816</v>
      </c>
      <c r="AD83">
        <f t="shared" si="4"/>
        <v>23.934909818400001</v>
      </c>
      <c r="AE83">
        <v>0</v>
      </c>
      <c r="AF83" s="26"/>
      <c r="AG83">
        <f t="shared" si="5"/>
        <v>23.934909818400001</v>
      </c>
      <c r="AI83" s="75">
        <f>PXIL!M83</f>
        <v>0</v>
      </c>
      <c r="AJ83" s="75">
        <f>PXIL!S83</f>
        <v>0</v>
      </c>
      <c r="AK83" s="75">
        <f>RTM_IEX!M83</f>
        <v>5.32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14.497407000000001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3.92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0.20202518159999999</v>
      </c>
      <c r="AD84">
        <f t="shared" si="4"/>
        <v>22.7553818184</v>
      </c>
      <c r="AE84">
        <v>0</v>
      </c>
      <c r="AF84" s="26"/>
      <c r="AG84">
        <f t="shared" si="5"/>
        <v>22.7553818184</v>
      </c>
      <c r="AI84" s="75">
        <f>PXIL!M84</f>
        <v>0</v>
      </c>
      <c r="AJ84" s="75">
        <f>PXIL!S84</f>
        <v>0</v>
      </c>
      <c r="AK84" s="75">
        <f>RTM_IEX!M84</f>
        <v>4.54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14.497407000000001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0.12757718160000001</v>
      </c>
      <c r="AD85">
        <f t="shared" si="4"/>
        <v>14.369829818400001</v>
      </c>
      <c r="AE85">
        <v>0</v>
      </c>
      <c r="AF85" s="26"/>
      <c r="AG85">
        <f t="shared" si="5"/>
        <v>14.369829818400001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14.497407000000001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3.13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0.18741718160000001</v>
      </c>
      <c r="AD86">
        <f t="shared" si="4"/>
        <v>21.109989818399999</v>
      </c>
      <c r="AE86">
        <v>0</v>
      </c>
      <c r="AF86" s="26"/>
      <c r="AG86">
        <f t="shared" si="5"/>
        <v>21.109989818399999</v>
      </c>
      <c r="AI86" s="75">
        <f>PXIL!M86</f>
        <v>0</v>
      </c>
      <c r="AJ86" s="75">
        <f>PXIL!S86</f>
        <v>0</v>
      </c>
      <c r="AK86" s="75">
        <f>RTM_IEX!M86</f>
        <v>3.67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14.497407000000001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1.78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0.16876118160000003</v>
      </c>
      <c r="AD87">
        <f t="shared" si="4"/>
        <v>19.008645818399998</v>
      </c>
      <c r="AE87">
        <v>0</v>
      </c>
      <c r="AF87" s="26"/>
      <c r="AG87">
        <f t="shared" si="5"/>
        <v>19.008645818399998</v>
      </c>
      <c r="AI87" s="75">
        <f>PXIL!M87</f>
        <v>0</v>
      </c>
      <c r="AJ87" s="75">
        <f>PXIL!S87</f>
        <v>0</v>
      </c>
      <c r="AK87" s="75">
        <f>RTM_IEX!M87</f>
        <v>2.9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14.497407000000001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3.56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0.20387318160000004</v>
      </c>
      <c r="AD88">
        <f t="shared" si="4"/>
        <v>22.963533818400002</v>
      </c>
      <c r="AE88">
        <v>0</v>
      </c>
      <c r="AF88" s="26"/>
      <c r="AG88">
        <f t="shared" si="5"/>
        <v>22.963533818400002</v>
      </c>
      <c r="AI88" s="75">
        <f>PXIL!M88</f>
        <v>0</v>
      </c>
      <c r="AJ88" s="75">
        <f>PXIL!S88</f>
        <v>0</v>
      </c>
      <c r="AK88" s="75">
        <f>RTM_IEX!M88</f>
        <v>5.1100000000000003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14.497407000000001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2.08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0.17650518160000003</v>
      </c>
      <c r="AD89">
        <f t="shared" si="4"/>
        <v>19.880901818400002</v>
      </c>
      <c r="AE89">
        <v>0</v>
      </c>
      <c r="AF89" s="26"/>
      <c r="AG89">
        <f t="shared" si="5"/>
        <v>19.880901818400002</v>
      </c>
      <c r="AI89" s="75">
        <f>PXIL!M89</f>
        <v>0</v>
      </c>
      <c r="AJ89" s="75">
        <f>PXIL!S89</f>
        <v>0</v>
      </c>
      <c r="AK89" s="75">
        <f>RTM_IEX!M89</f>
        <v>3.48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14.497407000000001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1.85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0.16849718160000002</v>
      </c>
      <c r="AD90">
        <f t="shared" si="4"/>
        <v>18.978909818400002</v>
      </c>
      <c r="AE90">
        <v>0</v>
      </c>
      <c r="AF90" s="26"/>
      <c r="AG90">
        <f t="shared" si="5"/>
        <v>18.978909818400002</v>
      </c>
      <c r="AI90" s="75">
        <f>PXIL!M90</f>
        <v>0</v>
      </c>
      <c r="AJ90" s="75">
        <f>PXIL!S90</f>
        <v>0</v>
      </c>
      <c r="AK90" s="75">
        <f>RTM_IEX!M90</f>
        <v>2.8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14.497407000000001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1.46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0.16084118159999999</v>
      </c>
      <c r="AD91">
        <f t="shared" si="4"/>
        <v>18.116565818400002</v>
      </c>
      <c r="AE91">
        <v>0</v>
      </c>
      <c r="AF91" s="26"/>
      <c r="AG91">
        <f t="shared" si="5"/>
        <v>18.116565818400002</v>
      </c>
      <c r="AI91" s="75">
        <f>PXIL!M91</f>
        <v>0</v>
      </c>
      <c r="AJ91" s="75">
        <f>PXIL!S91</f>
        <v>0</v>
      </c>
      <c r="AK91" s="75">
        <f>RTM_IEX!M91</f>
        <v>2.3199999999999998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14.497407000000001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0.76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0.14535318159999999</v>
      </c>
      <c r="AD92">
        <f t="shared" si="4"/>
        <v>16.372053818400001</v>
      </c>
      <c r="AE92">
        <v>0</v>
      </c>
      <c r="AF92" s="26"/>
      <c r="AG92">
        <f t="shared" si="5"/>
        <v>16.372053818400001</v>
      </c>
      <c r="AI92" s="75">
        <f>PXIL!M92</f>
        <v>0</v>
      </c>
      <c r="AJ92" s="75">
        <f>PXIL!S92</f>
        <v>0</v>
      </c>
      <c r="AK92" s="75">
        <f>RTM_IEX!M92</f>
        <v>1.26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14.497407000000001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1.3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0.15855318160000001</v>
      </c>
      <c r="AD93">
        <f t="shared" si="4"/>
        <v>17.858853818400004</v>
      </c>
      <c r="AE93">
        <v>0</v>
      </c>
      <c r="AF93" s="26"/>
      <c r="AG93">
        <f t="shared" si="5"/>
        <v>17.858853818400004</v>
      </c>
      <c r="AI93" s="75">
        <f>PXIL!M93</f>
        <v>0</v>
      </c>
      <c r="AJ93" s="75">
        <f>PXIL!S93</f>
        <v>0</v>
      </c>
      <c r="AK93" s="75">
        <f>RTM_IEX!M93</f>
        <v>2.2200000000000002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14.497407000000001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1.91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0.1733371816</v>
      </c>
      <c r="AD94">
        <f t="shared" si="4"/>
        <v>19.524069818399997</v>
      </c>
      <c r="AE94">
        <v>0</v>
      </c>
      <c r="AF94" s="26"/>
      <c r="AG94">
        <f t="shared" si="5"/>
        <v>19.524069818399997</v>
      </c>
      <c r="AI94" s="75">
        <f>PXIL!M94</f>
        <v>0</v>
      </c>
      <c r="AJ94" s="75">
        <f>PXIL!S94</f>
        <v>0</v>
      </c>
      <c r="AK94" s="75">
        <f>RTM_IEX!M94</f>
        <v>3.29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14.497407000000001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1.18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0.1501931816</v>
      </c>
      <c r="AD95">
        <f t="shared" si="4"/>
        <v>16.9172138184</v>
      </c>
      <c r="AE95">
        <v>0</v>
      </c>
      <c r="AF95" s="26"/>
      <c r="AG95">
        <f t="shared" si="5"/>
        <v>16.9172138184</v>
      </c>
      <c r="AI95" s="75">
        <f>PXIL!M95</f>
        <v>0</v>
      </c>
      <c r="AJ95" s="75">
        <f>PXIL!S95</f>
        <v>0</v>
      </c>
      <c r="AK95" s="75">
        <f>RTM_IEX!M95</f>
        <v>1.39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14.497407000000001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1.6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0.15670518160000002</v>
      </c>
      <c r="AD96">
        <f t="shared" si="4"/>
        <v>17.650701818400002</v>
      </c>
      <c r="AE96">
        <v>0</v>
      </c>
      <c r="AF96" s="26"/>
      <c r="AG96">
        <f t="shared" si="5"/>
        <v>17.650701818400002</v>
      </c>
      <c r="AI96" s="75">
        <f>PXIL!M96</f>
        <v>0</v>
      </c>
      <c r="AJ96" s="75">
        <f>PXIL!S96</f>
        <v>0</v>
      </c>
      <c r="AK96" s="75">
        <f>RTM_IEX!M96</f>
        <v>1.71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14.497407000000001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0.66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0.13664118160000002</v>
      </c>
      <c r="AD97">
        <f t="shared" si="4"/>
        <v>15.3907658184</v>
      </c>
      <c r="AE97">
        <v>0</v>
      </c>
      <c r="AF97" s="26"/>
      <c r="AG97">
        <f t="shared" si="5"/>
        <v>15.3907658184</v>
      </c>
      <c r="AI97" s="75">
        <f>PXIL!M97</f>
        <v>0</v>
      </c>
      <c r="AJ97" s="75">
        <f>PXIL!S97</f>
        <v>0</v>
      </c>
      <c r="AK97" s="75">
        <f>RTM_IEX!M97</f>
        <v>0.37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14.497407000000001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0.49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0.13408918160000002</v>
      </c>
      <c r="AD98">
        <f t="shared" si="4"/>
        <v>15.103317818400001</v>
      </c>
      <c r="AE98">
        <v>0</v>
      </c>
      <c r="AF98" s="26"/>
      <c r="AG98">
        <f t="shared" si="5"/>
        <v>15.103317818400001</v>
      </c>
      <c r="AI98" s="75">
        <f>PXIL!M98</f>
        <v>0</v>
      </c>
      <c r="AJ98" s="75">
        <f>PXIL!S98</f>
        <v>0</v>
      </c>
      <c r="AK98" s="75">
        <f>RTM_IEX!M98</f>
        <v>0.25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0.28737135199999986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6.1039999999999997E-2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3.6882238976000004E-3</v>
      </c>
      <c r="AD99">
        <f t="shared" si="6"/>
        <v>0.41542812810239998</v>
      </c>
      <c r="AE99">
        <f t="shared" ref="AE99:AR99" si="8">SUM(AE3:AE98)/4000</f>
        <v>0</v>
      </c>
      <c r="AG99">
        <f t="shared" si="8"/>
        <v>0.41542812810239998</v>
      </c>
      <c r="AI99">
        <f t="shared" si="8"/>
        <v>0</v>
      </c>
      <c r="AJ99">
        <f t="shared" si="8"/>
        <v>0</v>
      </c>
      <c r="AK99">
        <f t="shared" si="8"/>
        <v>7.0705000000000032E-2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2" activePane="bottomRight" state="frozen"/>
      <selection pane="topRight" activeCell="B1" sqref="B1"/>
      <selection pane="bottomLeft" activeCell="A3" sqref="A3"/>
      <selection pane="bottomRight" activeCell="R45" sqref="R45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44688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'[1]07'!B5</f>
        <v>62</v>
      </c>
      <c r="C3" s="16">
        <f>'[1]07'!C5</f>
        <v>0</v>
      </c>
      <c r="D3" s="16">
        <f>'[1]07'!D5</f>
        <v>238</v>
      </c>
      <c r="E3" s="16">
        <f>'[1]07'!E5</f>
        <v>0</v>
      </c>
      <c r="F3" s="15">
        <f>SUM(B3:E3)</f>
        <v>300</v>
      </c>
      <c r="G3" s="15">
        <f>'[1]07'!H5</f>
        <v>62</v>
      </c>
      <c r="H3" s="16">
        <f>'[1]07'!I5</f>
        <v>0</v>
      </c>
      <c r="I3" s="16">
        <f>'[1]07'!J5</f>
        <v>93</v>
      </c>
      <c r="J3" s="16">
        <f>'[1]07'!K5</f>
        <v>0</v>
      </c>
      <c r="K3" s="15">
        <f>SUM(G3:J3)</f>
        <v>155</v>
      </c>
      <c r="L3" s="18">
        <f>frq!C3</f>
        <v>1</v>
      </c>
      <c r="M3" s="16">
        <f t="shared" ref="M3:M34" si="0">IF($L3=1,G3,IF(AND($L3=0.985,G3&gt;0.985*B3),B3*0.985,IF(AND($L3=0.965,G3&gt;0.965*B3),0.965*B3,G3)))</f>
        <v>62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93</v>
      </c>
      <c r="P3" s="16">
        <f t="shared" ref="P3:P34" si="3">IF($L3=1,J3,IF(AND($L3=0.985,J3&gt;0.985*E3),E3*0.985,IF(AND($L3=0.965,J3&gt;0.965*E3),0.965*E3,J3)))</f>
        <v>0</v>
      </c>
      <c r="Q3" s="17">
        <f>SUM(M3:P3)</f>
        <v>155</v>
      </c>
    </row>
    <row r="4" spans="1:18">
      <c r="A4" s="8" t="s">
        <v>46</v>
      </c>
      <c r="B4" s="15">
        <f>'[1]07'!B6</f>
        <v>62</v>
      </c>
      <c r="C4" s="16">
        <f>'[1]07'!C6</f>
        <v>0</v>
      </c>
      <c r="D4" s="16">
        <f>'[1]07'!D6</f>
        <v>238</v>
      </c>
      <c r="E4" s="16">
        <f>'[1]07'!E6</f>
        <v>0</v>
      </c>
      <c r="F4" s="15">
        <f>SUM(B4:E4)</f>
        <v>300</v>
      </c>
      <c r="G4" s="15">
        <f>'[1]07'!H6</f>
        <v>62</v>
      </c>
      <c r="H4" s="16">
        <f>'[1]07'!I6</f>
        <v>0</v>
      </c>
      <c r="I4" s="16">
        <f>'[1]07'!J6</f>
        <v>93</v>
      </c>
      <c r="J4" s="16">
        <f>'[1]07'!K6</f>
        <v>0</v>
      </c>
      <c r="K4" s="15">
        <f t="shared" ref="K4:K67" si="4">SUM(G4:J4)</f>
        <v>155</v>
      </c>
      <c r="L4" s="18">
        <f>frq!C4</f>
        <v>1</v>
      </c>
      <c r="M4" s="16">
        <f t="shared" si="0"/>
        <v>62</v>
      </c>
      <c r="N4" s="16">
        <f t="shared" si="1"/>
        <v>0</v>
      </c>
      <c r="O4" s="16">
        <f t="shared" si="2"/>
        <v>93</v>
      </c>
      <c r="P4" s="16">
        <f t="shared" si="3"/>
        <v>0</v>
      </c>
      <c r="Q4" s="17">
        <f t="shared" ref="Q4:Q67" si="5">SUM(M4:P4)</f>
        <v>155</v>
      </c>
    </row>
    <row r="5" spans="1:18">
      <c r="A5" s="8" t="s">
        <v>47</v>
      </c>
      <c r="B5" s="15">
        <f>'[1]07'!B7</f>
        <v>62</v>
      </c>
      <c r="C5" s="16">
        <f>'[1]07'!C7</f>
        <v>0</v>
      </c>
      <c r="D5" s="16">
        <f>'[1]07'!D7</f>
        <v>238</v>
      </c>
      <c r="E5" s="16">
        <f>'[1]07'!E7</f>
        <v>0</v>
      </c>
      <c r="F5" s="15">
        <f t="shared" ref="F5:F68" si="6">SUM(B5:E5)</f>
        <v>300</v>
      </c>
      <c r="G5" s="15">
        <f>'[1]07'!H7</f>
        <v>62</v>
      </c>
      <c r="H5" s="16">
        <f>'[1]07'!I7</f>
        <v>0</v>
      </c>
      <c r="I5" s="16">
        <f>'[1]07'!J7</f>
        <v>93</v>
      </c>
      <c r="J5" s="16">
        <f>'[1]07'!K7</f>
        <v>0</v>
      </c>
      <c r="K5" s="15">
        <f t="shared" si="4"/>
        <v>155</v>
      </c>
      <c r="L5" s="18">
        <f>frq!C5</f>
        <v>1</v>
      </c>
      <c r="M5" s="16">
        <f t="shared" si="0"/>
        <v>62</v>
      </c>
      <c r="N5" s="16">
        <f t="shared" si="1"/>
        <v>0</v>
      </c>
      <c r="O5" s="16">
        <f t="shared" si="2"/>
        <v>93</v>
      </c>
      <c r="P5" s="16">
        <f t="shared" si="3"/>
        <v>0</v>
      </c>
      <c r="Q5" s="17">
        <f t="shared" si="5"/>
        <v>155</v>
      </c>
      <c r="R5" s="168"/>
    </row>
    <row r="6" spans="1:18">
      <c r="A6" s="8" t="s">
        <v>48</v>
      </c>
      <c r="B6" s="15">
        <f>'[1]07'!B8</f>
        <v>62</v>
      </c>
      <c r="C6" s="16">
        <f>'[1]07'!C8</f>
        <v>0</v>
      </c>
      <c r="D6" s="16">
        <f>'[1]07'!D8</f>
        <v>238</v>
      </c>
      <c r="E6" s="16">
        <f>'[1]07'!E8</f>
        <v>0</v>
      </c>
      <c r="F6" s="15">
        <f t="shared" si="6"/>
        <v>300</v>
      </c>
      <c r="G6" s="15">
        <f>'[1]07'!H8</f>
        <v>62</v>
      </c>
      <c r="H6" s="16">
        <f>'[1]07'!I8</f>
        <v>0</v>
      </c>
      <c r="I6" s="16">
        <f>'[1]07'!J8</f>
        <v>93</v>
      </c>
      <c r="J6" s="16">
        <f>'[1]07'!K8</f>
        <v>0</v>
      </c>
      <c r="K6" s="15">
        <f t="shared" si="4"/>
        <v>155</v>
      </c>
      <c r="L6" s="18">
        <f>frq!C6</f>
        <v>1</v>
      </c>
      <c r="M6" s="16">
        <f t="shared" si="0"/>
        <v>62</v>
      </c>
      <c r="N6" s="16">
        <f t="shared" si="1"/>
        <v>0</v>
      </c>
      <c r="O6" s="16">
        <f t="shared" si="2"/>
        <v>93</v>
      </c>
      <c r="P6" s="16">
        <f t="shared" si="3"/>
        <v>0</v>
      </c>
      <c r="Q6" s="17">
        <f t="shared" si="5"/>
        <v>155</v>
      </c>
    </row>
    <row r="7" spans="1:18">
      <c r="A7" s="8" t="s">
        <v>49</v>
      </c>
      <c r="B7" s="15">
        <f>'[1]07'!B9</f>
        <v>62</v>
      </c>
      <c r="C7" s="16">
        <f>'[1]07'!C9</f>
        <v>0</v>
      </c>
      <c r="D7" s="16">
        <f>'[1]07'!D9</f>
        <v>238</v>
      </c>
      <c r="E7" s="16">
        <f>'[1]07'!E9</f>
        <v>0</v>
      </c>
      <c r="F7" s="15">
        <f t="shared" si="6"/>
        <v>300</v>
      </c>
      <c r="G7" s="15">
        <f>'[1]07'!H9</f>
        <v>62</v>
      </c>
      <c r="H7" s="16">
        <f>'[1]07'!I9</f>
        <v>0</v>
      </c>
      <c r="I7" s="16">
        <f>'[1]07'!J9</f>
        <v>91</v>
      </c>
      <c r="J7" s="16">
        <f>'[1]07'!K9</f>
        <v>0</v>
      </c>
      <c r="K7" s="15">
        <f t="shared" si="4"/>
        <v>153</v>
      </c>
      <c r="L7" s="18">
        <f>frq!C7</f>
        <v>1</v>
      </c>
      <c r="M7" s="16">
        <f t="shared" si="0"/>
        <v>62</v>
      </c>
      <c r="N7" s="16">
        <f t="shared" si="1"/>
        <v>0</v>
      </c>
      <c r="O7" s="16">
        <f t="shared" si="2"/>
        <v>91</v>
      </c>
      <c r="P7" s="16">
        <f t="shared" si="3"/>
        <v>0</v>
      </c>
      <c r="Q7" s="17">
        <f t="shared" si="5"/>
        <v>153</v>
      </c>
    </row>
    <row r="8" spans="1:18">
      <c r="A8" s="8" t="s">
        <v>50</v>
      </c>
      <c r="B8" s="15">
        <f>'[1]07'!B10</f>
        <v>62</v>
      </c>
      <c r="C8" s="16">
        <f>'[1]07'!C10</f>
        <v>0</v>
      </c>
      <c r="D8" s="16">
        <f>'[1]07'!D10</f>
        <v>238</v>
      </c>
      <c r="E8" s="16">
        <f>'[1]07'!E10</f>
        <v>0</v>
      </c>
      <c r="F8" s="15">
        <f t="shared" si="6"/>
        <v>300</v>
      </c>
      <c r="G8" s="15">
        <f>'[1]07'!H10</f>
        <v>62</v>
      </c>
      <c r="H8" s="16">
        <f>'[1]07'!I10</f>
        <v>0</v>
      </c>
      <c r="I8" s="16">
        <f>'[1]07'!J10</f>
        <v>93</v>
      </c>
      <c r="J8" s="16">
        <f>'[1]07'!K10</f>
        <v>0</v>
      </c>
      <c r="K8" s="15">
        <f t="shared" si="4"/>
        <v>155</v>
      </c>
      <c r="L8" s="18">
        <f>frq!C8</f>
        <v>1</v>
      </c>
      <c r="M8" s="16">
        <f t="shared" si="0"/>
        <v>62</v>
      </c>
      <c r="N8" s="16">
        <f t="shared" si="1"/>
        <v>0</v>
      </c>
      <c r="O8" s="16">
        <f t="shared" si="2"/>
        <v>93</v>
      </c>
      <c r="P8" s="16">
        <f t="shared" si="3"/>
        <v>0</v>
      </c>
      <c r="Q8" s="17">
        <f t="shared" si="5"/>
        <v>155</v>
      </c>
    </row>
    <row r="9" spans="1:18">
      <c r="A9" s="8" t="s">
        <v>51</v>
      </c>
      <c r="B9" s="15">
        <f>'[1]07'!B11</f>
        <v>62</v>
      </c>
      <c r="C9" s="16">
        <f>'[1]07'!C11</f>
        <v>0</v>
      </c>
      <c r="D9" s="16">
        <f>'[1]07'!D11</f>
        <v>238</v>
      </c>
      <c r="E9" s="16">
        <f>'[1]07'!E11</f>
        <v>0</v>
      </c>
      <c r="F9" s="15">
        <f t="shared" si="6"/>
        <v>300</v>
      </c>
      <c r="G9" s="15">
        <f>'[1]07'!H11</f>
        <v>62</v>
      </c>
      <c r="H9" s="16">
        <f>'[1]07'!I11</f>
        <v>0</v>
      </c>
      <c r="I9" s="16">
        <f>'[1]07'!J11</f>
        <v>93</v>
      </c>
      <c r="J9" s="16">
        <f>'[1]07'!K11</f>
        <v>0</v>
      </c>
      <c r="K9" s="15">
        <f t="shared" si="4"/>
        <v>155</v>
      </c>
      <c r="L9" s="18">
        <f>frq!C9</f>
        <v>1</v>
      </c>
      <c r="M9" s="16">
        <f t="shared" si="0"/>
        <v>62</v>
      </c>
      <c r="N9" s="16">
        <f t="shared" si="1"/>
        <v>0</v>
      </c>
      <c r="O9" s="16">
        <f t="shared" si="2"/>
        <v>93</v>
      </c>
      <c r="P9" s="16">
        <f t="shared" si="3"/>
        <v>0</v>
      </c>
      <c r="Q9" s="17">
        <f t="shared" si="5"/>
        <v>155</v>
      </c>
    </row>
    <row r="10" spans="1:18">
      <c r="A10" s="8" t="s">
        <v>52</v>
      </c>
      <c r="B10" s="15">
        <f>'[1]07'!B12</f>
        <v>62</v>
      </c>
      <c r="C10" s="16">
        <f>'[1]07'!C12</f>
        <v>0</v>
      </c>
      <c r="D10" s="16">
        <f>'[1]07'!D12</f>
        <v>238</v>
      </c>
      <c r="E10" s="16">
        <f>'[1]07'!E12</f>
        <v>0</v>
      </c>
      <c r="F10" s="15">
        <f t="shared" si="6"/>
        <v>300</v>
      </c>
      <c r="G10" s="15">
        <f>'[1]07'!H12</f>
        <v>62</v>
      </c>
      <c r="H10" s="16">
        <f>'[1]07'!I12</f>
        <v>0</v>
      </c>
      <c r="I10" s="16">
        <f>'[1]07'!J12</f>
        <v>93</v>
      </c>
      <c r="J10" s="16">
        <f>'[1]07'!K12</f>
        <v>0</v>
      </c>
      <c r="K10" s="15">
        <f t="shared" si="4"/>
        <v>155</v>
      </c>
      <c r="L10" s="18">
        <f>frq!C10</f>
        <v>1</v>
      </c>
      <c r="M10" s="16">
        <f t="shared" si="0"/>
        <v>62</v>
      </c>
      <c r="N10" s="16">
        <f t="shared" si="1"/>
        <v>0</v>
      </c>
      <c r="O10" s="16">
        <f t="shared" si="2"/>
        <v>93</v>
      </c>
      <c r="P10" s="16">
        <f t="shared" si="3"/>
        <v>0</v>
      </c>
      <c r="Q10" s="17">
        <f t="shared" si="5"/>
        <v>155</v>
      </c>
    </row>
    <row r="11" spans="1:18">
      <c r="A11" s="8" t="s">
        <v>53</v>
      </c>
      <c r="B11" s="15">
        <f>'[1]07'!B13</f>
        <v>62</v>
      </c>
      <c r="C11" s="16">
        <f>'[1]07'!C13</f>
        <v>0</v>
      </c>
      <c r="D11" s="16">
        <f>'[1]07'!D13</f>
        <v>238</v>
      </c>
      <c r="E11" s="16">
        <f>'[1]07'!E13</f>
        <v>0</v>
      </c>
      <c r="F11" s="15">
        <f t="shared" si="6"/>
        <v>300</v>
      </c>
      <c r="G11" s="15">
        <f>'[1]07'!H13</f>
        <v>62</v>
      </c>
      <c r="H11" s="16">
        <f>'[1]07'!I13</f>
        <v>0</v>
      </c>
      <c r="I11" s="16">
        <f>'[1]07'!J13</f>
        <v>93</v>
      </c>
      <c r="J11" s="16">
        <f>'[1]07'!K13</f>
        <v>0</v>
      </c>
      <c r="K11" s="15">
        <f t="shared" si="4"/>
        <v>155</v>
      </c>
      <c r="L11" s="18">
        <f>frq!C11</f>
        <v>1</v>
      </c>
      <c r="M11" s="16">
        <f t="shared" si="0"/>
        <v>62</v>
      </c>
      <c r="N11" s="16">
        <f t="shared" si="1"/>
        <v>0</v>
      </c>
      <c r="O11" s="16">
        <f t="shared" si="2"/>
        <v>93</v>
      </c>
      <c r="P11" s="16">
        <f t="shared" si="3"/>
        <v>0</v>
      </c>
      <c r="Q11" s="17">
        <f t="shared" si="5"/>
        <v>155</v>
      </c>
    </row>
    <row r="12" spans="1:18">
      <c r="A12" s="8" t="s">
        <v>54</v>
      </c>
      <c r="B12" s="15">
        <f>'[1]07'!B14</f>
        <v>62</v>
      </c>
      <c r="C12" s="16">
        <f>'[1]07'!C14</f>
        <v>0</v>
      </c>
      <c r="D12" s="16">
        <f>'[1]07'!D14</f>
        <v>238</v>
      </c>
      <c r="E12" s="16">
        <f>'[1]07'!E14</f>
        <v>0</v>
      </c>
      <c r="F12" s="15">
        <f t="shared" si="6"/>
        <v>300</v>
      </c>
      <c r="G12" s="15">
        <f>'[1]07'!H14</f>
        <v>62</v>
      </c>
      <c r="H12" s="16">
        <f>'[1]07'!I14</f>
        <v>0</v>
      </c>
      <c r="I12" s="16">
        <f>'[1]07'!J14</f>
        <v>93</v>
      </c>
      <c r="J12" s="16">
        <f>'[1]07'!K14</f>
        <v>0</v>
      </c>
      <c r="K12" s="15">
        <f t="shared" si="4"/>
        <v>155</v>
      </c>
      <c r="L12" s="18">
        <f>frq!C12</f>
        <v>1</v>
      </c>
      <c r="M12" s="16">
        <f t="shared" si="0"/>
        <v>62</v>
      </c>
      <c r="N12" s="16">
        <f t="shared" si="1"/>
        <v>0</v>
      </c>
      <c r="O12" s="16">
        <f t="shared" si="2"/>
        <v>93</v>
      </c>
      <c r="P12" s="16">
        <f t="shared" si="3"/>
        <v>0</v>
      </c>
      <c r="Q12" s="17">
        <f t="shared" si="5"/>
        <v>155</v>
      </c>
    </row>
    <row r="13" spans="1:18">
      <c r="A13" s="8" t="s">
        <v>55</v>
      </c>
      <c r="B13" s="15">
        <f>'[1]07'!B15</f>
        <v>62</v>
      </c>
      <c r="C13" s="16">
        <f>'[1]07'!C15</f>
        <v>0</v>
      </c>
      <c r="D13" s="16">
        <f>'[1]07'!D15</f>
        <v>238</v>
      </c>
      <c r="E13" s="16">
        <f>'[1]07'!E15</f>
        <v>0</v>
      </c>
      <c r="F13" s="15">
        <f t="shared" si="6"/>
        <v>300</v>
      </c>
      <c r="G13" s="15">
        <f>'[1]07'!H15</f>
        <v>62</v>
      </c>
      <c r="H13" s="16">
        <f>'[1]07'!I15</f>
        <v>0</v>
      </c>
      <c r="I13" s="16">
        <f>'[1]07'!J15</f>
        <v>95</v>
      </c>
      <c r="J13" s="16">
        <f>'[1]07'!K15</f>
        <v>0</v>
      </c>
      <c r="K13" s="15">
        <f t="shared" si="4"/>
        <v>157</v>
      </c>
      <c r="L13" s="18">
        <f>frq!C13</f>
        <v>1</v>
      </c>
      <c r="M13" s="16">
        <f t="shared" si="0"/>
        <v>62</v>
      </c>
      <c r="N13" s="16">
        <f t="shared" si="1"/>
        <v>0</v>
      </c>
      <c r="O13" s="16">
        <f t="shared" si="2"/>
        <v>95</v>
      </c>
      <c r="P13" s="16">
        <f t="shared" si="3"/>
        <v>0</v>
      </c>
      <c r="Q13" s="17">
        <f t="shared" si="5"/>
        <v>157</v>
      </c>
    </row>
    <row r="14" spans="1:18">
      <c r="A14" s="8" t="s">
        <v>56</v>
      </c>
      <c r="B14" s="15">
        <f>'[1]07'!B16</f>
        <v>62</v>
      </c>
      <c r="C14" s="16">
        <f>'[1]07'!C16</f>
        <v>0</v>
      </c>
      <c r="D14" s="16">
        <f>'[1]07'!D16</f>
        <v>238</v>
      </c>
      <c r="E14" s="16">
        <f>'[1]07'!E16</f>
        <v>0</v>
      </c>
      <c r="F14" s="15">
        <f t="shared" si="6"/>
        <v>300</v>
      </c>
      <c r="G14" s="15">
        <f>'[1]07'!H16</f>
        <v>62</v>
      </c>
      <c r="H14" s="16">
        <f>'[1]07'!I16</f>
        <v>0</v>
      </c>
      <c r="I14" s="16">
        <f>'[1]07'!J16</f>
        <v>92</v>
      </c>
      <c r="J14" s="16">
        <f>'[1]07'!K16</f>
        <v>0</v>
      </c>
      <c r="K14" s="15">
        <f t="shared" si="4"/>
        <v>154</v>
      </c>
      <c r="L14" s="18">
        <f>frq!C14</f>
        <v>1</v>
      </c>
      <c r="M14" s="16">
        <f t="shared" si="0"/>
        <v>62</v>
      </c>
      <c r="N14" s="16">
        <f t="shared" si="1"/>
        <v>0</v>
      </c>
      <c r="O14" s="16">
        <f t="shared" si="2"/>
        <v>92</v>
      </c>
      <c r="P14" s="16">
        <f t="shared" si="3"/>
        <v>0</v>
      </c>
      <c r="Q14" s="17">
        <f t="shared" si="5"/>
        <v>154</v>
      </c>
    </row>
    <row r="15" spans="1:18">
      <c r="A15" s="8" t="s">
        <v>57</v>
      </c>
      <c r="B15" s="15">
        <f>'[1]07'!B17</f>
        <v>62</v>
      </c>
      <c r="C15" s="16">
        <f>'[1]07'!C17</f>
        <v>0</v>
      </c>
      <c r="D15" s="16">
        <f>'[1]07'!D17</f>
        <v>238</v>
      </c>
      <c r="E15" s="16">
        <f>'[1]07'!E17</f>
        <v>0</v>
      </c>
      <c r="F15" s="15">
        <f t="shared" si="6"/>
        <v>300</v>
      </c>
      <c r="G15" s="15">
        <f>'[1]07'!H17</f>
        <v>62</v>
      </c>
      <c r="H15" s="16">
        <f>'[1]07'!I17</f>
        <v>0</v>
      </c>
      <c r="I15" s="16">
        <f>'[1]07'!J17</f>
        <v>96</v>
      </c>
      <c r="J15" s="16">
        <f>'[1]07'!K17</f>
        <v>0</v>
      </c>
      <c r="K15" s="15">
        <f t="shared" si="4"/>
        <v>158</v>
      </c>
      <c r="L15" s="18">
        <f>frq!C15</f>
        <v>1</v>
      </c>
      <c r="M15" s="16">
        <f t="shared" si="0"/>
        <v>62</v>
      </c>
      <c r="N15" s="16">
        <f t="shared" si="1"/>
        <v>0</v>
      </c>
      <c r="O15" s="16">
        <f t="shared" si="2"/>
        <v>96</v>
      </c>
      <c r="P15" s="16">
        <f t="shared" si="3"/>
        <v>0</v>
      </c>
      <c r="Q15" s="17">
        <f t="shared" si="5"/>
        <v>158</v>
      </c>
    </row>
    <row r="16" spans="1:18">
      <c r="A16" s="8" t="s">
        <v>58</v>
      </c>
      <c r="B16" s="15">
        <f>'[1]07'!B18</f>
        <v>62</v>
      </c>
      <c r="C16" s="16">
        <f>'[1]07'!C18</f>
        <v>0</v>
      </c>
      <c r="D16" s="16">
        <f>'[1]07'!D18</f>
        <v>238</v>
      </c>
      <c r="E16" s="16">
        <f>'[1]07'!E18</f>
        <v>0</v>
      </c>
      <c r="F16" s="15">
        <f t="shared" si="6"/>
        <v>300</v>
      </c>
      <c r="G16" s="15">
        <f>'[1]07'!H18</f>
        <v>62</v>
      </c>
      <c r="H16" s="16">
        <f>'[1]07'!I18</f>
        <v>0</v>
      </c>
      <c r="I16" s="16">
        <f>'[1]07'!J18</f>
        <v>96</v>
      </c>
      <c r="J16" s="16">
        <f>'[1]07'!K18</f>
        <v>0</v>
      </c>
      <c r="K16" s="15">
        <f t="shared" si="4"/>
        <v>158</v>
      </c>
      <c r="L16" s="18">
        <f>frq!C16</f>
        <v>1</v>
      </c>
      <c r="M16" s="16">
        <f t="shared" si="0"/>
        <v>62</v>
      </c>
      <c r="N16" s="16">
        <f t="shared" si="1"/>
        <v>0</v>
      </c>
      <c r="O16" s="16">
        <f t="shared" si="2"/>
        <v>96</v>
      </c>
      <c r="P16" s="16">
        <f t="shared" si="3"/>
        <v>0</v>
      </c>
      <c r="Q16" s="17">
        <f t="shared" si="5"/>
        <v>158</v>
      </c>
    </row>
    <row r="17" spans="1:17">
      <c r="A17" s="8" t="s">
        <v>59</v>
      </c>
      <c r="B17" s="15">
        <f>'[1]07'!B19</f>
        <v>62</v>
      </c>
      <c r="C17" s="16">
        <f>'[1]07'!C19</f>
        <v>0</v>
      </c>
      <c r="D17" s="16">
        <f>'[1]07'!D19</f>
        <v>238</v>
      </c>
      <c r="E17" s="16">
        <f>'[1]07'!E19</f>
        <v>0</v>
      </c>
      <c r="F17" s="15">
        <f t="shared" si="6"/>
        <v>300</v>
      </c>
      <c r="G17" s="15">
        <f>'[1]07'!H19</f>
        <v>62</v>
      </c>
      <c r="H17" s="16">
        <f>'[1]07'!I19</f>
        <v>0</v>
      </c>
      <c r="I17" s="16">
        <f>'[1]07'!J19</f>
        <v>96</v>
      </c>
      <c r="J17" s="16">
        <f>'[1]07'!K19</f>
        <v>0</v>
      </c>
      <c r="K17" s="15">
        <f t="shared" si="4"/>
        <v>158</v>
      </c>
      <c r="L17" s="18">
        <f>frq!C17</f>
        <v>1</v>
      </c>
      <c r="M17" s="16">
        <f t="shared" si="0"/>
        <v>62</v>
      </c>
      <c r="N17" s="16">
        <f t="shared" si="1"/>
        <v>0</v>
      </c>
      <c r="O17" s="16">
        <f t="shared" si="2"/>
        <v>96</v>
      </c>
      <c r="P17" s="16">
        <f t="shared" si="3"/>
        <v>0</v>
      </c>
      <c r="Q17" s="17">
        <f t="shared" si="5"/>
        <v>158</v>
      </c>
    </row>
    <row r="18" spans="1:17">
      <c r="A18" s="8" t="s">
        <v>60</v>
      </c>
      <c r="B18" s="15">
        <f>'[1]07'!B20</f>
        <v>62</v>
      </c>
      <c r="C18" s="16">
        <f>'[1]07'!C20</f>
        <v>0</v>
      </c>
      <c r="D18" s="16">
        <f>'[1]07'!D20</f>
        <v>238</v>
      </c>
      <c r="E18" s="16">
        <f>'[1]07'!E20</f>
        <v>0</v>
      </c>
      <c r="F18" s="15">
        <f t="shared" si="6"/>
        <v>300</v>
      </c>
      <c r="G18" s="15">
        <f>'[1]07'!H20</f>
        <v>62</v>
      </c>
      <c r="H18" s="16">
        <f>'[1]07'!I20</f>
        <v>0</v>
      </c>
      <c r="I18" s="16">
        <f>'[1]07'!J20</f>
        <v>96</v>
      </c>
      <c r="J18" s="16">
        <f>'[1]07'!K20</f>
        <v>0</v>
      </c>
      <c r="K18" s="15">
        <f t="shared" si="4"/>
        <v>158</v>
      </c>
      <c r="L18" s="18">
        <f>frq!C18</f>
        <v>1</v>
      </c>
      <c r="M18" s="16">
        <f t="shared" si="0"/>
        <v>62</v>
      </c>
      <c r="N18" s="16">
        <f t="shared" si="1"/>
        <v>0</v>
      </c>
      <c r="O18" s="16">
        <f t="shared" si="2"/>
        <v>96</v>
      </c>
      <c r="P18" s="16">
        <f t="shared" si="3"/>
        <v>0</v>
      </c>
      <c r="Q18" s="17">
        <f t="shared" si="5"/>
        <v>158</v>
      </c>
    </row>
    <row r="19" spans="1:17">
      <c r="A19" s="8" t="s">
        <v>61</v>
      </c>
      <c r="B19" s="15">
        <f>'[1]07'!B21</f>
        <v>62</v>
      </c>
      <c r="C19" s="16">
        <f>'[1]07'!C21</f>
        <v>0</v>
      </c>
      <c r="D19" s="16">
        <f>'[1]07'!D21</f>
        <v>238</v>
      </c>
      <c r="E19" s="16">
        <f>'[1]07'!E21</f>
        <v>0</v>
      </c>
      <c r="F19" s="15">
        <f t="shared" si="6"/>
        <v>300</v>
      </c>
      <c r="G19" s="15">
        <f>'[1]07'!H21</f>
        <v>62</v>
      </c>
      <c r="H19" s="16">
        <f>'[1]07'!I21</f>
        <v>0</v>
      </c>
      <c r="I19" s="16">
        <f>'[1]07'!J21</f>
        <v>96</v>
      </c>
      <c r="J19" s="16">
        <f>'[1]07'!K21</f>
        <v>0</v>
      </c>
      <c r="K19" s="15">
        <f t="shared" si="4"/>
        <v>158</v>
      </c>
      <c r="L19" s="18">
        <f>frq!C19</f>
        <v>1</v>
      </c>
      <c r="M19" s="16">
        <f t="shared" si="0"/>
        <v>62</v>
      </c>
      <c r="N19" s="16">
        <f t="shared" si="1"/>
        <v>0</v>
      </c>
      <c r="O19" s="16">
        <f t="shared" si="2"/>
        <v>96</v>
      </c>
      <c r="P19" s="16">
        <f t="shared" si="3"/>
        <v>0</v>
      </c>
      <c r="Q19" s="17">
        <f t="shared" si="5"/>
        <v>158</v>
      </c>
    </row>
    <row r="20" spans="1:17">
      <c r="A20" s="8" t="s">
        <v>62</v>
      </c>
      <c r="B20" s="15">
        <f>'[1]07'!B22</f>
        <v>62</v>
      </c>
      <c r="C20" s="16">
        <f>'[1]07'!C22</f>
        <v>0</v>
      </c>
      <c r="D20" s="16">
        <f>'[1]07'!D22</f>
        <v>238</v>
      </c>
      <c r="E20" s="16">
        <f>'[1]07'!E22</f>
        <v>0</v>
      </c>
      <c r="F20" s="15">
        <f t="shared" si="6"/>
        <v>300</v>
      </c>
      <c r="G20" s="15">
        <f>'[1]07'!H22</f>
        <v>62</v>
      </c>
      <c r="H20" s="16">
        <f>'[1]07'!I22</f>
        <v>0</v>
      </c>
      <c r="I20" s="16">
        <f>'[1]07'!J22</f>
        <v>96</v>
      </c>
      <c r="J20" s="16">
        <f>'[1]07'!K22</f>
        <v>0</v>
      </c>
      <c r="K20" s="15">
        <f t="shared" si="4"/>
        <v>158</v>
      </c>
      <c r="L20" s="18">
        <f>frq!C20</f>
        <v>1</v>
      </c>
      <c r="M20" s="16">
        <f t="shared" si="0"/>
        <v>62</v>
      </c>
      <c r="N20" s="16">
        <f t="shared" si="1"/>
        <v>0</v>
      </c>
      <c r="O20" s="16">
        <f t="shared" si="2"/>
        <v>96</v>
      </c>
      <c r="P20" s="16">
        <f t="shared" si="3"/>
        <v>0</v>
      </c>
      <c r="Q20" s="17">
        <f t="shared" si="5"/>
        <v>158</v>
      </c>
    </row>
    <row r="21" spans="1:17">
      <c r="A21" s="8" t="s">
        <v>63</v>
      </c>
      <c r="B21" s="15">
        <f>'[1]07'!B23</f>
        <v>62</v>
      </c>
      <c r="C21" s="16">
        <f>'[1]07'!C23</f>
        <v>0</v>
      </c>
      <c r="D21" s="16">
        <f>'[1]07'!D23</f>
        <v>238</v>
      </c>
      <c r="E21" s="16">
        <f>'[1]07'!E23</f>
        <v>0</v>
      </c>
      <c r="F21" s="15">
        <f t="shared" si="6"/>
        <v>300</v>
      </c>
      <c r="G21" s="15">
        <f>'[1]07'!H23</f>
        <v>62</v>
      </c>
      <c r="H21" s="16">
        <f>'[1]07'!I23</f>
        <v>0</v>
      </c>
      <c r="I21" s="16">
        <f>'[1]07'!J23</f>
        <v>96</v>
      </c>
      <c r="J21" s="16">
        <f>'[1]07'!K23</f>
        <v>0</v>
      </c>
      <c r="K21" s="15">
        <f t="shared" si="4"/>
        <v>158</v>
      </c>
      <c r="L21" s="18">
        <f>frq!C21</f>
        <v>1</v>
      </c>
      <c r="M21" s="16">
        <f t="shared" si="0"/>
        <v>62</v>
      </c>
      <c r="N21" s="16">
        <f t="shared" si="1"/>
        <v>0</v>
      </c>
      <c r="O21" s="16">
        <f t="shared" si="2"/>
        <v>96</v>
      </c>
      <c r="P21" s="16">
        <f t="shared" si="3"/>
        <v>0</v>
      </c>
      <c r="Q21" s="17">
        <f t="shared" si="5"/>
        <v>158</v>
      </c>
    </row>
    <row r="22" spans="1:17">
      <c r="A22" s="8" t="s">
        <v>64</v>
      </c>
      <c r="B22" s="15">
        <f>'[1]07'!B24</f>
        <v>62</v>
      </c>
      <c r="C22" s="16">
        <f>'[1]07'!C24</f>
        <v>0</v>
      </c>
      <c r="D22" s="16">
        <f>'[1]07'!D24</f>
        <v>238</v>
      </c>
      <c r="E22" s="16">
        <f>'[1]07'!E24</f>
        <v>0</v>
      </c>
      <c r="F22" s="15">
        <f t="shared" si="6"/>
        <v>300</v>
      </c>
      <c r="G22" s="15">
        <f>'[1]07'!H24</f>
        <v>62</v>
      </c>
      <c r="H22" s="16">
        <f>'[1]07'!I24</f>
        <v>0</v>
      </c>
      <c r="I22" s="16">
        <f>'[1]07'!J24</f>
        <v>96</v>
      </c>
      <c r="J22" s="16">
        <f>'[1]07'!K24</f>
        <v>0</v>
      </c>
      <c r="K22" s="15">
        <f t="shared" si="4"/>
        <v>158</v>
      </c>
      <c r="L22" s="18">
        <f>frq!C22</f>
        <v>1</v>
      </c>
      <c r="M22" s="16">
        <f t="shared" si="0"/>
        <v>62</v>
      </c>
      <c r="N22" s="16">
        <f t="shared" si="1"/>
        <v>0</v>
      </c>
      <c r="O22" s="16">
        <f t="shared" si="2"/>
        <v>96</v>
      </c>
      <c r="P22" s="16">
        <f t="shared" si="3"/>
        <v>0</v>
      </c>
      <c r="Q22" s="17">
        <f t="shared" si="5"/>
        <v>158</v>
      </c>
    </row>
    <row r="23" spans="1:17">
      <c r="A23" s="8" t="s">
        <v>65</v>
      </c>
      <c r="B23" s="15">
        <f>'[1]07'!B25</f>
        <v>62</v>
      </c>
      <c r="C23" s="16">
        <f>'[1]07'!C25</f>
        <v>0</v>
      </c>
      <c r="D23" s="16">
        <f>'[1]07'!D25</f>
        <v>238</v>
      </c>
      <c r="E23" s="16">
        <f>'[1]07'!E25</f>
        <v>0</v>
      </c>
      <c r="F23" s="15">
        <f t="shared" si="6"/>
        <v>300</v>
      </c>
      <c r="G23" s="15">
        <f>'[1]07'!H25</f>
        <v>62</v>
      </c>
      <c r="H23" s="16">
        <f>'[1]07'!I25</f>
        <v>0</v>
      </c>
      <c r="I23" s="16">
        <f>'[1]07'!J25</f>
        <v>96</v>
      </c>
      <c r="J23" s="16">
        <f>'[1]07'!K25</f>
        <v>0</v>
      </c>
      <c r="K23" s="15">
        <f t="shared" si="4"/>
        <v>158</v>
      </c>
      <c r="L23" s="18">
        <f>frq!C23</f>
        <v>1</v>
      </c>
      <c r="M23" s="16">
        <f t="shared" si="0"/>
        <v>62</v>
      </c>
      <c r="N23" s="16">
        <f t="shared" si="1"/>
        <v>0</v>
      </c>
      <c r="O23" s="16">
        <f t="shared" si="2"/>
        <v>96</v>
      </c>
      <c r="P23" s="16">
        <f t="shared" si="3"/>
        <v>0</v>
      </c>
      <c r="Q23" s="17">
        <f t="shared" si="5"/>
        <v>158</v>
      </c>
    </row>
    <row r="24" spans="1:17">
      <c r="A24" s="8" t="s">
        <v>66</v>
      </c>
      <c r="B24" s="15">
        <f>'[1]07'!B26</f>
        <v>62</v>
      </c>
      <c r="C24" s="16">
        <f>'[1]07'!C26</f>
        <v>0</v>
      </c>
      <c r="D24" s="16">
        <f>'[1]07'!D26</f>
        <v>238</v>
      </c>
      <c r="E24" s="16">
        <f>'[1]07'!E26</f>
        <v>0</v>
      </c>
      <c r="F24" s="15">
        <f t="shared" si="6"/>
        <v>300</v>
      </c>
      <c r="G24" s="15">
        <f>'[1]07'!H26</f>
        <v>62</v>
      </c>
      <c r="H24" s="16">
        <f>'[1]07'!I26</f>
        <v>0</v>
      </c>
      <c r="I24" s="16">
        <f>'[1]07'!J26</f>
        <v>96</v>
      </c>
      <c r="J24" s="16">
        <f>'[1]07'!K26</f>
        <v>0</v>
      </c>
      <c r="K24" s="15">
        <f t="shared" si="4"/>
        <v>158</v>
      </c>
      <c r="L24" s="18">
        <f>frq!C24</f>
        <v>1</v>
      </c>
      <c r="M24" s="16">
        <f t="shared" si="0"/>
        <v>62</v>
      </c>
      <c r="N24" s="16">
        <f t="shared" si="1"/>
        <v>0</v>
      </c>
      <c r="O24" s="16">
        <f t="shared" si="2"/>
        <v>96</v>
      </c>
      <c r="P24" s="16">
        <f t="shared" si="3"/>
        <v>0</v>
      </c>
      <c r="Q24" s="17">
        <f t="shared" si="5"/>
        <v>158</v>
      </c>
    </row>
    <row r="25" spans="1:17">
      <c r="A25" s="8" t="s">
        <v>67</v>
      </c>
      <c r="B25" s="15">
        <f>'[1]07'!B27</f>
        <v>62</v>
      </c>
      <c r="C25" s="16">
        <f>'[1]07'!C27</f>
        <v>0</v>
      </c>
      <c r="D25" s="16">
        <f>'[1]07'!D27</f>
        <v>238</v>
      </c>
      <c r="E25" s="16">
        <f>'[1]07'!E27</f>
        <v>0</v>
      </c>
      <c r="F25" s="15">
        <f t="shared" si="6"/>
        <v>300</v>
      </c>
      <c r="G25" s="15">
        <f>'[1]07'!H27</f>
        <v>62</v>
      </c>
      <c r="H25" s="16">
        <f>'[1]07'!I27</f>
        <v>0</v>
      </c>
      <c r="I25" s="16">
        <f>'[1]07'!J27</f>
        <v>96</v>
      </c>
      <c r="J25" s="16">
        <f>'[1]07'!K27</f>
        <v>0</v>
      </c>
      <c r="K25" s="15">
        <f t="shared" si="4"/>
        <v>158</v>
      </c>
      <c r="L25" s="18">
        <f>frq!C25</f>
        <v>1</v>
      </c>
      <c r="M25" s="16">
        <f t="shared" si="0"/>
        <v>62</v>
      </c>
      <c r="N25" s="16">
        <f t="shared" si="1"/>
        <v>0</v>
      </c>
      <c r="O25" s="16">
        <f t="shared" si="2"/>
        <v>96</v>
      </c>
      <c r="P25" s="16">
        <f t="shared" si="3"/>
        <v>0</v>
      </c>
      <c r="Q25" s="17">
        <f t="shared" si="5"/>
        <v>158</v>
      </c>
    </row>
    <row r="26" spans="1:17">
      <c r="A26" s="8" t="s">
        <v>68</v>
      </c>
      <c r="B26" s="15">
        <f>'[1]07'!B28</f>
        <v>62</v>
      </c>
      <c r="C26" s="16">
        <f>'[1]07'!C28</f>
        <v>0</v>
      </c>
      <c r="D26" s="16">
        <f>'[1]07'!D28</f>
        <v>238</v>
      </c>
      <c r="E26" s="16">
        <f>'[1]07'!E28</f>
        <v>0</v>
      </c>
      <c r="F26" s="15">
        <f t="shared" si="6"/>
        <v>300</v>
      </c>
      <c r="G26" s="15">
        <f>'[1]07'!H28</f>
        <v>62</v>
      </c>
      <c r="H26" s="16">
        <f>'[1]07'!I28</f>
        <v>0</v>
      </c>
      <c r="I26" s="16">
        <f>'[1]07'!J28</f>
        <v>96</v>
      </c>
      <c r="J26" s="16">
        <f>'[1]07'!K28</f>
        <v>0</v>
      </c>
      <c r="K26" s="15">
        <f t="shared" si="4"/>
        <v>158</v>
      </c>
      <c r="L26" s="18">
        <f>frq!C26</f>
        <v>1</v>
      </c>
      <c r="M26" s="16">
        <f t="shared" si="0"/>
        <v>62</v>
      </c>
      <c r="N26" s="16">
        <f t="shared" si="1"/>
        <v>0</v>
      </c>
      <c r="O26" s="16">
        <f t="shared" si="2"/>
        <v>96</v>
      </c>
      <c r="P26" s="16">
        <f t="shared" si="3"/>
        <v>0</v>
      </c>
      <c r="Q26" s="17">
        <f t="shared" si="5"/>
        <v>158</v>
      </c>
    </row>
    <row r="27" spans="1:17">
      <c r="A27" s="8" t="s">
        <v>69</v>
      </c>
      <c r="B27" s="15">
        <f>'[1]07'!B29</f>
        <v>62</v>
      </c>
      <c r="C27" s="16">
        <f>'[1]07'!C29</f>
        <v>0</v>
      </c>
      <c r="D27" s="16">
        <f>'[1]07'!D29</f>
        <v>238</v>
      </c>
      <c r="E27" s="16">
        <f>'[1]07'!E29</f>
        <v>0</v>
      </c>
      <c r="F27" s="15">
        <f t="shared" si="6"/>
        <v>300</v>
      </c>
      <c r="G27" s="15">
        <f>'[1]07'!H29</f>
        <v>62</v>
      </c>
      <c r="H27" s="16">
        <f>'[1]07'!I29</f>
        <v>0</v>
      </c>
      <c r="I27" s="16">
        <f>'[1]07'!J29</f>
        <v>96</v>
      </c>
      <c r="J27" s="16">
        <f>'[1]07'!K29</f>
        <v>0</v>
      </c>
      <c r="K27" s="15">
        <f t="shared" si="4"/>
        <v>158</v>
      </c>
      <c r="L27" s="18">
        <f>frq!C27</f>
        <v>1</v>
      </c>
      <c r="M27" s="16">
        <f t="shared" si="0"/>
        <v>62</v>
      </c>
      <c r="N27" s="16">
        <f t="shared" si="1"/>
        <v>0</v>
      </c>
      <c r="O27" s="16">
        <f t="shared" si="2"/>
        <v>96</v>
      </c>
      <c r="P27" s="16">
        <f t="shared" si="3"/>
        <v>0</v>
      </c>
      <c r="Q27" s="17">
        <f t="shared" si="5"/>
        <v>158</v>
      </c>
    </row>
    <row r="28" spans="1:17">
      <c r="A28" s="8" t="s">
        <v>70</v>
      </c>
      <c r="B28" s="15">
        <f>'[1]07'!B30</f>
        <v>62</v>
      </c>
      <c r="C28" s="16">
        <f>'[1]07'!C30</f>
        <v>0</v>
      </c>
      <c r="D28" s="16">
        <f>'[1]07'!D30</f>
        <v>238</v>
      </c>
      <c r="E28" s="16">
        <f>'[1]07'!E30</f>
        <v>0</v>
      </c>
      <c r="F28" s="15">
        <f t="shared" si="6"/>
        <v>300</v>
      </c>
      <c r="G28" s="15">
        <f>'[1]07'!H30</f>
        <v>62</v>
      </c>
      <c r="H28" s="16">
        <f>'[1]07'!I30</f>
        <v>0</v>
      </c>
      <c r="I28" s="16">
        <f>'[1]07'!J30</f>
        <v>96</v>
      </c>
      <c r="J28" s="16">
        <f>'[1]07'!K30</f>
        <v>0</v>
      </c>
      <c r="K28" s="15">
        <f t="shared" si="4"/>
        <v>158</v>
      </c>
      <c r="L28" s="18">
        <f>frq!C28</f>
        <v>1</v>
      </c>
      <c r="M28" s="16">
        <f t="shared" si="0"/>
        <v>62</v>
      </c>
      <c r="N28" s="16">
        <f t="shared" si="1"/>
        <v>0</v>
      </c>
      <c r="O28" s="16">
        <f t="shared" si="2"/>
        <v>96</v>
      </c>
      <c r="P28" s="16">
        <f t="shared" si="3"/>
        <v>0</v>
      </c>
      <c r="Q28" s="17">
        <f t="shared" si="5"/>
        <v>158</v>
      </c>
    </row>
    <row r="29" spans="1:17">
      <c r="A29" s="8" t="s">
        <v>71</v>
      </c>
      <c r="B29" s="15">
        <f>'[1]07'!B31</f>
        <v>62</v>
      </c>
      <c r="C29" s="16">
        <f>'[1]07'!C31</f>
        <v>0</v>
      </c>
      <c r="D29" s="16">
        <f>'[1]07'!D31</f>
        <v>238</v>
      </c>
      <c r="E29" s="16">
        <f>'[1]07'!E31</f>
        <v>0</v>
      </c>
      <c r="F29" s="15">
        <f t="shared" si="6"/>
        <v>300</v>
      </c>
      <c r="G29" s="15">
        <f>'[1]07'!H31</f>
        <v>62</v>
      </c>
      <c r="H29" s="16">
        <f>'[1]07'!I31</f>
        <v>0</v>
      </c>
      <c r="I29" s="16">
        <f>'[1]07'!J31</f>
        <v>96</v>
      </c>
      <c r="J29" s="16">
        <f>'[1]07'!K31</f>
        <v>0</v>
      </c>
      <c r="K29" s="15">
        <f t="shared" si="4"/>
        <v>158</v>
      </c>
      <c r="L29" s="18">
        <f>frq!C29</f>
        <v>1</v>
      </c>
      <c r="M29" s="16">
        <f t="shared" si="0"/>
        <v>62</v>
      </c>
      <c r="N29" s="16">
        <f t="shared" si="1"/>
        <v>0</v>
      </c>
      <c r="O29" s="16">
        <f t="shared" si="2"/>
        <v>96</v>
      </c>
      <c r="P29" s="16">
        <f t="shared" si="3"/>
        <v>0</v>
      </c>
      <c r="Q29" s="17">
        <f t="shared" si="5"/>
        <v>158</v>
      </c>
    </row>
    <row r="30" spans="1:17">
      <c r="A30" s="8" t="s">
        <v>72</v>
      </c>
      <c r="B30" s="15">
        <f>'[1]07'!B32</f>
        <v>62</v>
      </c>
      <c r="C30" s="16">
        <f>'[1]07'!C32</f>
        <v>0</v>
      </c>
      <c r="D30" s="16">
        <f>'[1]07'!D32</f>
        <v>238</v>
      </c>
      <c r="E30" s="16">
        <f>'[1]07'!E32</f>
        <v>0</v>
      </c>
      <c r="F30" s="15">
        <f t="shared" si="6"/>
        <v>300</v>
      </c>
      <c r="G30" s="15">
        <f>'[1]07'!H32</f>
        <v>62</v>
      </c>
      <c r="H30" s="16">
        <f>'[1]07'!I32</f>
        <v>0</v>
      </c>
      <c r="I30" s="16">
        <f>'[1]07'!J32</f>
        <v>96</v>
      </c>
      <c r="J30" s="16">
        <f>'[1]07'!K32</f>
        <v>0</v>
      </c>
      <c r="K30" s="15">
        <f t="shared" si="4"/>
        <v>158</v>
      </c>
      <c r="L30" s="18">
        <f>frq!C30</f>
        <v>1</v>
      </c>
      <c r="M30" s="16">
        <f t="shared" si="0"/>
        <v>62</v>
      </c>
      <c r="N30" s="16">
        <f t="shared" si="1"/>
        <v>0</v>
      </c>
      <c r="O30" s="16">
        <f t="shared" si="2"/>
        <v>96</v>
      </c>
      <c r="P30" s="16">
        <f t="shared" si="3"/>
        <v>0</v>
      </c>
      <c r="Q30" s="17">
        <f t="shared" si="5"/>
        <v>158</v>
      </c>
    </row>
    <row r="31" spans="1:17">
      <c r="A31" s="8" t="s">
        <v>73</v>
      </c>
      <c r="B31" s="15">
        <f>'[1]07'!B33</f>
        <v>62</v>
      </c>
      <c r="C31" s="16">
        <f>'[1]07'!C33</f>
        <v>0</v>
      </c>
      <c r="D31" s="16">
        <f>'[1]07'!D33</f>
        <v>238</v>
      </c>
      <c r="E31" s="16">
        <f>'[1]07'!E33</f>
        <v>0</v>
      </c>
      <c r="F31" s="15">
        <f t="shared" si="6"/>
        <v>300</v>
      </c>
      <c r="G31" s="15">
        <f>'[1]07'!H33</f>
        <v>62</v>
      </c>
      <c r="H31" s="16">
        <f>'[1]07'!I33</f>
        <v>0</v>
      </c>
      <c r="I31" s="16">
        <f>'[1]07'!J33</f>
        <v>95</v>
      </c>
      <c r="J31" s="16">
        <f>'[1]07'!K33</f>
        <v>0</v>
      </c>
      <c r="K31" s="15">
        <f t="shared" si="4"/>
        <v>157</v>
      </c>
      <c r="L31" s="18">
        <f>frq!C31</f>
        <v>1</v>
      </c>
      <c r="M31" s="16">
        <f t="shared" si="0"/>
        <v>62</v>
      </c>
      <c r="N31" s="16">
        <f t="shared" si="1"/>
        <v>0</v>
      </c>
      <c r="O31" s="16">
        <f t="shared" si="2"/>
        <v>95</v>
      </c>
      <c r="P31" s="16">
        <f t="shared" si="3"/>
        <v>0</v>
      </c>
      <c r="Q31" s="17">
        <f t="shared" si="5"/>
        <v>157</v>
      </c>
    </row>
    <row r="32" spans="1:17">
      <c r="A32" s="8" t="s">
        <v>74</v>
      </c>
      <c r="B32" s="15">
        <f>'[1]07'!B34</f>
        <v>62</v>
      </c>
      <c r="C32" s="16">
        <f>'[1]07'!C34</f>
        <v>0</v>
      </c>
      <c r="D32" s="16">
        <f>'[1]07'!D34</f>
        <v>238</v>
      </c>
      <c r="E32" s="16">
        <f>'[1]07'!E34</f>
        <v>0</v>
      </c>
      <c r="F32" s="15">
        <f t="shared" si="6"/>
        <v>300</v>
      </c>
      <c r="G32" s="15">
        <f>'[1]07'!H34</f>
        <v>62</v>
      </c>
      <c r="H32" s="16">
        <f>'[1]07'!I34</f>
        <v>0</v>
      </c>
      <c r="I32" s="16">
        <f>'[1]07'!J34</f>
        <v>95</v>
      </c>
      <c r="J32" s="16">
        <f>'[1]07'!K34</f>
        <v>0</v>
      </c>
      <c r="K32" s="15">
        <f t="shared" si="4"/>
        <v>157</v>
      </c>
      <c r="L32" s="18">
        <f>frq!C32</f>
        <v>1</v>
      </c>
      <c r="M32" s="16">
        <f t="shared" si="0"/>
        <v>62</v>
      </c>
      <c r="N32" s="16">
        <f t="shared" si="1"/>
        <v>0</v>
      </c>
      <c r="O32" s="16">
        <f t="shared" si="2"/>
        <v>95</v>
      </c>
      <c r="P32" s="16">
        <f t="shared" si="3"/>
        <v>0</v>
      </c>
      <c r="Q32" s="17">
        <f t="shared" si="5"/>
        <v>157</v>
      </c>
    </row>
    <row r="33" spans="1:17">
      <c r="A33" s="8" t="s">
        <v>75</v>
      </c>
      <c r="B33" s="15">
        <f>'[1]07'!B35</f>
        <v>62</v>
      </c>
      <c r="C33" s="16">
        <f>'[1]07'!C35</f>
        <v>0</v>
      </c>
      <c r="D33" s="16">
        <f>'[1]07'!D35</f>
        <v>238</v>
      </c>
      <c r="E33" s="16">
        <f>'[1]07'!E35</f>
        <v>0</v>
      </c>
      <c r="F33" s="15">
        <f t="shared" si="6"/>
        <v>300</v>
      </c>
      <c r="G33" s="15">
        <f>'[1]07'!H35</f>
        <v>62</v>
      </c>
      <c r="H33" s="16">
        <f>'[1]07'!I35</f>
        <v>0</v>
      </c>
      <c r="I33" s="16">
        <f>'[1]07'!J35</f>
        <v>95</v>
      </c>
      <c r="J33" s="16">
        <f>'[1]07'!K35</f>
        <v>0</v>
      </c>
      <c r="K33" s="15">
        <f t="shared" si="4"/>
        <v>157</v>
      </c>
      <c r="L33" s="18">
        <f>frq!C33</f>
        <v>1</v>
      </c>
      <c r="M33" s="16">
        <f t="shared" si="0"/>
        <v>62</v>
      </c>
      <c r="N33" s="16">
        <f t="shared" si="1"/>
        <v>0</v>
      </c>
      <c r="O33" s="16">
        <f t="shared" si="2"/>
        <v>95</v>
      </c>
      <c r="P33" s="16">
        <f t="shared" si="3"/>
        <v>0</v>
      </c>
      <c r="Q33" s="17">
        <f t="shared" si="5"/>
        <v>157</v>
      </c>
    </row>
    <row r="34" spans="1:17">
      <c r="A34" s="8" t="s">
        <v>76</v>
      </c>
      <c r="B34" s="15">
        <f>'[1]07'!B36</f>
        <v>62</v>
      </c>
      <c r="C34" s="16">
        <f>'[1]07'!C36</f>
        <v>0</v>
      </c>
      <c r="D34" s="16">
        <f>'[1]07'!D36</f>
        <v>238</v>
      </c>
      <c r="E34" s="16">
        <f>'[1]07'!E36</f>
        <v>0</v>
      </c>
      <c r="F34" s="15">
        <f t="shared" si="6"/>
        <v>300</v>
      </c>
      <c r="G34" s="15">
        <f>'[1]07'!H36</f>
        <v>62</v>
      </c>
      <c r="H34" s="16">
        <f>'[1]07'!I36</f>
        <v>0</v>
      </c>
      <c r="I34" s="16">
        <f>'[1]07'!J36</f>
        <v>95</v>
      </c>
      <c r="J34" s="16">
        <f>'[1]07'!K36</f>
        <v>0</v>
      </c>
      <c r="K34" s="15">
        <f t="shared" si="4"/>
        <v>157</v>
      </c>
      <c r="L34" s="18">
        <f>frq!C34</f>
        <v>1</v>
      </c>
      <c r="M34" s="16">
        <f t="shared" si="0"/>
        <v>62</v>
      </c>
      <c r="N34" s="16">
        <f t="shared" si="1"/>
        <v>0</v>
      </c>
      <c r="O34" s="16">
        <f t="shared" si="2"/>
        <v>95</v>
      </c>
      <c r="P34" s="16">
        <f t="shared" si="3"/>
        <v>0</v>
      </c>
      <c r="Q34" s="17">
        <f t="shared" si="5"/>
        <v>157</v>
      </c>
    </row>
    <row r="35" spans="1:17">
      <c r="A35" s="8" t="s">
        <v>77</v>
      </c>
      <c r="B35" s="15">
        <f>'[1]07'!B37</f>
        <v>62</v>
      </c>
      <c r="C35" s="16">
        <f>'[1]07'!C37</f>
        <v>0</v>
      </c>
      <c r="D35" s="16">
        <f>'[1]07'!D37</f>
        <v>238</v>
      </c>
      <c r="E35" s="16">
        <f>'[1]07'!E37</f>
        <v>0</v>
      </c>
      <c r="F35" s="15">
        <f t="shared" si="6"/>
        <v>300</v>
      </c>
      <c r="G35" s="15">
        <f>'[1]07'!H37</f>
        <v>62</v>
      </c>
      <c r="H35" s="16">
        <f>'[1]07'!I37</f>
        <v>0</v>
      </c>
      <c r="I35" s="16">
        <f>'[1]07'!J37</f>
        <v>92</v>
      </c>
      <c r="J35" s="16">
        <f>'[1]07'!K37</f>
        <v>0</v>
      </c>
      <c r="K35" s="15">
        <f t="shared" si="4"/>
        <v>154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62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92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154</v>
      </c>
    </row>
    <row r="36" spans="1:17">
      <c r="A36" s="8" t="s">
        <v>78</v>
      </c>
      <c r="B36" s="15">
        <f>'[1]07'!B38</f>
        <v>62</v>
      </c>
      <c r="C36" s="16">
        <f>'[1]07'!C38</f>
        <v>0</v>
      </c>
      <c r="D36" s="16">
        <f>'[1]07'!D38</f>
        <v>238</v>
      </c>
      <c r="E36" s="16">
        <f>'[1]07'!E38</f>
        <v>0</v>
      </c>
      <c r="F36" s="15">
        <f t="shared" si="6"/>
        <v>300</v>
      </c>
      <c r="G36" s="15">
        <f>'[1]07'!H38</f>
        <v>62</v>
      </c>
      <c r="H36" s="16">
        <f>'[1]07'!I38</f>
        <v>0</v>
      </c>
      <c r="I36" s="16">
        <f>'[1]07'!J38</f>
        <v>92</v>
      </c>
      <c r="J36" s="16">
        <f>'[1]07'!K38</f>
        <v>0</v>
      </c>
      <c r="K36" s="15">
        <f t="shared" si="4"/>
        <v>154</v>
      </c>
      <c r="L36" s="18">
        <f>frq!C36</f>
        <v>1</v>
      </c>
      <c r="M36" s="16">
        <f t="shared" si="7"/>
        <v>62</v>
      </c>
      <c r="N36" s="16">
        <f t="shared" si="8"/>
        <v>0</v>
      </c>
      <c r="O36" s="16">
        <f t="shared" si="9"/>
        <v>92</v>
      </c>
      <c r="P36" s="16">
        <f t="shared" si="10"/>
        <v>0</v>
      </c>
      <c r="Q36" s="17">
        <f t="shared" si="5"/>
        <v>154</v>
      </c>
    </row>
    <row r="37" spans="1:17">
      <c r="A37" s="8" t="s">
        <v>79</v>
      </c>
      <c r="B37" s="15">
        <f>'[1]07'!B39</f>
        <v>62</v>
      </c>
      <c r="C37" s="16">
        <f>'[1]07'!C39</f>
        <v>0</v>
      </c>
      <c r="D37" s="16">
        <f>'[1]07'!D39</f>
        <v>238</v>
      </c>
      <c r="E37" s="16">
        <f>'[1]07'!E39</f>
        <v>0</v>
      </c>
      <c r="F37" s="15">
        <f t="shared" si="6"/>
        <v>300</v>
      </c>
      <c r="G37" s="15">
        <f>'[1]07'!H39</f>
        <v>62</v>
      </c>
      <c r="H37" s="16">
        <f>'[1]07'!I39</f>
        <v>0</v>
      </c>
      <c r="I37" s="16">
        <f>'[1]07'!J39</f>
        <v>92</v>
      </c>
      <c r="J37" s="16">
        <f>'[1]07'!K39</f>
        <v>0</v>
      </c>
      <c r="K37" s="15">
        <f t="shared" si="4"/>
        <v>154</v>
      </c>
      <c r="L37" s="18">
        <f>frq!C37</f>
        <v>1</v>
      </c>
      <c r="M37" s="16">
        <f t="shared" si="7"/>
        <v>62</v>
      </c>
      <c r="N37" s="16">
        <f t="shared" si="8"/>
        <v>0</v>
      </c>
      <c r="O37" s="16">
        <f t="shared" si="9"/>
        <v>92</v>
      </c>
      <c r="P37" s="16">
        <f t="shared" si="10"/>
        <v>0</v>
      </c>
      <c r="Q37" s="17">
        <f t="shared" si="5"/>
        <v>154</v>
      </c>
    </row>
    <row r="38" spans="1:17">
      <c r="A38" s="8" t="s">
        <v>80</v>
      </c>
      <c r="B38" s="15">
        <f>'[1]07'!B40</f>
        <v>62</v>
      </c>
      <c r="C38" s="16">
        <f>'[1]07'!C40</f>
        <v>0</v>
      </c>
      <c r="D38" s="16">
        <f>'[1]07'!D40</f>
        <v>238</v>
      </c>
      <c r="E38" s="16">
        <f>'[1]07'!E40</f>
        <v>0</v>
      </c>
      <c r="F38" s="15">
        <f t="shared" si="6"/>
        <v>300</v>
      </c>
      <c r="G38" s="15">
        <f>'[1]07'!H40</f>
        <v>62</v>
      </c>
      <c r="H38" s="16">
        <f>'[1]07'!I40</f>
        <v>0</v>
      </c>
      <c r="I38" s="16">
        <f>'[1]07'!J40</f>
        <v>92</v>
      </c>
      <c r="J38" s="16">
        <f>'[1]07'!K40</f>
        <v>0</v>
      </c>
      <c r="K38" s="15">
        <f t="shared" si="4"/>
        <v>154</v>
      </c>
      <c r="L38" s="18">
        <f>frq!C38</f>
        <v>1</v>
      </c>
      <c r="M38" s="16">
        <f t="shared" si="7"/>
        <v>62</v>
      </c>
      <c r="N38" s="16">
        <f t="shared" si="8"/>
        <v>0</v>
      </c>
      <c r="O38" s="16">
        <f t="shared" si="9"/>
        <v>92</v>
      </c>
      <c r="P38" s="16">
        <f t="shared" si="10"/>
        <v>0</v>
      </c>
      <c r="Q38" s="17">
        <f t="shared" si="5"/>
        <v>154</v>
      </c>
    </row>
    <row r="39" spans="1:17">
      <c r="A39" s="8" t="s">
        <v>81</v>
      </c>
      <c r="B39" s="15">
        <f>'[1]07'!B41</f>
        <v>62</v>
      </c>
      <c r="C39" s="16">
        <f>'[1]07'!C41</f>
        <v>0</v>
      </c>
      <c r="D39" s="16">
        <f>'[1]07'!D41</f>
        <v>233</v>
      </c>
      <c r="E39" s="16">
        <f>'[1]07'!E41</f>
        <v>0</v>
      </c>
      <c r="F39" s="15">
        <f t="shared" si="6"/>
        <v>295</v>
      </c>
      <c r="G39" s="15">
        <f>'[1]07'!H41</f>
        <v>62</v>
      </c>
      <c r="H39" s="16">
        <f>'[1]07'!I41</f>
        <v>0</v>
      </c>
      <c r="I39" s="16">
        <f>'[1]07'!J41</f>
        <v>92</v>
      </c>
      <c r="J39" s="16">
        <f>'[1]07'!K41</f>
        <v>0</v>
      </c>
      <c r="K39" s="15">
        <f t="shared" si="4"/>
        <v>154</v>
      </c>
      <c r="L39" s="18">
        <f>frq!C39</f>
        <v>1</v>
      </c>
      <c r="M39" s="16">
        <f t="shared" si="7"/>
        <v>62</v>
      </c>
      <c r="N39" s="16">
        <f t="shared" si="8"/>
        <v>0</v>
      </c>
      <c r="O39" s="16">
        <f t="shared" si="9"/>
        <v>92</v>
      </c>
      <c r="P39" s="16">
        <f t="shared" si="10"/>
        <v>0</v>
      </c>
      <c r="Q39" s="17">
        <f t="shared" si="5"/>
        <v>154</v>
      </c>
    </row>
    <row r="40" spans="1:17">
      <c r="A40" s="8" t="s">
        <v>82</v>
      </c>
      <c r="B40" s="15">
        <f>'[1]07'!B42</f>
        <v>62</v>
      </c>
      <c r="C40" s="16">
        <f>'[1]07'!C42</f>
        <v>0</v>
      </c>
      <c r="D40" s="16">
        <f>'[1]07'!D42</f>
        <v>233</v>
      </c>
      <c r="E40" s="16">
        <f>'[1]07'!E42</f>
        <v>0</v>
      </c>
      <c r="F40" s="15">
        <f t="shared" si="6"/>
        <v>295</v>
      </c>
      <c r="G40" s="15">
        <f>'[1]07'!H42</f>
        <v>62</v>
      </c>
      <c r="H40" s="16">
        <f>'[1]07'!I42</f>
        <v>0</v>
      </c>
      <c r="I40" s="16">
        <f>'[1]07'!J42</f>
        <v>92</v>
      </c>
      <c r="J40" s="16">
        <f>'[1]07'!K42</f>
        <v>0</v>
      </c>
      <c r="K40" s="15">
        <f t="shared" si="4"/>
        <v>154</v>
      </c>
      <c r="L40" s="18">
        <f>frq!C40</f>
        <v>1</v>
      </c>
      <c r="M40" s="16">
        <f t="shared" si="7"/>
        <v>62</v>
      </c>
      <c r="N40" s="16">
        <f t="shared" si="8"/>
        <v>0</v>
      </c>
      <c r="O40" s="16">
        <f t="shared" si="9"/>
        <v>92</v>
      </c>
      <c r="P40" s="16">
        <f t="shared" si="10"/>
        <v>0</v>
      </c>
      <c r="Q40" s="17">
        <f t="shared" si="5"/>
        <v>154</v>
      </c>
    </row>
    <row r="41" spans="1:17">
      <c r="A41" s="8" t="s">
        <v>83</v>
      </c>
      <c r="B41" s="15">
        <f>'[1]07'!B43</f>
        <v>62</v>
      </c>
      <c r="C41" s="16">
        <f>'[1]07'!C43</f>
        <v>0</v>
      </c>
      <c r="D41" s="16">
        <f>'[1]07'!D43</f>
        <v>233</v>
      </c>
      <c r="E41" s="16">
        <f>'[1]07'!E43</f>
        <v>0</v>
      </c>
      <c r="F41" s="15">
        <f t="shared" si="6"/>
        <v>295</v>
      </c>
      <c r="G41" s="15">
        <f>'[1]07'!H43</f>
        <v>62</v>
      </c>
      <c r="H41" s="16">
        <f>'[1]07'!I43</f>
        <v>0</v>
      </c>
      <c r="I41" s="16">
        <f>'[1]07'!J43</f>
        <v>92</v>
      </c>
      <c r="J41" s="16">
        <f>'[1]07'!K43</f>
        <v>0</v>
      </c>
      <c r="K41" s="15">
        <f t="shared" si="4"/>
        <v>154</v>
      </c>
      <c r="L41" s="18">
        <f>frq!C41</f>
        <v>1</v>
      </c>
      <c r="M41" s="16">
        <f t="shared" si="7"/>
        <v>62</v>
      </c>
      <c r="N41" s="16">
        <f t="shared" si="8"/>
        <v>0</v>
      </c>
      <c r="O41" s="16">
        <f t="shared" si="9"/>
        <v>92</v>
      </c>
      <c r="P41" s="16">
        <f t="shared" si="10"/>
        <v>0</v>
      </c>
      <c r="Q41" s="17">
        <f t="shared" si="5"/>
        <v>154</v>
      </c>
    </row>
    <row r="42" spans="1:17">
      <c r="A42" s="8" t="s">
        <v>84</v>
      </c>
      <c r="B42" s="15">
        <f>'[1]07'!B44</f>
        <v>62</v>
      </c>
      <c r="C42" s="16">
        <f>'[1]07'!C44</f>
        <v>0</v>
      </c>
      <c r="D42" s="16">
        <f>'[1]07'!D44</f>
        <v>233</v>
      </c>
      <c r="E42" s="16">
        <f>'[1]07'!E44</f>
        <v>0</v>
      </c>
      <c r="F42" s="15">
        <f t="shared" si="6"/>
        <v>295</v>
      </c>
      <c r="G42" s="15">
        <f>'[1]07'!H44</f>
        <v>62</v>
      </c>
      <c r="H42" s="16">
        <f>'[1]07'!I44</f>
        <v>0</v>
      </c>
      <c r="I42" s="16">
        <f>'[1]07'!J44</f>
        <v>92</v>
      </c>
      <c r="J42" s="16">
        <f>'[1]07'!K44</f>
        <v>0</v>
      </c>
      <c r="K42" s="15">
        <f t="shared" si="4"/>
        <v>154</v>
      </c>
      <c r="L42" s="18">
        <f>frq!C42</f>
        <v>1</v>
      </c>
      <c r="M42" s="16">
        <f t="shared" si="7"/>
        <v>62</v>
      </c>
      <c r="N42" s="16">
        <f t="shared" si="8"/>
        <v>0</v>
      </c>
      <c r="O42" s="16">
        <f t="shared" si="9"/>
        <v>92</v>
      </c>
      <c r="P42" s="16">
        <f t="shared" si="10"/>
        <v>0</v>
      </c>
      <c r="Q42" s="17">
        <f t="shared" si="5"/>
        <v>154</v>
      </c>
    </row>
    <row r="43" spans="1:17">
      <c r="A43" s="8" t="s">
        <v>85</v>
      </c>
      <c r="B43" s="15">
        <f>'[1]07'!B45</f>
        <v>62</v>
      </c>
      <c r="C43" s="16">
        <f>'[1]07'!C45</f>
        <v>0</v>
      </c>
      <c r="D43" s="16">
        <f>'[1]07'!D45</f>
        <v>233</v>
      </c>
      <c r="E43" s="16">
        <f>'[1]07'!E45</f>
        <v>0</v>
      </c>
      <c r="F43" s="15">
        <f t="shared" si="6"/>
        <v>295</v>
      </c>
      <c r="G43" s="15">
        <f>'[1]07'!H45</f>
        <v>62</v>
      </c>
      <c r="H43" s="16">
        <f>'[1]07'!I45</f>
        <v>0</v>
      </c>
      <c r="I43" s="16">
        <f>'[1]07'!J45</f>
        <v>90</v>
      </c>
      <c r="J43" s="16">
        <f>'[1]07'!K45</f>
        <v>0</v>
      </c>
      <c r="K43" s="15">
        <f t="shared" si="4"/>
        <v>152</v>
      </c>
      <c r="L43" s="18">
        <f>frq!C43</f>
        <v>1</v>
      </c>
      <c r="M43" s="16">
        <f t="shared" si="7"/>
        <v>62</v>
      </c>
      <c r="N43" s="16">
        <f t="shared" si="8"/>
        <v>0</v>
      </c>
      <c r="O43" s="16">
        <f t="shared" si="9"/>
        <v>90</v>
      </c>
      <c r="P43" s="16">
        <f t="shared" si="10"/>
        <v>0</v>
      </c>
      <c r="Q43" s="17">
        <f t="shared" si="5"/>
        <v>152</v>
      </c>
    </row>
    <row r="44" spans="1:17">
      <c r="A44" s="8" t="s">
        <v>86</v>
      </c>
      <c r="B44" s="15">
        <f>'[1]07'!B46</f>
        <v>62</v>
      </c>
      <c r="C44" s="16">
        <f>'[1]07'!C46</f>
        <v>0</v>
      </c>
      <c r="D44" s="16">
        <f>'[1]07'!D46</f>
        <v>233</v>
      </c>
      <c r="E44" s="16">
        <f>'[1]07'!E46</f>
        <v>0</v>
      </c>
      <c r="F44" s="15">
        <f t="shared" si="6"/>
        <v>295</v>
      </c>
      <c r="G44" s="15">
        <f>'[1]07'!H46</f>
        <v>62</v>
      </c>
      <c r="H44" s="16">
        <f>'[1]07'!I46</f>
        <v>0</v>
      </c>
      <c r="I44" s="16">
        <f>'[1]07'!J46</f>
        <v>90</v>
      </c>
      <c r="J44" s="16">
        <f>'[1]07'!K46</f>
        <v>0</v>
      </c>
      <c r="K44" s="15">
        <f t="shared" si="4"/>
        <v>152</v>
      </c>
      <c r="L44" s="18">
        <f>frq!C44</f>
        <v>1</v>
      </c>
      <c r="M44" s="16">
        <f t="shared" si="7"/>
        <v>62</v>
      </c>
      <c r="N44" s="16">
        <f t="shared" si="8"/>
        <v>0</v>
      </c>
      <c r="O44" s="16">
        <f t="shared" si="9"/>
        <v>90</v>
      </c>
      <c r="P44" s="16">
        <f t="shared" si="10"/>
        <v>0</v>
      </c>
      <c r="Q44" s="17">
        <f t="shared" si="5"/>
        <v>152</v>
      </c>
    </row>
    <row r="45" spans="1:17">
      <c r="A45" s="8" t="s">
        <v>87</v>
      </c>
      <c r="B45" s="15">
        <f>'[1]07'!B47</f>
        <v>62</v>
      </c>
      <c r="C45" s="16">
        <f>'[1]07'!C47</f>
        <v>0</v>
      </c>
      <c r="D45" s="16">
        <f>'[1]07'!D47</f>
        <v>233</v>
      </c>
      <c r="E45" s="16">
        <f>'[1]07'!E47</f>
        <v>0</v>
      </c>
      <c r="F45" s="15">
        <f t="shared" si="6"/>
        <v>295</v>
      </c>
      <c r="G45" s="15">
        <f>'[1]07'!H47</f>
        <v>62</v>
      </c>
      <c r="H45" s="16">
        <f>'[1]07'!I47</f>
        <v>0</v>
      </c>
      <c r="I45" s="16">
        <f>'[1]07'!J47</f>
        <v>90</v>
      </c>
      <c r="J45" s="16">
        <f>'[1]07'!K47</f>
        <v>0</v>
      </c>
      <c r="K45" s="15">
        <f t="shared" si="4"/>
        <v>152</v>
      </c>
      <c r="L45" s="18">
        <f>frq!C45</f>
        <v>1</v>
      </c>
      <c r="M45" s="16">
        <f t="shared" si="7"/>
        <v>62</v>
      </c>
      <c r="N45" s="16">
        <f t="shared" si="8"/>
        <v>0</v>
      </c>
      <c r="O45" s="16">
        <f t="shared" si="9"/>
        <v>90</v>
      </c>
      <c r="P45" s="16">
        <f t="shared" si="10"/>
        <v>0</v>
      </c>
      <c r="Q45" s="17">
        <f t="shared" si="5"/>
        <v>152</v>
      </c>
    </row>
    <row r="46" spans="1:17">
      <c r="A46" s="8" t="s">
        <v>88</v>
      </c>
      <c r="B46" s="15">
        <f>'[1]07'!B48</f>
        <v>62</v>
      </c>
      <c r="C46" s="16">
        <f>'[1]07'!C48</f>
        <v>0</v>
      </c>
      <c r="D46" s="16">
        <f>'[1]07'!D48</f>
        <v>233</v>
      </c>
      <c r="E46" s="16">
        <f>'[1]07'!E48</f>
        <v>0</v>
      </c>
      <c r="F46" s="15">
        <f t="shared" si="6"/>
        <v>295</v>
      </c>
      <c r="G46" s="15">
        <f>'[1]07'!H48</f>
        <v>62</v>
      </c>
      <c r="H46" s="16">
        <f>'[1]07'!I48</f>
        <v>0</v>
      </c>
      <c r="I46" s="16">
        <f>'[1]07'!J48</f>
        <v>90</v>
      </c>
      <c r="J46" s="16">
        <f>'[1]07'!K48</f>
        <v>0</v>
      </c>
      <c r="K46" s="15">
        <f t="shared" si="4"/>
        <v>152</v>
      </c>
      <c r="L46" s="18">
        <f>frq!C46</f>
        <v>1</v>
      </c>
      <c r="M46" s="16">
        <f t="shared" si="7"/>
        <v>62</v>
      </c>
      <c r="N46" s="16">
        <f t="shared" si="8"/>
        <v>0</v>
      </c>
      <c r="O46" s="16">
        <f t="shared" si="9"/>
        <v>90</v>
      </c>
      <c r="P46" s="16">
        <f t="shared" si="10"/>
        <v>0</v>
      </c>
      <c r="Q46" s="17">
        <f t="shared" si="5"/>
        <v>152</v>
      </c>
    </row>
    <row r="47" spans="1:17">
      <c r="A47" s="8" t="s">
        <v>89</v>
      </c>
      <c r="B47" s="15">
        <f>'[1]07'!B49</f>
        <v>62</v>
      </c>
      <c r="C47" s="16">
        <f>'[1]07'!C49</f>
        <v>0</v>
      </c>
      <c r="D47" s="16">
        <f>'[1]07'!D49</f>
        <v>233</v>
      </c>
      <c r="E47" s="16">
        <f>'[1]07'!E49</f>
        <v>0</v>
      </c>
      <c r="F47" s="15">
        <f t="shared" si="6"/>
        <v>295</v>
      </c>
      <c r="G47" s="15">
        <f>'[1]07'!H49</f>
        <v>62</v>
      </c>
      <c r="H47" s="16">
        <f>'[1]07'!I49</f>
        <v>0</v>
      </c>
      <c r="I47" s="16">
        <f>'[1]07'!J49</f>
        <v>90</v>
      </c>
      <c r="J47" s="16">
        <f>'[1]07'!K49</f>
        <v>0</v>
      </c>
      <c r="K47" s="15">
        <f t="shared" si="4"/>
        <v>152</v>
      </c>
      <c r="L47" s="18">
        <f>frq!C47</f>
        <v>1</v>
      </c>
      <c r="M47" s="16">
        <f t="shared" si="7"/>
        <v>62</v>
      </c>
      <c r="N47" s="16">
        <f t="shared" si="8"/>
        <v>0</v>
      </c>
      <c r="O47" s="16">
        <f t="shared" si="9"/>
        <v>90</v>
      </c>
      <c r="P47" s="16">
        <f t="shared" si="10"/>
        <v>0</v>
      </c>
      <c r="Q47" s="17">
        <f t="shared" si="5"/>
        <v>152</v>
      </c>
    </row>
    <row r="48" spans="1:17">
      <c r="A48" s="8" t="s">
        <v>90</v>
      </c>
      <c r="B48" s="15">
        <f>'[1]07'!B50</f>
        <v>62</v>
      </c>
      <c r="C48" s="16">
        <f>'[1]07'!C50</f>
        <v>0</v>
      </c>
      <c r="D48" s="16">
        <f>'[1]07'!D50</f>
        <v>233</v>
      </c>
      <c r="E48" s="16">
        <f>'[1]07'!E50</f>
        <v>0</v>
      </c>
      <c r="F48" s="15">
        <f t="shared" si="6"/>
        <v>295</v>
      </c>
      <c r="G48" s="15">
        <f>'[1]07'!H50</f>
        <v>62</v>
      </c>
      <c r="H48" s="16">
        <f>'[1]07'!I50</f>
        <v>0</v>
      </c>
      <c r="I48" s="16">
        <f>'[1]07'!J50</f>
        <v>90</v>
      </c>
      <c r="J48" s="16">
        <f>'[1]07'!K50</f>
        <v>0</v>
      </c>
      <c r="K48" s="15">
        <f t="shared" si="4"/>
        <v>152</v>
      </c>
      <c r="L48" s="18">
        <f>frq!C48</f>
        <v>1</v>
      </c>
      <c r="M48" s="16">
        <f t="shared" si="7"/>
        <v>62</v>
      </c>
      <c r="N48" s="16">
        <f t="shared" si="8"/>
        <v>0</v>
      </c>
      <c r="O48" s="16">
        <f t="shared" si="9"/>
        <v>90</v>
      </c>
      <c r="P48" s="16">
        <f t="shared" si="10"/>
        <v>0</v>
      </c>
      <c r="Q48" s="17">
        <f t="shared" si="5"/>
        <v>152</v>
      </c>
    </row>
    <row r="49" spans="1:17">
      <c r="A49" s="8" t="s">
        <v>91</v>
      </c>
      <c r="B49" s="15">
        <f>'[1]07'!B51</f>
        <v>62</v>
      </c>
      <c r="C49" s="16">
        <f>'[1]07'!C51</f>
        <v>0</v>
      </c>
      <c r="D49" s="16">
        <f>'[1]07'!D51</f>
        <v>233</v>
      </c>
      <c r="E49" s="16">
        <f>'[1]07'!E51</f>
        <v>0</v>
      </c>
      <c r="F49" s="15">
        <f t="shared" si="6"/>
        <v>295</v>
      </c>
      <c r="G49" s="15">
        <f>'[1]07'!H51</f>
        <v>62</v>
      </c>
      <c r="H49" s="16">
        <f>'[1]07'!I51</f>
        <v>0</v>
      </c>
      <c r="I49" s="16">
        <f>'[1]07'!J51</f>
        <v>90</v>
      </c>
      <c r="J49" s="16">
        <f>'[1]07'!K51</f>
        <v>0</v>
      </c>
      <c r="K49" s="15">
        <f t="shared" si="4"/>
        <v>152</v>
      </c>
      <c r="L49" s="18">
        <f>frq!C49</f>
        <v>1</v>
      </c>
      <c r="M49" s="16">
        <f t="shared" si="7"/>
        <v>62</v>
      </c>
      <c r="N49" s="16">
        <f t="shared" si="8"/>
        <v>0</v>
      </c>
      <c r="O49" s="16">
        <f t="shared" si="9"/>
        <v>90</v>
      </c>
      <c r="P49" s="16">
        <f t="shared" si="10"/>
        <v>0</v>
      </c>
      <c r="Q49" s="17">
        <f t="shared" si="5"/>
        <v>152</v>
      </c>
    </row>
    <row r="50" spans="1:17">
      <c r="A50" s="8" t="s">
        <v>92</v>
      </c>
      <c r="B50" s="15">
        <f>'[1]07'!B52</f>
        <v>62</v>
      </c>
      <c r="C50" s="16">
        <f>'[1]07'!C52</f>
        <v>0</v>
      </c>
      <c r="D50" s="16">
        <f>'[1]07'!D52</f>
        <v>233</v>
      </c>
      <c r="E50" s="16">
        <f>'[1]07'!E52</f>
        <v>0</v>
      </c>
      <c r="F50" s="15">
        <f t="shared" si="6"/>
        <v>295</v>
      </c>
      <c r="G50" s="15">
        <f>'[1]07'!H52</f>
        <v>62</v>
      </c>
      <c r="H50" s="16">
        <f>'[1]07'!I52</f>
        <v>0</v>
      </c>
      <c r="I50" s="16">
        <f>'[1]07'!J52</f>
        <v>90</v>
      </c>
      <c r="J50" s="16">
        <f>'[1]07'!K52</f>
        <v>0</v>
      </c>
      <c r="K50" s="15">
        <f t="shared" si="4"/>
        <v>152</v>
      </c>
      <c r="L50" s="18">
        <f>frq!C50</f>
        <v>1</v>
      </c>
      <c r="M50" s="16">
        <f t="shared" si="7"/>
        <v>62</v>
      </c>
      <c r="N50" s="16">
        <f t="shared" si="8"/>
        <v>0</v>
      </c>
      <c r="O50" s="16">
        <f t="shared" si="9"/>
        <v>90</v>
      </c>
      <c r="P50" s="16">
        <f t="shared" si="10"/>
        <v>0</v>
      </c>
      <c r="Q50" s="17">
        <f t="shared" si="5"/>
        <v>152</v>
      </c>
    </row>
    <row r="51" spans="1:17">
      <c r="A51" s="8" t="s">
        <v>93</v>
      </c>
      <c r="B51" s="15">
        <f>'[1]07'!B53</f>
        <v>62</v>
      </c>
      <c r="C51" s="16">
        <f>'[1]07'!C53</f>
        <v>0</v>
      </c>
      <c r="D51" s="16">
        <f>'[1]07'!D53</f>
        <v>228</v>
      </c>
      <c r="E51" s="16">
        <f>'[1]07'!E53</f>
        <v>0</v>
      </c>
      <c r="F51" s="15">
        <f t="shared" si="6"/>
        <v>290</v>
      </c>
      <c r="G51" s="15">
        <f>'[1]07'!H53</f>
        <v>62</v>
      </c>
      <c r="H51" s="16">
        <f>'[1]07'!I53</f>
        <v>0</v>
      </c>
      <c r="I51" s="16">
        <f>'[1]07'!J53</f>
        <v>88</v>
      </c>
      <c r="J51" s="16">
        <f>'[1]07'!K53</f>
        <v>0</v>
      </c>
      <c r="K51" s="15">
        <f t="shared" si="4"/>
        <v>150</v>
      </c>
      <c r="L51" s="18">
        <f>frq!C51</f>
        <v>1</v>
      </c>
      <c r="M51" s="16">
        <f t="shared" si="7"/>
        <v>62</v>
      </c>
      <c r="N51" s="16">
        <f t="shared" si="8"/>
        <v>0</v>
      </c>
      <c r="O51" s="16">
        <f t="shared" si="9"/>
        <v>88</v>
      </c>
      <c r="P51" s="16">
        <f t="shared" si="10"/>
        <v>0</v>
      </c>
      <c r="Q51" s="17">
        <f t="shared" si="5"/>
        <v>150</v>
      </c>
    </row>
    <row r="52" spans="1:17">
      <c r="A52" s="8" t="s">
        <v>94</v>
      </c>
      <c r="B52" s="15">
        <f>'[1]07'!B54</f>
        <v>62</v>
      </c>
      <c r="C52" s="16">
        <f>'[1]07'!C54</f>
        <v>0</v>
      </c>
      <c r="D52" s="16">
        <f>'[1]07'!D54</f>
        <v>228</v>
      </c>
      <c r="E52" s="16">
        <f>'[1]07'!E54</f>
        <v>0</v>
      </c>
      <c r="F52" s="15">
        <f t="shared" si="6"/>
        <v>290</v>
      </c>
      <c r="G52" s="15">
        <f>'[1]07'!H54</f>
        <v>62</v>
      </c>
      <c r="H52" s="16">
        <f>'[1]07'!I54</f>
        <v>0</v>
      </c>
      <c r="I52" s="16">
        <f>'[1]07'!J54</f>
        <v>88</v>
      </c>
      <c r="J52" s="16">
        <f>'[1]07'!K54</f>
        <v>0</v>
      </c>
      <c r="K52" s="15">
        <f t="shared" si="4"/>
        <v>150</v>
      </c>
      <c r="L52" s="18">
        <f>frq!C52</f>
        <v>1</v>
      </c>
      <c r="M52" s="16">
        <f t="shared" si="7"/>
        <v>62</v>
      </c>
      <c r="N52" s="16">
        <f t="shared" si="8"/>
        <v>0</v>
      </c>
      <c r="O52" s="16">
        <f t="shared" si="9"/>
        <v>88</v>
      </c>
      <c r="P52" s="16">
        <f t="shared" si="10"/>
        <v>0</v>
      </c>
      <c r="Q52" s="17">
        <f t="shared" si="5"/>
        <v>150</v>
      </c>
    </row>
    <row r="53" spans="1:17">
      <c r="A53" s="8" t="s">
        <v>95</v>
      </c>
      <c r="B53" s="15">
        <f>'[1]07'!B55</f>
        <v>62</v>
      </c>
      <c r="C53" s="16">
        <f>'[1]07'!C55</f>
        <v>0</v>
      </c>
      <c r="D53" s="16">
        <f>'[1]07'!D55</f>
        <v>228</v>
      </c>
      <c r="E53" s="16">
        <f>'[1]07'!E55</f>
        <v>0</v>
      </c>
      <c r="F53" s="15">
        <f t="shared" si="6"/>
        <v>290</v>
      </c>
      <c r="G53" s="15">
        <f>'[1]07'!H55</f>
        <v>62</v>
      </c>
      <c r="H53" s="16">
        <f>'[1]07'!I55</f>
        <v>0</v>
      </c>
      <c r="I53" s="16">
        <f>'[1]07'!J55</f>
        <v>88</v>
      </c>
      <c r="J53" s="16">
        <f>'[1]07'!K55</f>
        <v>0</v>
      </c>
      <c r="K53" s="15">
        <f t="shared" si="4"/>
        <v>150</v>
      </c>
      <c r="L53" s="18">
        <f>frq!C53</f>
        <v>1</v>
      </c>
      <c r="M53" s="16">
        <f t="shared" si="7"/>
        <v>62</v>
      </c>
      <c r="N53" s="16">
        <f t="shared" si="8"/>
        <v>0</v>
      </c>
      <c r="O53" s="16">
        <f t="shared" si="9"/>
        <v>88</v>
      </c>
      <c r="P53" s="16">
        <f t="shared" si="10"/>
        <v>0</v>
      </c>
      <c r="Q53" s="17">
        <f t="shared" si="5"/>
        <v>150</v>
      </c>
    </row>
    <row r="54" spans="1:17">
      <c r="A54" s="8" t="s">
        <v>96</v>
      </c>
      <c r="B54" s="15">
        <f>'[1]07'!B56</f>
        <v>62</v>
      </c>
      <c r="C54" s="16">
        <f>'[1]07'!C56</f>
        <v>0</v>
      </c>
      <c r="D54" s="16">
        <f>'[1]07'!D56</f>
        <v>228</v>
      </c>
      <c r="E54" s="16">
        <f>'[1]07'!E56</f>
        <v>0</v>
      </c>
      <c r="F54" s="15">
        <f t="shared" si="6"/>
        <v>290</v>
      </c>
      <c r="G54" s="15">
        <f>'[1]07'!H56</f>
        <v>62</v>
      </c>
      <c r="H54" s="16">
        <f>'[1]07'!I56</f>
        <v>0</v>
      </c>
      <c r="I54" s="16">
        <f>'[1]07'!J56</f>
        <v>86</v>
      </c>
      <c r="J54" s="16">
        <f>'[1]07'!K56</f>
        <v>0</v>
      </c>
      <c r="K54" s="15">
        <f t="shared" si="4"/>
        <v>148</v>
      </c>
      <c r="L54" s="18">
        <f>frq!C54</f>
        <v>1</v>
      </c>
      <c r="M54" s="16">
        <f t="shared" si="7"/>
        <v>62</v>
      </c>
      <c r="N54" s="16">
        <f t="shared" si="8"/>
        <v>0</v>
      </c>
      <c r="O54" s="16">
        <f t="shared" si="9"/>
        <v>86</v>
      </c>
      <c r="P54" s="16">
        <f t="shared" si="10"/>
        <v>0</v>
      </c>
      <c r="Q54" s="17">
        <f t="shared" si="5"/>
        <v>148</v>
      </c>
    </row>
    <row r="55" spans="1:17">
      <c r="A55" s="8" t="s">
        <v>97</v>
      </c>
      <c r="B55" s="15">
        <f>'[1]07'!B57</f>
        <v>62</v>
      </c>
      <c r="C55" s="16">
        <f>'[1]07'!C57</f>
        <v>0</v>
      </c>
      <c r="D55" s="16">
        <f>'[1]07'!D57</f>
        <v>228</v>
      </c>
      <c r="E55" s="16">
        <f>'[1]07'!E57</f>
        <v>0</v>
      </c>
      <c r="F55" s="15">
        <f t="shared" si="6"/>
        <v>290</v>
      </c>
      <c r="G55" s="15">
        <f>'[1]07'!H57</f>
        <v>62</v>
      </c>
      <c r="H55" s="16">
        <f>'[1]07'!I57</f>
        <v>0</v>
      </c>
      <c r="I55" s="16">
        <f>'[1]07'!J57</f>
        <v>86</v>
      </c>
      <c r="J55" s="16">
        <f>'[1]07'!K57</f>
        <v>0</v>
      </c>
      <c r="K55" s="15">
        <f t="shared" si="4"/>
        <v>148</v>
      </c>
      <c r="L55" s="18">
        <f>frq!C55</f>
        <v>1</v>
      </c>
      <c r="M55" s="16">
        <f t="shared" si="7"/>
        <v>62</v>
      </c>
      <c r="N55" s="16">
        <f t="shared" si="8"/>
        <v>0</v>
      </c>
      <c r="O55" s="16">
        <f t="shared" si="9"/>
        <v>86</v>
      </c>
      <c r="P55" s="16">
        <f t="shared" si="10"/>
        <v>0</v>
      </c>
      <c r="Q55" s="17">
        <f t="shared" si="5"/>
        <v>148</v>
      </c>
    </row>
    <row r="56" spans="1:17">
      <c r="A56" s="8" t="s">
        <v>98</v>
      </c>
      <c r="B56" s="15">
        <f>'[1]07'!B58</f>
        <v>62</v>
      </c>
      <c r="C56" s="16">
        <f>'[1]07'!C58</f>
        <v>0</v>
      </c>
      <c r="D56" s="16">
        <f>'[1]07'!D58</f>
        <v>228</v>
      </c>
      <c r="E56" s="16">
        <f>'[1]07'!E58</f>
        <v>0</v>
      </c>
      <c r="F56" s="15">
        <f t="shared" si="6"/>
        <v>290</v>
      </c>
      <c r="G56" s="15">
        <f>'[1]07'!H58</f>
        <v>62</v>
      </c>
      <c r="H56" s="16">
        <f>'[1]07'!I58</f>
        <v>0</v>
      </c>
      <c r="I56" s="16">
        <f>'[1]07'!J58</f>
        <v>86</v>
      </c>
      <c r="J56" s="16">
        <f>'[1]07'!K58</f>
        <v>0</v>
      </c>
      <c r="K56" s="15">
        <f t="shared" si="4"/>
        <v>148</v>
      </c>
      <c r="L56" s="18">
        <f>frq!C56</f>
        <v>1</v>
      </c>
      <c r="M56" s="16">
        <f t="shared" si="7"/>
        <v>62</v>
      </c>
      <c r="N56" s="16">
        <f t="shared" si="8"/>
        <v>0</v>
      </c>
      <c r="O56" s="16">
        <f t="shared" si="9"/>
        <v>86</v>
      </c>
      <c r="P56" s="16">
        <f t="shared" si="10"/>
        <v>0</v>
      </c>
      <c r="Q56" s="17">
        <f t="shared" si="5"/>
        <v>148</v>
      </c>
    </row>
    <row r="57" spans="1:17">
      <c r="A57" s="8" t="s">
        <v>99</v>
      </c>
      <c r="B57" s="15">
        <f>'[1]07'!B59</f>
        <v>62</v>
      </c>
      <c r="C57" s="16">
        <f>'[1]07'!C59</f>
        <v>0</v>
      </c>
      <c r="D57" s="16">
        <f>'[1]07'!D59</f>
        <v>228</v>
      </c>
      <c r="E57" s="16">
        <f>'[1]07'!E59</f>
        <v>0</v>
      </c>
      <c r="F57" s="15">
        <f t="shared" si="6"/>
        <v>290</v>
      </c>
      <c r="G57" s="15">
        <f>'[1]07'!H59</f>
        <v>62</v>
      </c>
      <c r="H57" s="16">
        <f>'[1]07'!I59</f>
        <v>0</v>
      </c>
      <c r="I57" s="16">
        <f>'[1]07'!J59</f>
        <v>86</v>
      </c>
      <c r="J57" s="16">
        <f>'[1]07'!K59</f>
        <v>0</v>
      </c>
      <c r="K57" s="15">
        <f t="shared" si="4"/>
        <v>148</v>
      </c>
      <c r="L57" s="18">
        <f>frq!C57</f>
        <v>1</v>
      </c>
      <c r="M57" s="16">
        <f t="shared" si="7"/>
        <v>62</v>
      </c>
      <c r="N57" s="16">
        <f t="shared" si="8"/>
        <v>0</v>
      </c>
      <c r="O57" s="16">
        <f t="shared" si="9"/>
        <v>86</v>
      </c>
      <c r="P57" s="16">
        <f t="shared" si="10"/>
        <v>0</v>
      </c>
      <c r="Q57" s="17">
        <f t="shared" si="5"/>
        <v>148</v>
      </c>
    </row>
    <row r="58" spans="1:17">
      <c r="A58" s="8" t="s">
        <v>100</v>
      </c>
      <c r="B58" s="15">
        <f>'[1]07'!B60</f>
        <v>62</v>
      </c>
      <c r="C58" s="16">
        <f>'[1]07'!C60</f>
        <v>0</v>
      </c>
      <c r="D58" s="16">
        <f>'[1]07'!D60</f>
        <v>228</v>
      </c>
      <c r="E58" s="16">
        <f>'[1]07'!E60</f>
        <v>0</v>
      </c>
      <c r="F58" s="15">
        <f t="shared" si="6"/>
        <v>290</v>
      </c>
      <c r="G58" s="15">
        <f>'[1]07'!H60</f>
        <v>62</v>
      </c>
      <c r="H58" s="16">
        <f>'[1]07'!I60</f>
        <v>0</v>
      </c>
      <c r="I58" s="16">
        <f>'[1]07'!J60</f>
        <v>86</v>
      </c>
      <c r="J58" s="16">
        <f>'[1]07'!K60</f>
        <v>0</v>
      </c>
      <c r="K58" s="15">
        <f t="shared" si="4"/>
        <v>148</v>
      </c>
      <c r="L58" s="18">
        <f>frq!C58</f>
        <v>1</v>
      </c>
      <c r="M58" s="16">
        <f t="shared" si="7"/>
        <v>62</v>
      </c>
      <c r="N58" s="16">
        <f t="shared" si="8"/>
        <v>0</v>
      </c>
      <c r="O58" s="16">
        <f t="shared" si="9"/>
        <v>86</v>
      </c>
      <c r="P58" s="16">
        <f t="shared" si="10"/>
        <v>0</v>
      </c>
      <c r="Q58" s="17">
        <f t="shared" si="5"/>
        <v>148</v>
      </c>
    </row>
    <row r="59" spans="1:17">
      <c r="A59" s="8" t="s">
        <v>101</v>
      </c>
      <c r="B59" s="15">
        <f>'[1]07'!B61</f>
        <v>62</v>
      </c>
      <c r="C59" s="16">
        <f>'[1]07'!C61</f>
        <v>0</v>
      </c>
      <c r="D59" s="16">
        <f>'[1]07'!D61</f>
        <v>228</v>
      </c>
      <c r="E59" s="16">
        <f>'[1]07'!E61</f>
        <v>0</v>
      </c>
      <c r="F59" s="15">
        <f t="shared" si="6"/>
        <v>290</v>
      </c>
      <c r="G59" s="15">
        <f>'[1]07'!H61</f>
        <v>62</v>
      </c>
      <c r="H59" s="16">
        <f>'[1]07'!I61</f>
        <v>0</v>
      </c>
      <c r="I59" s="16">
        <f>'[1]07'!J61</f>
        <v>84</v>
      </c>
      <c r="J59" s="16">
        <f>'[1]07'!K61</f>
        <v>0</v>
      </c>
      <c r="K59" s="15">
        <f t="shared" si="4"/>
        <v>146</v>
      </c>
      <c r="L59" s="18">
        <f>frq!C59</f>
        <v>1</v>
      </c>
      <c r="M59" s="16">
        <f t="shared" si="7"/>
        <v>62</v>
      </c>
      <c r="N59" s="16">
        <f t="shared" si="8"/>
        <v>0</v>
      </c>
      <c r="O59" s="16">
        <f t="shared" si="9"/>
        <v>84</v>
      </c>
      <c r="P59" s="16">
        <f t="shared" si="10"/>
        <v>0</v>
      </c>
      <c r="Q59" s="17">
        <f t="shared" si="5"/>
        <v>146</v>
      </c>
    </row>
    <row r="60" spans="1:17">
      <c r="A60" s="8" t="s">
        <v>102</v>
      </c>
      <c r="B60" s="15">
        <f>'[1]07'!B62</f>
        <v>62</v>
      </c>
      <c r="C60" s="16">
        <f>'[1]07'!C62</f>
        <v>0</v>
      </c>
      <c r="D60" s="16">
        <f>'[1]07'!D62</f>
        <v>228</v>
      </c>
      <c r="E60" s="16">
        <f>'[1]07'!E62</f>
        <v>0</v>
      </c>
      <c r="F60" s="15">
        <f t="shared" si="6"/>
        <v>290</v>
      </c>
      <c r="G60" s="15">
        <f>'[1]07'!H62</f>
        <v>62</v>
      </c>
      <c r="H60" s="16">
        <f>'[1]07'!I62</f>
        <v>0</v>
      </c>
      <c r="I60" s="16">
        <f>'[1]07'!J62</f>
        <v>84</v>
      </c>
      <c r="J60" s="16">
        <f>'[1]07'!K62</f>
        <v>0</v>
      </c>
      <c r="K60" s="15">
        <f t="shared" si="4"/>
        <v>146</v>
      </c>
      <c r="L60" s="18">
        <f>frq!C60</f>
        <v>1</v>
      </c>
      <c r="M60" s="16">
        <f t="shared" si="7"/>
        <v>62</v>
      </c>
      <c r="N60" s="16">
        <f t="shared" si="8"/>
        <v>0</v>
      </c>
      <c r="O60" s="16">
        <f t="shared" si="9"/>
        <v>84</v>
      </c>
      <c r="P60" s="16">
        <f t="shared" si="10"/>
        <v>0</v>
      </c>
      <c r="Q60" s="17">
        <f t="shared" si="5"/>
        <v>146</v>
      </c>
    </row>
    <row r="61" spans="1:17">
      <c r="A61" s="8" t="s">
        <v>103</v>
      </c>
      <c r="B61" s="15">
        <f>'[1]07'!B63</f>
        <v>62</v>
      </c>
      <c r="C61" s="16">
        <f>'[1]07'!C63</f>
        <v>0</v>
      </c>
      <c r="D61" s="16">
        <f>'[1]07'!D63</f>
        <v>228</v>
      </c>
      <c r="E61" s="16">
        <f>'[1]07'!E63</f>
        <v>0</v>
      </c>
      <c r="F61" s="15">
        <f t="shared" si="6"/>
        <v>290</v>
      </c>
      <c r="G61" s="15">
        <f>'[1]07'!H63</f>
        <v>62</v>
      </c>
      <c r="H61" s="16">
        <f>'[1]07'!I63</f>
        <v>0</v>
      </c>
      <c r="I61" s="16">
        <f>'[1]07'!J63</f>
        <v>84</v>
      </c>
      <c r="J61" s="16">
        <f>'[1]07'!K63</f>
        <v>0</v>
      </c>
      <c r="K61" s="15">
        <f t="shared" si="4"/>
        <v>146</v>
      </c>
      <c r="L61" s="18">
        <f>frq!C61</f>
        <v>1</v>
      </c>
      <c r="M61" s="16">
        <f t="shared" si="7"/>
        <v>62</v>
      </c>
      <c r="N61" s="16">
        <f t="shared" si="8"/>
        <v>0</v>
      </c>
      <c r="O61" s="16">
        <f t="shared" si="9"/>
        <v>84</v>
      </c>
      <c r="P61" s="16">
        <f t="shared" si="10"/>
        <v>0</v>
      </c>
      <c r="Q61" s="17">
        <f t="shared" si="5"/>
        <v>146</v>
      </c>
    </row>
    <row r="62" spans="1:17">
      <c r="A62" s="8" t="s">
        <v>104</v>
      </c>
      <c r="B62" s="15">
        <f>'[1]07'!B64</f>
        <v>62</v>
      </c>
      <c r="C62" s="16">
        <f>'[1]07'!C64</f>
        <v>0</v>
      </c>
      <c r="D62" s="16">
        <f>'[1]07'!D64</f>
        <v>228</v>
      </c>
      <c r="E62" s="16">
        <f>'[1]07'!E64</f>
        <v>0</v>
      </c>
      <c r="F62" s="15">
        <f t="shared" si="6"/>
        <v>290</v>
      </c>
      <c r="G62" s="15">
        <f>'[1]07'!H64</f>
        <v>62</v>
      </c>
      <c r="H62" s="16">
        <f>'[1]07'!I64</f>
        <v>0</v>
      </c>
      <c r="I62" s="16">
        <f>'[1]07'!J64</f>
        <v>84</v>
      </c>
      <c r="J62" s="16">
        <f>'[1]07'!K64</f>
        <v>0</v>
      </c>
      <c r="K62" s="15">
        <f t="shared" si="4"/>
        <v>146</v>
      </c>
      <c r="L62" s="18">
        <f>frq!C62</f>
        <v>1</v>
      </c>
      <c r="M62" s="16">
        <f t="shared" si="7"/>
        <v>62</v>
      </c>
      <c r="N62" s="16">
        <f t="shared" si="8"/>
        <v>0</v>
      </c>
      <c r="O62" s="16">
        <f t="shared" si="9"/>
        <v>84</v>
      </c>
      <c r="P62" s="16">
        <f t="shared" si="10"/>
        <v>0</v>
      </c>
      <c r="Q62" s="17">
        <f t="shared" si="5"/>
        <v>146</v>
      </c>
    </row>
    <row r="63" spans="1:17">
      <c r="A63" s="8" t="s">
        <v>105</v>
      </c>
      <c r="B63" s="15">
        <f>'[1]07'!B65</f>
        <v>62</v>
      </c>
      <c r="C63" s="16">
        <f>'[1]07'!C65</f>
        <v>0</v>
      </c>
      <c r="D63" s="16">
        <f>'[1]07'!D65</f>
        <v>228</v>
      </c>
      <c r="E63" s="16">
        <f>'[1]07'!E65</f>
        <v>0</v>
      </c>
      <c r="F63" s="15">
        <f t="shared" si="6"/>
        <v>290</v>
      </c>
      <c r="G63" s="15">
        <f>'[1]07'!H65</f>
        <v>62</v>
      </c>
      <c r="H63" s="16">
        <f>'[1]07'!I65</f>
        <v>0</v>
      </c>
      <c r="I63" s="16">
        <f>'[1]07'!J65</f>
        <v>84</v>
      </c>
      <c r="J63" s="16">
        <f>'[1]07'!K65</f>
        <v>0</v>
      </c>
      <c r="K63" s="15">
        <f t="shared" si="4"/>
        <v>146</v>
      </c>
      <c r="L63" s="18">
        <f>frq!C63</f>
        <v>1</v>
      </c>
      <c r="M63" s="16">
        <f t="shared" si="7"/>
        <v>62</v>
      </c>
      <c r="N63" s="16">
        <f t="shared" si="8"/>
        <v>0</v>
      </c>
      <c r="O63" s="16">
        <f t="shared" si="9"/>
        <v>84</v>
      </c>
      <c r="P63" s="16">
        <f t="shared" si="10"/>
        <v>0</v>
      </c>
      <c r="Q63" s="17">
        <f t="shared" si="5"/>
        <v>146</v>
      </c>
    </row>
    <row r="64" spans="1:17">
      <c r="A64" s="8" t="s">
        <v>106</v>
      </c>
      <c r="B64" s="15">
        <f>'[1]07'!B66</f>
        <v>62</v>
      </c>
      <c r="C64" s="16">
        <f>'[1]07'!C66</f>
        <v>0</v>
      </c>
      <c r="D64" s="16">
        <f>'[1]07'!D66</f>
        <v>228</v>
      </c>
      <c r="E64" s="16">
        <f>'[1]07'!E66</f>
        <v>0</v>
      </c>
      <c r="F64" s="15">
        <f t="shared" si="6"/>
        <v>290</v>
      </c>
      <c r="G64" s="15">
        <f>'[1]07'!H66</f>
        <v>62</v>
      </c>
      <c r="H64" s="16">
        <f>'[1]07'!I66</f>
        <v>0</v>
      </c>
      <c r="I64" s="16">
        <f>'[1]07'!J66</f>
        <v>84</v>
      </c>
      <c r="J64" s="16">
        <f>'[1]07'!K66</f>
        <v>0</v>
      </c>
      <c r="K64" s="15">
        <f t="shared" si="4"/>
        <v>146</v>
      </c>
      <c r="L64" s="18">
        <f>frq!C64</f>
        <v>1</v>
      </c>
      <c r="M64" s="16">
        <f t="shared" si="7"/>
        <v>62</v>
      </c>
      <c r="N64" s="16">
        <f t="shared" si="8"/>
        <v>0</v>
      </c>
      <c r="O64" s="16">
        <f t="shared" si="9"/>
        <v>84</v>
      </c>
      <c r="P64" s="16">
        <f t="shared" si="10"/>
        <v>0</v>
      </c>
      <c r="Q64" s="17">
        <f t="shared" si="5"/>
        <v>146</v>
      </c>
    </row>
    <row r="65" spans="1:19">
      <c r="A65" s="8" t="s">
        <v>107</v>
      </c>
      <c r="B65" s="15">
        <f>'[1]07'!B67</f>
        <v>62</v>
      </c>
      <c r="C65" s="16">
        <f>'[1]07'!C67</f>
        <v>0</v>
      </c>
      <c r="D65" s="16">
        <f>'[1]07'!D67</f>
        <v>228</v>
      </c>
      <c r="E65" s="16">
        <f>'[1]07'!E67</f>
        <v>0</v>
      </c>
      <c r="F65" s="15">
        <f t="shared" si="6"/>
        <v>290</v>
      </c>
      <c r="G65" s="15">
        <f>'[1]07'!H67</f>
        <v>62</v>
      </c>
      <c r="H65" s="16">
        <f>'[1]07'!I67</f>
        <v>0</v>
      </c>
      <c r="I65" s="16">
        <f>'[1]07'!J67</f>
        <v>84</v>
      </c>
      <c r="J65" s="16">
        <f>'[1]07'!K67</f>
        <v>0</v>
      </c>
      <c r="K65" s="15">
        <f t="shared" si="4"/>
        <v>146</v>
      </c>
      <c r="L65" s="18">
        <f>frq!C65</f>
        <v>1</v>
      </c>
      <c r="M65" s="16">
        <f t="shared" si="7"/>
        <v>62</v>
      </c>
      <c r="N65" s="16">
        <f t="shared" si="8"/>
        <v>0</v>
      </c>
      <c r="O65" s="16">
        <f t="shared" si="9"/>
        <v>84</v>
      </c>
      <c r="P65" s="16">
        <f t="shared" si="10"/>
        <v>0</v>
      </c>
      <c r="Q65" s="17">
        <f t="shared" si="5"/>
        <v>146</v>
      </c>
    </row>
    <row r="66" spans="1:19">
      <c r="A66" s="8" t="s">
        <v>108</v>
      </c>
      <c r="B66" s="15">
        <f>'[1]07'!B68</f>
        <v>62</v>
      </c>
      <c r="C66" s="16">
        <f>'[1]07'!C68</f>
        <v>0</v>
      </c>
      <c r="D66" s="16">
        <f>'[1]07'!D68</f>
        <v>228</v>
      </c>
      <c r="E66" s="16">
        <f>'[1]07'!E68</f>
        <v>0</v>
      </c>
      <c r="F66" s="15">
        <f t="shared" si="6"/>
        <v>290</v>
      </c>
      <c r="G66" s="15">
        <f>'[1]07'!H68</f>
        <v>62</v>
      </c>
      <c r="H66" s="16">
        <f>'[1]07'!I68</f>
        <v>0</v>
      </c>
      <c r="I66" s="16">
        <f>'[1]07'!J68</f>
        <v>84</v>
      </c>
      <c r="J66" s="16">
        <f>'[1]07'!K68</f>
        <v>0</v>
      </c>
      <c r="K66" s="15">
        <f t="shared" si="4"/>
        <v>146</v>
      </c>
      <c r="L66" s="18">
        <f>frq!C66</f>
        <v>1</v>
      </c>
      <c r="M66" s="16">
        <f t="shared" si="7"/>
        <v>62</v>
      </c>
      <c r="N66" s="16">
        <f t="shared" si="8"/>
        <v>0</v>
      </c>
      <c r="O66" s="16">
        <f t="shared" si="9"/>
        <v>84</v>
      </c>
      <c r="P66" s="16">
        <f t="shared" si="10"/>
        <v>0</v>
      </c>
      <c r="Q66" s="17">
        <f t="shared" si="5"/>
        <v>146</v>
      </c>
    </row>
    <row r="67" spans="1:19">
      <c r="A67" s="8" t="s">
        <v>109</v>
      </c>
      <c r="B67" s="15">
        <f>'[1]07'!B69</f>
        <v>62</v>
      </c>
      <c r="C67" s="16">
        <f>'[1]07'!C69</f>
        <v>0</v>
      </c>
      <c r="D67" s="16">
        <f>'[1]07'!D69</f>
        <v>228</v>
      </c>
      <c r="E67" s="16">
        <f>'[1]07'!E69</f>
        <v>0</v>
      </c>
      <c r="F67" s="15">
        <f t="shared" si="6"/>
        <v>290</v>
      </c>
      <c r="G67" s="15">
        <f>'[1]07'!H69</f>
        <v>62</v>
      </c>
      <c r="H67" s="16">
        <f>'[1]07'!I69</f>
        <v>0</v>
      </c>
      <c r="I67" s="16">
        <f>'[1]07'!J69</f>
        <v>84</v>
      </c>
      <c r="J67" s="16">
        <f>'[1]07'!K69</f>
        <v>0</v>
      </c>
      <c r="K67" s="15">
        <f t="shared" si="4"/>
        <v>146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62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84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146</v>
      </c>
    </row>
    <row r="68" spans="1:19">
      <c r="A68" s="8" t="s">
        <v>110</v>
      </c>
      <c r="B68" s="15">
        <f>'[1]07'!B70</f>
        <v>62</v>
      </c>
      <c r="C68" s="16">
        <f>'[1]07'!C70</f>
        <v>0</v>
      </c>
      <c r="D68" s="16">
        <f>'[1]07'!D70</f>
        <v>228</v>
      </c>
      <c r="E68" s="16">
        <f>'[1]07'!E70</f>
        <v>0</v>
      </c>
      <c r="F68" s="15">
        <f t="shared" si="6"/>
        <v>290</v>
      </c>
      <c r="G68" s="15">
        <f>'[1]07'!H70</f>
        <v>62</v>
      </c>
      <c r="H68" s="16">
        <f>'[1]07'!I70</f>
        <v>0</v>
      </c>
      <c r="I68" s="16">
        <f>'[1]07'!J70</f>
        <v>84</v>
      </c>
      <c r="J68" s="16">
        <f>'[1]07'!K70</f>
        <v>0</v>
      </c>
      <c r="K68" s="15">
        <f t="shared" ref="K68:K98" si="15">SUM(G68:J68)</f>
        <v>146</v>
      </c>
      <c r="L68" s="18">
        <f>frq!C68</f>
        <v>1</v>
      </c>
      <c r="M68" s="16">
        <f t="shared" si="11"/>
        <v>62</v>
      </c>
      <c r="N68" s="16">
        <f t="shared" si="12"/>
        <v>0</v>
      </c>
      <c r="O68" s="16">
        <f t="shared" si="13"/>
        <v>84</v>
      </c>
      <c r="P68" s="16">
        <f t="shared" si="14"/>
        <v>0</v>
      </c>
      <c r="Q68" s="17">
        <f t="shared" ref="Q68:Q98" si="16">SUM(M68:P68)</f>
        <v>146</v>
      </c>
    </row>
    <row r="69" spans="1:19">
      <c r="A69" s="8" t="s">
        <v>111</v>
      </c>
      <c r="B69" s="15">
        <f>'[1]07'!B71</f>
        <v>62</v>
      </c>
      <c r="C69" s="16">
        <f>'[1]07'!C71</f>
        <v>0</v>
      </c>
      <c r="D69" s="16">
        <f>'[1]07'!D71</f>
        <v>228</v>
      </c>
      <c r="E69" s="16">
        <f>'[1]07'!E71</f>
        <v>0</v>
      </c>
      <c r="F69" s="15">
        <f t="shared" ref="F69:F98" si="17">SUM(B69:E69)</f>
        <v>290</v>
      </c>
      <c r="G69" s="15">
        <f>'[1]07'!H71</f>
        <v>62</v>
      </c>
      <c r="H69" s="16">
        <f>'[1]07'!I71</f>
        <v>0</v>
      </c>
      <c r="I69" s="16">
        <f>'[1]07'!J71</f>
        <v>84</v>
      </c>
      <c r="J69" s="16">
        <f>'[1]07'!K71</f>
        <v>0</v>
      </c>
      <c r="K69" s="15">
        <f t="shared" si="15"/>
        <v>146</v>
      </c>
      <c r="L69" s="18">
        <f>frq!C69</f>
        <v>1</v>
      </c>
      <c r="M69" s="16">
        <f t="shared" si="11"/>
        <v>62</v>
      </c>
      <c r="N69" s="16">
        <f t="shared" si="12"/>
        <v>0</v>
      </c>
      <c r="O69" s="16">
        <f t="shared" si="13"/>
        <v>84</v>
      </c>
      <c r="P69" s="16">
        <f t="shared" si="14"/>
        <v>0</v>
      </c>
      <c r="Q69" s="17">
        <f t="shared" si="16"/>
        <v>146</v>
      </c>
      <c r="S69">
        <f>96*4</f>
        <v>384</v>
      </c>
    </row>
    <row r="70" spans="1:19">
      <c r="A70" s="8" t="s">
        <v>112</v>
      </c>
      <c r="B70" s="15">
        <f>'[1]07'!B72</f>
        <v>62</v>
      </c>
      <c r="C70" s="16">
        <f>'[1]07'!C72</f>
        <v>0</v>
      </c>
      <c r="D70" s="16">
        <f>'[1]07'!D72</f>
        <v>228</v>
      </c>
      <c r="E70" s="16">
        <f>'[1]07'!E72</f>
        <v>0</v>
      </c>
      <c r="F70" s="15">
        <f t="shared" si="17"/>
        <v>290</v>
      </c>
      <c r="G70" s="15">
        <f>'[1]07'!H72</f>
        <v>62</v>
      </c>
      <c r="H70" s="16">
        <f>'[1]07'!I72</f>
        <v>0</v>
      </c>
      <c r="I70" s="16">
        <f>'[1]07'!J72</f>
        <v>84</v>
      </c>
      <c r="J70" s="16">
        <f>'[1]07'!K72</f>
        <v>0</v>
      </c>
      <c r="K70" s="15">
        <f t="shared" si="15"/>
        <v>146</v>
      </c>
      <c r="L70" s="18">
        <f>frq!C70</f>
        <v>1</v>
      </c>
      <c r="M70" s="16">
        <f t="shared" si="11"/>
        <v>62</v>
      </c>
      <c r="N70" s="16">
        <f t="shared" si="12"/>
        <v>0</v>
      </c>
      <c r="O70" s="16">
        <f t="shared" si="13"/>
        <v>84</v>
      </c>
      <c r="P70" s="16">
        <f t="shared" si="14"/>
        <v>0</v>
      </c>
      <c r="Q70" s="17">
        <f t="shared" si="16"/>
        <v>146</v>
      </c>
    </row>
    <row r="71" spans="1:19">
      <c r="A71" s="8" t="s">
        <v>113</v>
      </c>
      <c r="B71" s="15">
        <f>'[1]07'!B73</f>
        <v>62</v>
      </c>
      <c r="C71" s="16">
        <f>'[1]07'!C73</f>
        <v>0</v>
      </c>
      <c r="D71" s="16">
        <f>'[1]07'!D73</f>
        <v>228</v>
      </c>
      <c r="E71" s="16">
        <f>'[1]07'!E73</f>
        <v>0</v>
      </c>
      <c r="F71" s="15">
        <f t="shared" si="17"/>
        <v>290</v>
      </c>
      <c r="G71" s="15">
        <f>'[1]07'!H73</f>
        <v>62</v>
      </c>
      <c r="H71" s="16">
        <f>'[1]07'!I73</f>
        <v>0</v>
      </c>
      <c r="I71" s="16">
        <f>'[1]07'!J73</f>
        <v>84</v>
      </c>
      <c r="J71" s="16">
        <f>'[1]07'!K73</f>
        <v>0</v>
      </c>
      <c r="K71" s="15">
        <f t="shared" si="15"/>
        <v>146</v>
      </c>
      <c r="L71" s="18">
        <f>frq!C71</f>
        <v>1</v>
      </c>
      <c r="M71" s="16">
        <f t="shared" si="11"/>
        <v>62</v>
      </c>
      <c r="N71" s="16">
        <f t="shared" si="12"/>
        <v>0</v>
      </c>
      <c r="O71" s="16">
        <f t="shared" si="13"/>
        <v>84</v>
      </c>
      <c r="P71" s="16">
        <f t="shared" si="14"/>
        <v>0</v>
      </c>
      <c r="Q71" s="17">
        <f t="shared" si="16"/>
        <v>146</v>
      </c>
    </row>
    <row r="72" spans="1:19">
      <c r="A72" s="8" t="s">
        <v>114</v>
      </c>
      <c r="B72" s="15">
        <f>'[1]07'!B74</f>
        <v>62</v>
      </c>
      <c r="C72" s="16">
        <f>'[1]07'!C74</f>
        <v>0</v>
      </c>
      <c r="D72" s="16">
        <f>'[1]07'!D74</f>
        <v>228</v>
      </c>
      <c r="E72" s="16">
        <f>'[1]07'!E74</f>
        <v>0</v>
      </c>
      <c r="F72" s="15">
        <f t="shared" si="17"/>
        <v>290</v>
      </c>
      <c r="G72" s="15">
        <f>'[1]07'!H74</f>
        <v>62</v>
      </c>
      <c r="H72" s="16">
        <f>'[1]07'!I74</f>
        <v>0</v>
      </c>
      <c r="I72" s="16">
        <f>'[1]07'!J74</f>
        <v>84</v>
      </c>
      <c r="J72" s="16">
        <f>'[1]07'!K74</f>
        <v>0</v>
      </c>
      <c r="K72" s="15">
        <f t="shared" si="15"/>
        <v>146</v>
      </c>
      <c r="L72" s="18">
        <f>frq!C72</f>
        <v>1</v>
      </c>
      <c r="M72" s="16">
        <f t="shared" si="11"/>
        <v>62</v>
      </c>
      <c r="N72" s="16">
        <f t="shared" si="12"/>
        <v>0</v>
      </c>
      <c r="O72" s="16">
        <f t="shared" si="13"/>
        <v>84</v>
      </c>
      <c r="P72" s="16">
        <f t="shared" si="14"/>
        <v>0</v>
      </c>
      <c r="Q72" s="17">
        <f t="shared" si="16"/>
        <v>146</v>
      </c>
    </row>
    <row r="73" spans="1:19">
      <c r="A73" s="8" t="s">
        <v>115</v>
      </c>
      <c r="B73" s="15">
        <f>'[1]07'!B75</f>
        <v>62</v>
      </c>
      <c r="C73" s="16">
        <f>'[1]07'!C75</f>
        <v>0</v>
      </c>
      <c r="D73" s="16">
        <f>'[1]07'!D75</f>
        <v>228</v>
      </c>
      <c r="E73" s="16">
        <f>'[1]07'!E75</f>
        <v>0</v>
      </c>
      <c r="F73" s="15">
        <f t="shared" si="17"/>
        <v>290</v>
      </c>
      <c r="G73" s="15">
        <f>'[1]07'!H75</f>
        <v>62</v>
      </c>
      <c r="H73" s="16">
        <f>'[1]07'!I75</f>
        <v>0</v>
      </c>
      <c r="I73" s="16">
        <f>'[1]07'!J75</f>
        <v>88</v>
      </c>
      <c r="J73" s="16">
        <f>'[1]07'!K75</f>
        <v>0</v>
      </c>
      <c r="K73" s="15">
        <f t="shared" si="15"/>
        <v>150</v>
      </c>
      <c r="L73" s="18">
        <f>frq!C73</f>
        <v>1</v>
      </c>
      <c r="M73" s="16">
        <f t="shared" si="11"/>
        <v>62</v>
      </c>
      <c r="N73" s="16">
        <f t="shared" si="12"/>
        <v>0</v>
      </c>
      <c r="O73" s="16">
        <f t="shared" si="13"/>
        <v>88</v>
      </c>
      <c r="P73" s="16">
        <f t="shared" si="14"/>
        <v>0</v>
      </c>
      <c r="Q73" s="17">
        <f t="shared" si="16"/>
        <v>150</v>
      </c>
    </row>
    <row r="74" spans="1:19">
      <c r="A74" s="8" t="s">
        <v>116</v>
      </c>
      <c r="B74" s="15">
        <f>'[1]07'!B76</f>
        <v>62</v>
      </c>
      <c r="C74" s="16">
        <f>'[1]07'!C76</f>
        <v>0</v>
      </c>
      <c r="D74" s="16">
        <f>'[1]07'!D76</f>
        <v>228</v>
      </c>
      <c r="E74" s="16">
        <f>'[1]07'!E76</f>
        <v>0</v>
      </c>
      <c r="F74" s="15">
        <f t="shared" si="17"/>
        <v>290</v>
      </c>
      <c r="G74" s="15">
        <f>'[1]07'!H76</f>
        <v>62</v>
      </c>
      <c r="H74" s="16">
        <f>'[1]07'!I76</f>
        <v>0</v>
      </c>
      <c r="I74" s="16">
        <f>'[1]07'!J76</f>
        <v>88</v>
      </c>
      <c r="J74" s="16">
        <f>'[1]07'!K76</f>
        <v>0</v>
      </c>
      <c r="K74" s="15">
        <f t="shared" si="15"/>
        <v>150</v>
      </c>
      <c r="L74" s="18">
        <f>frq!C74</f>
        <v>1</v>
      </c>
      <c r="M74" s="16">
        <f t="shared" si="11"/>
        <v>62</v>
      </c>
      <c r="N74" s="16">
        <f t="shared" si="12"/>
        <v>0</v>
      </c>
      <c r="O74" s="16">
        <f t="shared" si="13"/>
        <v>88</v>
      </c>
      <c r="P74" s="16">
        <f t="shared" si="14"/>
        <v>0</v>
      </c>
      <c r="Q74" s="17">
        <f t="shared" si="16"/>
        <v>150</v>
      </c>
    </row>
    <row r="75" spans="1:19">
      <c r="A75" s="8" t="s">
        <v>117</v>
      </c>
      <c r="B75" s="15">
        <f>'[1]07'!B77</f>
        <v>62</v>
      </c>
      <c r="C75" s="16">
        <f>'[1]07'!C77</f>
        <v>0</v>
      </c>
      <c r="D75" s="16">
        <f>'[1]07'!D77</f>
        <v>228</v>
      </c>
      <c r="E75" s="16">
        <f>'[1]07'!E77</f>
        <v>0</v>
      </c>
      <c r="F75" s="15">
        <f t="shared" si="17"/>
        <v>290</v>
      </c>
      <c r="G75" s="15">
        <f>'[1]07'!H77</f>
        <v>62</v>
      </c>
      <c r="H75" s="16">
        <f>'[1]07'!I77</f>
        <v>0</v>
      </c>
      <c r="I75" s="16">
        <f>'[1]07'!J77</f>
        <v>88</v>
      </c>
      <c r="J75" s="16">
        <f>'[1]07'!K77</f>
        <v>0</v>
      </c>
      <c r="K75" s="15">
        <f t="shared" si="15"/>
        <v>150</v>
      </c>
      <c r="L75" s="18">
        <f>frq!C75</f>
        <v>1</v>
      </c>
      <c r="M75" s="16">
        <f t="shared" si="11"/>
        <v>62</v>
      </c>
      <c r="N75" s="16">
        <f t="shared" si="12"/>
        <v>0</v>
      </c>
      <c r="O75" s="16">
        <f t="shared" si="13"/>
        <v>88</v>
      </c>
      <c r="P75" s="16">
        <f t="shared" si="14"/>
        <v>0</v>
      </c>
      <c r="Q75" s="17">
        <f t="shared" si="16"/>
        <v>150</v>
      </c>
    </row>
    <row r="76" spans="1:19">
      <c r="A76" s="8" t="s">
        <v>118</v>
      </c>
      <c r="B76" s="15">
        <f>'[1]07'!B78</f>
        <v>62</v>
      </c>
      <c r="C76" s="16">
        <f>'[1]07'!C78</f>
        <v>0</v>
      </c>
      <c r="D76" s="16">
        <f>'[1]07'!D78</f>
        <v>228</v>
      </c>
      <c r="E76" s="16">
        <f>'[1]07'!E78</f>
        <v>0</v>
      </c>
      <c r="F76" s="15">
        <f t="shared" si="17"/>
        <v>290</v>
      </c>
      <c r="G76" s="15">
        <f>'[1]07'!H78</f>
        <v>62</v>
      </c>
      <c r="H76" s="16">
        <f>'[1]07'!I78</f>
        <v>0</v>
      </c>
      <c r="I76" s="16">
        <f>'[1]07'!J78</f>
        <v>88</v>
      </c>
      <c r="J76" s="16">
        <f>'[1]07'!K78</f>
        <v>0</v>
      </c>
      <c r="K76" s="15">
        <f t="shared" si="15"/>
        <v>150</v>
      </c>
      <c r="L76" s="18">
        <f>frq!C76</f>
        <v>1</v>
      </c>
      <c r="M76" s="16">
        <f t="shared" si="11"/>
        <v>62</v>
      </c>
      <c r="N76" s="16">
        <f t="shared" si="12"/>
        <v>0</v>
      </c>
      <c r="O76" s="16">
        <f t="shared" si="13"/>
        <v>88</v>
      </c>
      <c r="P76" s="16">
        <f t="shared" si="14"/>
        <v>0</v>
      </c>
      <c r="Q76" s="17">
        <f t="shared" si="16"/>
        <v>150</v>
      </c>
    </row>
    <row r="77" spans="1:19">
      <c r="A77" s="8" t="s">
        <v>119</v>
      </c>
      <c r="B77" s="15">
        <f>'[1]07'!B79</f>
        <v>62</v>
      </c>
      <c r="C77" s="16">
        <f>'[1]07'!C79</f>
        <v>0</v>
      </c>
      <c r="D77" s="16">
        <f>'[1]07'!D79</f>
        <v>228</v>
      </c>
      <c r="E77" s="16">
        <f>'[1]07'!E79</f>
        <v>0</v>
      </c>
      <c r="F77" s="15">
        <f t="shared" si="17"/>
        <v>290</v>
      </c>
      <c r="G77" s="15">
        <f>'[1]07'!H79</f>
        <v>62</v>
      </c>
      <c r="H77" s="16">
        <f>'[1]07'!I79</f>
        <v>0</v>
      </c>
      <c r="I77" s="16">
        <f>'[1]07'!J79</f>
        <v>88</v>
      </c>
      <c r="J77" s="16">
        <f>'[1]07'!K79</f>
        <v>0</v>
      </c>
      <c r="K77" s="15">
        <f t="shared" si="15"/>
        <v>150</v>
      </c>
      <c r="L77" s="18">
        <f>frq!C77</f>
        <v>1</v>
      </c>
      <c r="M77" s="16">
        <f t="shared" si="11"/>
        <v>62</v>
      </c>
      <c r="N77" s="16">
        <f t="shared" si="12"/>
        <v>0</v>
      </c>
      <c r="O77" s="16">
        <f t="shared" si="13"/>
        <v>88</v>
      </c>
      <c r="P77" s="16">
        <f t="shared" si="14"/>
        <v>0</v>
      </c>
      <c r="Q77" s="17">
        <f t="shared" si="16"/>
        <v>150</v>
      </c>
    </row>
    <row r="78" spans="1:19">
      <c r="A78" s="8" t="s">
        <v>120</v>
      </c>
      <c r="B78" s="15">
        <f>'[1]07'!B80</f>
        <v>62</v>
      </c>
      <c r="C78" s="16">
        <f>'[1]07'!C80</f>
        <v>0</v>
      </c>
      <c r="D78" s="16">
        <f>'[1]07'!D80</f>
        <v>228</v>
      </c>
      <c r="E78" s="16">
        <f>'[1]07'!E80</f>
        <v>0</v>
      </c>
      <c r="F78" s="15">
        <f t="shared" si="17"/>
        <v>290</v>
      </c>
      <c r="G78" s="15">
        <f>'[1]07'!H80</f>
        <v>62</v>
      </c>
      <c r="H78" s="16">
        <f>'[1]07'!I80</f>
        <v>0</v>
      </c>
      <c r="I78" s="16">
        <f>'[1]07'!J80</f>
        <v>88</v>
      </c>
      <c r="J78" s="16">
        <f>'[1]07'!K80</f>
        <v>0</v>
      </c>
      <c r="K78" s="15">
        <f t="shared" si="15"/>
        <v>150</v>
      </c>
      <c r="L78" s="18">
        <f>frq!C78</f>
        <v>1</v>
      </c>
      <c r="M78" s="16">
        <f t="shared" si="11"/>
        <v>62</v>
      </c>
      <c r="N78" s="16">
        <f t="shared" si="12"/>
        <v>0</v>
      </c>
      <c r="O78" s="16">
        <f t="shared" si="13"/>
        <v>88</v>
      </c>
      <c r="P78" s="16">
        <f t="shared" si="14"/>
        <v>0</v>
      </c>
      <c r="Q78" s="17">
        <f t="shared" si="16"/>
        <v>150</v>
      </c>
    </row>
    <row r="79" spans="1:19">
      <c r="A79" s="8" t="s">
        <v>121</v>
      </c>
      <c r="B79" s="15">
        <f>'[1]07'!B81</f>
        <v>62</v>
      </c>
      <c r="C79" s="16">
        <f>'[1]07'!C81</f>
        <v>0</v>
      </c>
      <c r="D79" s="16">
        <f>'[1]07'!D81</f>
        <v>228</v>
      </c>
      <c r="E79" s="16">
        <f>'[1]07'!E81</f>
        <v>0</v>
      </c>
      <c r="F79" s="15">
        <f t="shared" si="17"/>
        <v>290</v>
      </c>
      <c r="G79" s="15">
        <f>'[1]07'!H81</f>
        <v>62</v>
      </c>
      <c r="H79" s="16">
        <f>'[1]07'!I81</f>
        <v>0</v>
      </c>
      <c r="I79" s="16">
        <f>'[1]07'!J81</f>
        <v>90</v>
      </c>
      <c r="J79" s="16">
        <f>'[1]07'!K81</f>
        <v>0</v>
      </c>
      <c r="K79" s="15">
        <f t="shared" si="15"/>
        <v>152</v>
      </c>
      <c r="L79" s="18">
        <f>frq!C79</f>
        <v>1</v>
      </c>
      <c r="M79" s="16">
        <f t="shared" si="11"/>
        <v>62</v>
      </c>
      <c r="N79" s="16">
        <f t="shared" si="12"/>
        <v>0</v>
      </c>
      <c r="O79" s="16">
        <f t="shared" si="13"/>
        <v>90</v>
      </c>
      <c r="P79" s="16">
        <f t="shared" si="14"/>
        <v>0</v>
      </c>
      <c r="Q79" s="17">
        <f t="shared" si="16"/>
        <v>152</v>
      </c>
    </row>
    <row r="80" spans="1:19">
      <c r="A80" s="8" t="s">
        <v>122</v>
      </c>
      <c r="B80" s="15">
        <f>'[1]07'!B82</f>
        <v>62</v>
      </c>
      <c r="C80" s="16">
        <f>'[1]07'!C82</f>
        <v>0</v>
      </c>
      <c r="D80" s="16">
        <f>'[1]07'!D82</f>
        <v>228</v>
      </c>
      <c r="E80" s="16">
        <f>'[1]07'!E82</f>
        <v>0</v>
      </c>
      <c r="F80" s="15">
        <f t="shared" si="17"/>
        <v>290</v>
      </c>
      <c r="G80" s="15">
        <f>'[1]07'!H82</f>
        <v>62</v>
      </c>
      <c r="H80" s="16">
        <f>'[1]07'!I82</f>
        <v>0</v>
      </c>
      <c r="I80" s="16">
        <f>'[1]07'!J82</f>
        <v>90</v>
      </c>
      <c r="J80" s="16">
        <f>'[1]07'!K82</f>
        <v>0</v>
      </c>
      <c r="K80" s="15">
        <f t="shared" si="15"/>
        <v>152</v>
      </c>
      <c r="L80" s="18">
        <f>frq!C80</f>
        <v>1</v>
      </c>
      <c r="M80" s="16">
        <f t="shared" si="11"/>
        <v>62</v>
      </c>
      <c r="N80" s="16">
        <f t="shared" si="12"/>
        <v>0</v>
      </c>
      <c r="O80" s="16">
        <f t="shared" si="13"/>
        <v>90</v>
      </c>
      <c r="P80" s="16">
        <f t="shared" si="14"/>
        <v>0</v>
      </c>
      <c r="Q80" s="17">
        <f t="shared" si="16"/>
        <v>152</v>
      </c>
    </row>
    <row r="81" spans="1:17">
      <c r="A81" s="8" t="s">
        <v>123</v>
      </c>
      <c r="B81" s="15">
        <f>'[1]07'!B83</f>
        <v>62</v>
      </c>
      <c r="C81" s="16">
        <f>'[1]07'!C83</f>
        <v>0</v>
      </c>
      <c r="D81" s="16">
        <f>'[1]07'!D83</f>
        <v>228</v>
      </c>
      <c r="E81" s="16">
        <f>'[1]07'!E83</f>
        <v>0</v>
      </c>
      <c r="F81" s="15">
        <f t="shared" si="17"/>
        <v>290</v>
      </c>
      <c r="G81" s="15">
        <f>'[1]07'!H83</f>
        <v>62</v>
      </c>
      <c r="H81" s="16">
        <f>'[1]07'!I83</f>
        <v>0</v>
      </c>
      <c r="I81" s="16">
        <f>'[1]07'!J83</f>
        <v>90</v>
      </c>
      <c r="J81" s="16">
        <f>'[1]07'!K83</f>
        <v>0</v>
      </c>
      <c r="K81" s="15">
        <f t="shared" si="15"/>
        <v>152</v>
      </c>
      <c r="L81" s="18">
        <f>frq!C81</f>
        <v>1</v>
      </c>
      <c r="M81" s="16">
        <f t="shared" si="11"/>
        <v>62</v>
      </c>
      <c r="N81" s="16">
        <f t="shared" si="12"/>
        <v>0</v>
      </c>
      <c r="O81" s="16">
        <f t="shared" si="13"/>
        <v>90</v>
      </c>
      <c r="P81" s="16">
        <f t="shared" si="14"/>
        <v>0</v>
      </c>
      <c r="Q81" s="17">
        <f t="shared" si="16"/>
        <v>152</v>
      </c>
    </row>
    <row r="82" spans="1:17">
      <c r="A82" s="8" t="s">
        <v>124</v>
      </c>
      <c r="B82" s="15">
        <f>'[1]07'!B84</f>
        <v>62</v>
      </c>
      <c r="C82" s="16">
        <f>'[1]07'!C84</f>
        <v>0</v>
      </c>
      <c r="D82" s="16">
        <f>'[1]07'!D84</f>
        <v>228</v>
      </c>
      <c r="E82" s="16">
        <f>'[1]07'!E84</f>
        <v>0</v>
      </c>
      <c r="F82" s="15">
        <f t="shared" si="17"/>
        <v>290</v>
      </c>
      <c r="G82" s="15">
        <f>'[1]07'!H84</f>
        <v>62</v>
      </c>
      <c r="H82" s="16">
        <f>'[1]07'!I84</f>
        <v>0</v>
      </c>
      <c r="I82" s="16">
        <f>'[1]07'!J84</f>
        <v>90</v>
      </c>
      <c r="J82" s="16">
        <f>'[1]07'!K84</f>
        <v>0</v>
      </c>
      <c r="K82" s="15">
        <f t="shared" si="15"/>
        <v>152</v>
      </c>
      <c r="L82" s="18">
        <f>frq!C82</f>
        <v>1</v>
      </c>
      <c r="M82" s="16">
        <f t="shared" si="11"/>
        <v>62</v>
      </c>
      <c r="N82" s="16">
        <f t="shared" si="12"/>
        <v>0</v>
      </c>
      <c r="O82" s="16">
        <f t="shared" si="13"/>
        <v>90</v>
      </c>
      <c r="P82" s="16">
        <f t="shared" si="14"/>
        <v>0</v>
      </c>
      <c r="Q82" s="17">
        <f t="shared" si="16"/>
        <v>152</v>
      </c>
    </row>
    <row r="83" spans="1:17">
      <c r="A83" s="8" t="s">
        <v>125</v>
      </c>
      <c r="B83" s="15">
        <f>'[1]07'!B85</f>
        <v>62</v>
      </c>
      <c r="C83" s="16">
        <f>'[1]07'!C85</f>
        <v>0</v>
      </c>
      <c r="D83" s="16">
        <f>'[1]07'!D85</f>
        <v>228</v>
      </c>
      <c r="E83" s="16">
        <f>'[1]07'!E85</f>
        <v>0</v>
      </c>
      <c r="F83" s="15">
        <f t="shared" si="17"/>
        <v>290</v>
      </c>
      <c r="G83" s="15">
        <f>'[1]07'!H85</f>
        <v>62</v>
      </c>
      <c r="H83" s="16">
        <f>'[1]07'!I85</f>
        <v>0</v>
      </c>
      <c r="I83" s="16">
        <f>'[1]07'!J85</f>
        <v>91</v>
      </c>
      <c r="J83" s="16">
        <f>'[1]07'!K85</f>
        <v>0</v>
      </c>
      <c r="K83" s="15">
        <f t="shared" si="15"/>
        <v>153</v>
      </c>
      <c r="L83" s="18">
        <f>frq!C83</f>
        <v>1</v>
      </c>
      <c r="M83" s="16">
        <f t="shared" si="11"/>
        <v>62</v>
      </c>
      <c r="N83" s="16">
        <f t="shared" si="12"/>
        <v>0</v>
      </c>
      <c r="O83" s="16">
        <f t="shared" si="13"/>
        <v>91</v>
      </c>
      <c r="P83" s="16">
        <f t="shared" si="14"/>
        <v>0</v>
      </c>
      <c r="Q83" s="17">
        <f t="shared" si="16"/>
        <v>153</v>
      </c>
    </row>
    <row r="84" spans="1:17">
      <c r="A84" s="8" t="s">
        <v>126</v>
      </c>
      <c r="B84" s="15">
        <f>'[1]07'!B86</f>
        <v>62</v>
      </c>
      <c r="C84" s="16">
        <f>'[1]07'!C86</f>
        <v>0</v>
      </c>
      <c r="D84" s="16">
        <f>'[1]07'!D86</f>
        <v>228</v>
      </c>
      <c r="E84" s="16">
        <f>'[1]07'!E86</f>
        <v>0</v>
      </c>
      <c r="F84" s="15">
        <f t="shared" si="17"/>
        <v>290</v>
      </c>
      <c r="G84" s="15">
        <f>'[1]07'!H86</f>
        <v>62</v>
      </c>
      <c r="H84" s="16">
        <f>'[1]07'!I86</f>
        <v>0</v>
      </c>
      <c r="I84" s="16">
        <f>'[1]07'!J86</f>
        <v>91</v>
      </c>
      <c r="J84" s="16">
        <f>'[1]07'!K86</f>
        <v>0</v>
      </c>
      <c r="K84" s="15">
        <f t="shared" si="15"/>
        <v>153</v>
      </c>
      <c r="L84" s="18">
        <f>frq!C84</f>
        <v>1</v>
      </c>
      <c r="M84" s="16">
        <f t="shared" si="11"/>
        <v>62</v>
      </c>
      <c r="N84" s="16">
        <f t="shared" si="12"/>
        <v>0</v>
      </c>
      <c r="O84" s="16">
        <f t="shared" si="13"/>
        <v>91</v>
      </c>
      <c r="P84" s="16">
        <f t="shared" si="14"/>
        <v>0</v>
      </c>
      <c r="Q84" s="17">
        <f t="shared" si="16"/>
        <v>153</v>
      </c>
    </row>
    <row r="85" spans="1:17">
      <c r="A85" s="8" t="s">
        <v>127</v>
      </c>
      <c r="B85" s="15">
        <f>'[1]07'!B87</f>
        <v>62</v>
      </c>
      <c r="C85" s="16">
        <f>'[1]07'!C87</f>
        <v>0</v>
      </c>
      <c r="D85" s="16">
        <f>'[1]07'!D87</f>
        <v>228</v>
      </c>
      <c r="E85" s="16">
        <f>'[1]07'!E87</f>
        <v>0</v>
      </c>
      <c r="F85" s="15">
        <f t="shared" si="17"/>
        <v>290</v>
      </c>
      <c r="G85" s="15">
        <f>'[1]07'!H87</f>
        <v>62</v>
      </c>
      <c r="H85" s="16">
        <f>'[1]07'!I87</f>
        <v>0</v>
      </c>
      <c r="I85" s="16">
        <f>'[1]07'!J87</f>
        <v>91</v>
      </c>
      <c r="J85" s="16">
        <f>'[1]07'!K87</f>
        <v>0</v>
      </c>
      <c r="K85" s="15">
        <f t="shared" si="15"/>
        <v>153</v>
      </c>
      <c r="L85" s="18">
        <f>frq!C85</f>
        <v>1</v>
      </c>
      <c r="M85" s="16">
        <f t="shared" si="11"/>
        <v>62</v>
      </c>
      <c r="N85" s="16">
        <f t="shared" si="12"/>
        <v>0</v>
      </c>
      <c r="O85" s="16">
        <f t="shared" si="13"/>
        <v>91</v>
      </c>
      <c r="P85" s="16">
        <f t="shared" si="14"/>
        <v>0</v>
      </c>
      <c r="Q85" s="17">
        <f t="shared" si="16"/>
        <v>153</v>
      </c>
    </row>
    <row r="86" spans="1:17">
      <c r="A86" s="8" t="s">
        <v>128</v>
      </c>
      <c r="B86" s="15">
        <f>'[1]07'!B88</f>
        <v>62</v>
      </c>
      <c r="C86" s="16">
        <f>'[1]07'!C88</f>
        <v>0</v>
      </c>
      <c r="D86" s="16">
        <f>'[1]07'!D88</f>
        <v>228</v>
      </c>
      <c r="E86" s="16">
        <f>'[1]07'!E88</f>
        <v>0</v>
      </c>
      <c r="F86" s="15">
        <f t="shared" si="17"/>
        <v>290</v>
      </c>
      <c r="G86" s="15">
        <f>'[1]07'!H88</f>
        <v>62</v>
      </c>
      <c r="H86" s="16">
        <f>'[1]07'!I88</f>
        <v>0</v>
      </c>
      <c r="I86" s="16">
        <f>'[1]07'!J88</f>
        <v>91</v>
      </c>
      <c r="J86" s="16">
        <f>'[1]07'!K88</f>
        <v>0</v>
      </c>
      <c r="K86" s="15">
        <f t="shared" si="15"/>
        <v>153</v>
      </c>
      <c r="L86" s="18">
        <f>frq!C86</f>
        <v>1</v>
      </c>
      <c r="M86" s="16">
        <f t="shared" si="11"/>
        <v>62</v>
      </c>
      <c r="N86" s="16">
        <f t="shared" si="12"/>
        <v>0</v>
      </c>
      <c r="O86" s="16">
        <f t="shared" si="13"/>
        <v>91</v>
      </c>
      <c r="P86" s="16">
        <f t="shared" si="14"/>
        <v>0</v>
      </c>
      <c r="Q86" s="17">
        <f t="shared" si="16"/>
        <v>153</v>
      </c>
    </row>
    <row r="87" spans="1:17">
      <c r="A87" s="8" t="s">
        <v>129</v>
      </c>
      <c r="B87" s="15">
        <f>'[1]07'!B89</f>
        <v>62</v>
      </c>
      <c r="C87" s="16">
        <f>'[1]07'!C89</f>
        <v>0</v>
      </c>
      <c r="D87" s="16">
        <f>'[1]07'!D89</f>
        <v>228</v>
      </c>
      <c r="E87" s="16">
        <f>'[1]07'!E89</f>
        <v>0</v>
      </c>
      <c r="F87" s="15">
        <f t="shared" si="17"/>
        <v>290</v>
      </c>
      <c r="G87" s="15">
        <f>'[1]07'!H89</f>
        <v>62</v>
      </c>
      <c r="H87" s="16">
        <f>'[1]07'!I89</f>
        <v>0</v>
      </c>
      <c r="I87" s="16">
        <f>'[1]07'!J89</f>
        <v>92</v>
      </c>
      <c r="J87" s="16">
        <f>'[1]07'!K89</f>
        <v>0</v>
      </c>
      <c r="K87" s="15">
        <f t="shared" si="15"/>
        <v>154</v>
      </c>
      <c r="L87" s="18">
        <f>frq!C87</f>
        <v>1</v>
      </c>
      <c r="M87" s="16">
        <f t="shared" si="11"/>
        <v>62</v>
      </c>
      <c r="N87" s="16">
        <f t="shared" si="12"/>
        <v>0</v>
      </c>
      <c r="O87" s="16">
        <f t="shared" si="13"/>
        <v>92</v>
      </c>
      <c r="P87" s="16">
        <f t="shared" si="14"/>
        <v>0</v>
      </c>
      <c r="Q87" s="17">
        <f t="shared" si="16"/>
        <v>154</v>
      </c>
    </row>
    <row r="88" spans="1:17">
      <c r="A88" s="8" t="s">
        <v>130</v>
      </c>
      <c r="B88" s="15">
        <f>'[1]07'!B90</f>
        <v>62</v>
      </c>
      <c r="C88" s="16">
        <f>'[1]07'!C90</f>
        <v>0</v>
      </c>
      <c r="D88" s="16">
        <f>'[1]07'!D90</f>
        <v>228</v>
      </c>
      <c r="E88" s="16">
        <f>'[1]07'!E90</f>
        <v>0</v>
      </c>
      <c r="F88" s="15">
        <f t="shared" si="17"/>
        <v>290</v>
      </c>
      <c r="G88" s="15">
        <f>'[1]07'!H90</f>
        <v>62</v>
      </c>
      <c r="H88" s="16">
        <f>'[1]07'!I90</f>
        <v>0</v>
      </c>
      <c r="I88" s="16">
        <f>'[1]07'!J90</f>
        <v>92</v>
      </c>
      <c r="J88" s="16">
        <f>'[1]07'!K90</f>
        <v>0</v>
      </c>
      <c r="K88" s="15">
        <f t="shared" si="15"/>
        <v>154</v>
      </c>
      <c r="L88" s="18">
        <f>frq!C88</f>
        <v>1</v>
      </c>
      <c r="M88" s="16">
        <f t="shared" si="11"/>
        <v>62</v>
      </c>
      <c r="N88" s="16">
        <f t="shared" si="12"/>
        <v>0</v>
      </c>
      <c r="O88" s="16">
        <f t="shared" si="13"/>
        <v>92</v>
      </c>
      <c r="P88" s="16">
        <f t="shared" si="14"/>
        <v>0</v>
      </c>
      <c r="Q88" s="17">
        <f t="shared" si="16"/>
        <v>154</v>
      </c>
    </row>
    <row r="89" spans="1:17">
      <c r="A89" s="8" t="s">
        <v>131</v>
      </c>
      <c r="B89" s="15">
        <f>'[1]07'!B91</f>
        <v>62</v>
      </c>
      <c r="C89" s="16">
        <f>'[1]07'!C91</f>
        <v>0</v>
      </c>
      <c r="D89" s="16">
        <f>'[1]07'!D91</f>
        <v>228</v>
      </c>
      <c r="E89" s="16">
        <f>'[1]07'!E91</f>
        <v>0</v>
      </c>
      <c r="F89" s="15">
        <f t="shared" si="17"/>
        <v>290</v>
      </c>
      <c r="G89" s="15">
        <f>'[1]07'!H91</f>
        <v>62</v>
      </c>
      <c r="H89" s="16">
        <f>'[1]07'!I91</f>
        <v>0</v>
      </c>
      <c r="I89" s="16">
        <f>'[1]07'!J91</f>
        <v>92</v>
      </c>
      <c r="J89" s="16">
        <f>'[1]07'!K91</f>
        <v>0</v>
      </c>
      <c r="K89" s="15">
        <f t="shared" si="15"/>
        <v>154</v>
      </c>
      <c r="L89" s="18">
        <f>frq!C89</f>
        <v>1</v>
      </c>
      <c r="M89" s="16">
        <f t="shared" si="11"/>
        <v>62</v>
      </c>
      <c r="N89" s="16">
        <f t="shared" si="12"/>
        <v>0</v>
      </c>
      <c r="O89" s="16">
        <f t="shared" si="13"/>
        <v>92</v>
      </c>
      <c r="P89" s="16">
        <f t="shared" si="14"/>
        <v>0</v>
      </c>
      <c r="Q89" s="17">
        <f t="shared" si="16"/>
        <v>154</v>
      </c>
    </row>
    <row r="90" spans="1:17">
      <c r="A90" s="8" t="s">
        <v>132</v>
      </c>
      <c r="B90" s="15">
        <f>'[1]07'!B92</f>
        <v>62</v>
      </c>
      <c r="C90" s="16">
        <f>'[1]07'!C92</f>
        <v>0</v>
      </c>
      <c r="D90" s="16">
        <f>'[1]07'!D92</f>
        <v>228</v>
      </c>
      <c r="E90" s="16">
        <f>'[1]07'!E92</f>
        <v>0</v>
      </c>
      <c r="F90" s="15">
        <f t="shared" si="17"/>
        <v>290</v>
      </c>
      <c r="G90" s="15">
        <f>'[1]07'!H92</f>
        <v>62</v>
      </c>
      <c r="H90" s="16">
        <f>'[1]07'!I92</f>
        <v>0</v>
      </c>
      <c r="I90" s="16">
        <f>'[1]07'!J92</f>
        <v>92</v>
      </c>
      <c r="J90" s="16">
        <f>'[1]07'!K92</f>
        <v>0</v>
      </c>
      <c r="K90" s="15">
        <f t="shared" si="15"/>
        <v>154</v>
      </c>
      <c r="L90" s="18">
        <f>frq!C90</f>
        <v>1</v>
      </c>
      <c r="M90" s="16">
        <f t="shared" si="11"/>
        <v>62</v>
      </c>
      <c r="N90" s="16">
        <f t="shared" si="12"/>
        <v>0</v>
      </c>
      <c r="O90" s="16">
        <f t="shared" si="13"/>
        <v>92</v>
      </c>
      <c r="P90" s="16">
        <f t="shared" si="14"/>
        <v>0</v>
      </c>
      <c r="Q90" s="17">
        <f t="shared" si="16"/>
        <v>154</v>
      </c>
    </row>
    <row r="91" spans="1:17">
      <c r="A91" s="8" t="s">
        <v>133</v>
      </c>
      <c r="B91" s="15">
        <f>'[1]07'!B93</f>
        <v>62</v>
      </c>
      <c r="C91" s="16">
        <f>'[1]07'!C93</f>
        <v>0</v>
      </c>
      <c r="D91" s="16">
        <f>'[1]07'!D93</f>
        <v>238</v>
      </c>
      <c r="E91" s="16">
        <f>'[1]07'!E93</f>
        <v>0</v>
      </c>
      <c r="F91" s="15">
        <f t="shared" si="17"/>
        <v>300</v>
      </c>
      <c r="G91" s="15">
        <f>'[1]07'!H93</f>
        <v>62</v>
      </c>
      <c r="H91" s="16">
        <f>'[1]07'!I93</f>
        <v>0</v>
      </c>
      <c r="I91" s="16">
        <f>'[1]07'!J93</f>
        <v>92</v>
      </c>
      <c r="J91" s="16">
        <f>'[1]07'!K93</f>
        <v>0</v>
      </c>
      <c r="K91" s="15">
        <f t="shared" si="15"/>
        <v>154</v>
      </c>
      <c r="L91" s="18">
        <f>frq!C91</f>
        <v>1</v>
      </c>
      <c r="M91" s="16">
        <f t="shared" si="11"/>
        <v>62</v>
      </c>
      <c r="N91" s="16">
        <f t="shared" si="12"/>
        <v>0</v>
      </c>
      <c r="O91" s="16">
        <f t="shared" si="13"/>
        <v>92</v>
      </c>
      <c r="P91" s="16">
        <f t="shared" si="14"/>
        <v>0</v>
      </c>
      <c r="Q91" s="17">
        <f t="shared" si="16"/>
        <v>154</v>
      </c>
    </row>
    <row r="92" spans="1:17">
      <c r="A92" s="8" t="s">
        <v>134</v>
      </c>
      <c r="B92" s="15">
        <f>'[1]07'!B94</f>
        <v>62</v>
      </c>
      <c r="C92" s="16">
        <f>'[1]07'!C94</f>
        <v>0</v>
      </c>
      <c r="D92" s="16">
        <f>'[1]07'!D94</f>
        <v>238</v>
      </c>
      <c r="E92" s="16">
        <f>'[1]07'!E94</f>
        <v>0</v>
      </c>
      <c r="F92" s="15">
        <f t="shared" si="17"/>
        <v>300</v>
      </c>
      <c r="G92" s="15">
        <f>'[1]07'!H94</f>
        <v>62</v>
      </c>
      <c r="H92" s="16">
        <f>'[1]07'!I94</f>
        <v>0</v>
      </c>
      <c r="I92" s="16">
        <f>'[1]07'!J94</f>
        <v>92</v>
      </c>
      <c r="J92" s="16">
        <f>'[1]07'!K94</f>
        <v>0</v>
      </c>
      <c r="K92" s="15">
        <f t="shared" si="15"/>
        <v>154</v>
      </c>
      <c r="L92" s="18">
        <f>frq!C92</f>
        <v>1</v>
      </c>
      <c r="M92" s="16">
        <f t="shared" si="11"/>
        <v>62</v>
      </c>
      <c r="N92" s="16">
        <f t="shared" si="12"/>
        <v>0</v>
      </c>
      <c r="O92" s="16">
        <f t="shared" si="13"/>
        <v>92</v>
      </c>
      <c r="P92" s="16">
        <f t="shared" si="14"/>
        <v>0</v>
      </c>
      <c r="Q92" s="17">
        <f t="shared" si="16"/>
        <v>154</v>
      </c>
    </row>
    <row r="93" spans="1:17">
      <c r="A93" s="8" t="s">
        <v>135</v>
      </c>
      <c r="B93" s="15">
        <f>'[1]07'!B95</f>
        <v>62</v>
      </c>
      <c r="C93" s="16">
        <f>'[1]07'!C95</f>
        <v>0</v>
      </c>
      <c r="D93" s="16">
        <f>'[1]07'!D95</f>
        <v>238</v>
      </c>
      <c r="E93" s="16">
        <f>'[1]07'!E95</f>
        <v>0</v>
      </c>
      <c r="F93" s="15">
        <f t="shared" si="17"/>
        <v>300</v>
      </c>
      <c r="G93" s="15">
        <f>'[1]07'!H95</f>
        <v>62</v>
      </c>
      <c r="H93" s="16">
        <f>'[1]07'!I95</f>
        <v>0</v>
      </c>
      <c r="I93" s="16">
        <f>'[1]07'!J95</f>
        <v>92</v>
      </c>
      <c r="J93" s="16">
        <f>'[1]07'!K95</f>
        <v>0</v>
      </c>
      <c r="K93" s="15">
        <f t="shared" si="15"/>
        <v>154</v>
      </c>
      <c r="L93" s="18">
        <f>frq!C93</f>
        <v>1</v>
      </c>
      <c r="M93" s="16">
        <f t="shared" si="11"/>
        <v>62</v>
      </c>
      <c r="N93" s="16">
        <f t="shared" si="12"/>
        <v>0</v>
      </c>
      <c r="O93" s="16">
        <f t="shared" si="13"/>
        <v>92</v>
      </c>
      <c r="P93" s="16">
        <f t="shared" si="14"/>
        <v>0</v>
      </c>
      <c r="Q93" s="17">
        <f t="shared" si="16"/>
        <v>154</v>
      </c>
    </row>
    <row r="94" spans="1:17">
      <c r="A94" s="8" t="s">
        <v>136</v>
      </c>
      <c r="B94" s="15">
        <f>'[1]07'!B96</f>
        <v>62</v>
      </c>
      <c r="C94" s="16">
        <f>'[1]07'!C96</f>
        <v>0</v>
      </c>
      <c r="D94" s="16">
        <f>'[1]07'!D96</f>
        <v>238</v>
      </c>
      <c r="E94" s="16">
        <f>'[1]07'!E96</f>
        <v>0</v>
      </c>
      <c r="F94" s="15">
        <f t="shared" si="17"/>
        <v>300</v>
      </c>
      <c r="G94" s="15">
        <f>'[1]07'!H96</f>
        <v>62</v>
      </c>
      <c r="H94" s="16">
        <f>'[1]07'!I96</f>
        <v>0</v>
      </c>
      <c r="I94" s="16">
        <f>'[1]07'!J96</f>
        <v>92</v>
      </c>
      <c r="J94" s="16">
        <f>'[1]07'!K96</f>
        <v>0</v>
      </c>
      <c r="K94" s="15">
        <f t="shared" si="15"/>
        <v>154</v>
      </c>
      <c r="L94" s="18">
        <f>frq!C94</f>
        <v>1</v>
      </c>
      <c r="M94" s="16">
        <f t="shared" si="11"/>
        <v>62</v>
      </c>
      <c r="N94" s="16">
        <f t="shared" si="12"/>
        <v>0</v>
      </c>
      <c r="O94" s="16">
        <f t="shared" si="13"/>
        <v>92</v>
      </c>
      <c r="P94" s="16">
        <f t="shared" si="14"/>
        <v>0</v>
      </c>
      <c r="Q94" s="17">
        <f t="shared" si="16"/>
        <v>154</v>
      </c>
    </row>
    <row r="95" spans="1:17">
      <c r="A95" s="8" t="s">
        <v>137</v>
      </c>
      <c r="B95" s="15">
        <f>'[1]07'!B97</f>
        <v>62</v>
      </c>
      <c r="C95" s="16">
        <f>'[1]07'!C97</f>
        <v>0</v>
      </c>
      <c r="D95" s="16">
        <f>'[1]07'!D97</f>
        <v>238</v>
      </c>
      <c r="E95" s="16">
        <f>'[1]07'!E97</f>
        <v>0</v>
      </c>
      <c r="F95" s="15">
        <f t="shared" si="17"/>
        <v>300</v>
      </c>
      <c r="G95" s="15">
        <f>'[1]07'!H97</f>
        <v>62</v>
      </c>
      <c r="H95" s="16">
        <f>'[1]07'!I97</f>
        <v>0</v>
      </c>
      <c r="I95" s="16">
        <f>'[1]07'!J97</f>
        <v>94</v>
      </c>
      <c r="J95" s="16">
        <f>'[1]07'!K97</f>
        <v>0</v>
      </c>
      <c r="K95" s="15">
        <f t="shared" si="15"/>
        <v>156</v>
      </c>
      <c r="L95" s="18">
        <f>frq!C95</f>
        <v>1</v>
      </c>
      <c r="M95" s="16">
        <f t="shared" si="11"/>
        <v>62</v>
      </c>
      <c r="N95" s="16">
        <f t="shared" si="12"/>
        <v>0</v>
      </c>
      <c r="O95" s="16">
        <f t="shared" si="13"/>
        <v>94</v>
      </c>
      <c r="P95" s="16">
        <f t="shared" si="14"/>
        <v>0</v>
      </c>
      <c r="Q95" s="17">
        <f t="shared" si="16"/>
        <v>156</v>
      </c>
    </row>
    <row r="96" spans="1:17">
      <c r="A96" s="8" t="s">
        <v>138</v>
      </c>
      <c r="B96" s="15">
        <f>'[1]07'!B98</f>
        <v>62</v>
      </c>
      <c r="C96" s="16">
        <f>'[1]07'!C98</f>
        <v>0</v>
      </c>
      <c r="D96" s="16">
        <f>'[1]07'!D98</f>
        <v>238</v>
      </c>
      <c r="E96" s="16">
        <f>'[1]07'!E98</f>
        <v>0</v>
      </c>
      <c r="F96" s="15">
        <f t="shared" si="17"/>
        <v>300</v>
      </c>
      <c r="G96" s="15">
        <f>'[1]07'!H98</f>
        <v>62</v>
      </c>
      <c r="H96" s="16">
        <f>'[1]07'!I98</f>
        <v>0</v>
      </c>
      <c r="I96" s="16">
        <f>'[1]07'!J98</f>
        <v>94</v>
      </c>
      <c r="J96" s="16">
        <f>'[1]07'!K98</f>
        <v>0</v>
      </c>
      <c r="K96" s="15">
        <f t="shared" si="15"/>
        <v>156</v>
      </c>
      <c r="L96" s="18">
        <f>frq!C96</f>
        <v>1</v>
      </c>
      <c r="M96" s="16">
        <f t="shared" si="11"/>
        <v>62</v>
      </c>
      <c r="N96" s="16">
        <f t="shared" si="12"/>
        <v>0</v>
      </c>
      <c r="O96" s="16">
        <f t="shared" si="13"/>
        <v>94</v>
      </c>
      <c r="P96" s="16">
        <f t="shared" si="14"/>
        <v>0</v>
      </c>
      <c r="Q96" s="17">
        <f t="shared" si="16"/>
        <v>156</v>
      </c>
    </row>
    <row r="97" spans="1:17">
      <c r="A97" s="8" t="s">
        <v>139</v>
      </c>
      <c r="B97" s="15">
        <f>'[1]07'!B99</f>
        <v>62</v>
      </c>
      <c r="C97" s="16">
        <f>'[1]07'!C99</f>
        <v>0</v>
      </c>
      <c r="D97" s="16">
        <f>'[1]07'!D99</f>
        <v>238</v>
      </c>
      <c r="E97" s="16">
        <f>'[1]07'!E99</f>
        <v>0</v>
      </c>
      <c r="F97" s="15">
        <f t="shared" si="17"/>
        <v>300</v>
      </c>
      <c r="G97" s="15">
        <f>'[1]07'!H99</f>
        <v>62</v>
      </c>
      <c r="H97" s="16">
        <f>'[1]07'!I99</f>
        <v>0</v>
      </c>
      <c r="I97" s="16">
        <f>'[1]07'!J99</f>
        <v>94</v>
      </c>
      <c r="J97" s="16">
        <f>'[1]07'!K99</f>
        <v>0</v>
      </c>
      <c r="K97" s="15">
        <f t="shared" si="15"/>
        <v>156</v>
      </c>
      <c r="L97" s="18">
        <f>frq!C97</f>
        <v>1</v>
      </c>
      <c r="M97" s="16">
        <f t="shared" si="11"/>
        <v>62</v>
      </c>
      <c r="N97" s="16">
        <f t="shared" si="12"/>
        <v>0</v>
      </c>
      <c r="O97" s="16">
        <f t="shared" si="13"/>
        <v>94</v>
      </c>
      <c r="P97" s="16">
        <f t="shared" si="14"/>
        <v>0</v>
      </c>
      <c r="Q97" s="17">
        <f t="shared" si="16"/>
        <v>156</v>
      </c>
    </row>
    <row r="98" spans="1:17">
      <c r="A98" s="8" t="s">
        <v>140</v>
      </c>
      <c r="B98" s="15">
        <f>'[1]07'!B100</f>
        <v>62</v>
      </c>
      <c r="C98" s="16">
        <f>'[1]07'!C100</f>
        <v>0</v>
      </c>
      <c r="D98" s="16">
        <f>'[1]07'!D100</f>
        <v>238</v>
      </c>
      <c r="E98" s="16">
        <f>'[1]07'!E100</f>
        <v>0</v>
      </c>
      <c r="F98" s="15">
        <f t="shared" si="17"/>
        <v>300</v>
      </c>
      <c r="G98" s="15">
        <f>'[1]07'!H100</f>
        <v>62</v>
      </c>
      <c r="H98" s="16">
        <f>'[1]07'!I100</f>
        <v>0</v>
      </c>
      <c r="I98" s="16">
        <f>'[1]07'!J100</f>
        <v>94</v>
      </c>
      <c r="J98" s="16">
        <f>'[1]07'!K100</f>
        <v>0</v>
      </c>
      <c r="K98" s="15">
        <f t="shared" si="15"/>
        <v>156</v>
      </c>
      <c r="L98" s="18">
        <f>frq!C98</f>
        <v>1</v>
      </c>
      <c r="M98" s="16">
        <f t="shared" si="11"/>
        <v>62</v>
      </c>
      <c r="N98" s="16">
        <f t="shared" si="12"/>
        <v>0</v>
      </c>
      <c r="O98" s="16">
        <f t="shared" si="13"/>
        <v>94</v>
      </c>
      <c r="P98" s="16">
        <f t="shared" si="14"/>
        <v>0</v>
      </c>
      <c r="Q98" s="17">
        <f t="shared" si="16"/>
        <v>156</v>
      </c>
    </row>
    <row r="99" spans="1:17">
      <c r="A99" s="8" t="s">
        <v>175</v>
      </c>
      <c r="B99" s="15">
        <f t="shared" ref="B99:Q99" si="18">SUM(B3:B98)/4000</f>
        <v>1.488</v>
      </c>
      <c r="C99" s="15">
        <f t="shared" si="18"/>
        <v>0</v>
      </c>
      <c r="D99" s="15">
        <f t="shared" si="18"/>
        <v>5.5970000000000004</v>
      </c>
      <c r="E99" s="15">
        <f t="shared" si="18"/>
        <v>0</v>
      </c>
      <c r="F99" s="15">
        <f t="shared" si="18"/>
        <v>7.085</v>
      </c>
      <c r="G99" s="15">
        <f t="shared" si="18"/>
        <v>1.488</v>
      </c>
      <c r="H99" s="15">
        <f t="shared" si="18"/>
        <v>0</v>
      </c>
      <c r="I99" s="15">
        <f t="shared" si="18"/>
        <v>2.18025</v>
      </c>
      <c r="J99" s="15">
        <f t="shared" si="18"/>
        <v>0</v>
      </c>
      <c r="K99" s="15">
        <f t="shared" si="18"/>
        <v>3.66825</v>
      </c>
      <c r="L99" s="15">
        <f t="shared" si="18"/>
        <v>2.4E-2</v>
      </c>
      <c r="M99" s="15">
        <f t="shared" si="18"/>
        <v>1.488</v>
      </c>
      <c r="N99" s="15">
        <f t="shared" si="18"/>
        <v>0</v>
      </c>
      <c r="O99" s="15">
        <f t="shared" si="18"/>
        <v>2.18025</v>
      </c>
      <c r="P99" s="15">
        <f t="shared" si="18"/>
        <v>0</v>
      </c>
      <c r="Q99" s="15">
        <f t="shared" si="18"/>
        <v>3.66825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44688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197">
        <f>'[2]07'!B5</f>
        <v>84</v>
      </c>
      <c r="C3" s="198">
        <f>'[2]07'!C5</f>
        <v>0</v>
      </c>
      <c r="D3" s="198">
        <f>'[2]07'!D5</f>
        <v>0</v>
      </c>
      <c r="E3" s="198">
        <f>'[2]07'!E5</f>
        <v>0</v>
      </c>
      <c r="F3" s="15">
        <f>SUM(B3:E3)</f>
        <v>84</v>
      </c>
      <c r="G3" s="197">
        <f>'[2]07'!H5</f>
        <v>37</v>
      </c>
      <c r="H3" s="198">
        <f>'[2]07'!I5</f>
        <v>0</v>
      </c>
      <c r="I3" s="198">
        <f>'[2]07'!J5</f>
        <v>0</v>
      </c>
      <c r="J3" s="198">
        <f>'[2]07'!K5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197">
        <f>'[2]07'!B6</f>
        <v>84</v>
      </c>
      <c r="C4" s="198">
        <f>'[2]07'!C6</f>
        <v>0</v>
      </c>
      <c r="D4" s="198">
        <f>'[2]07'!D6</f>
        <v>0</v>
      </c>
      <c r="E4" s="198">
        <f>'[2]07'!E6</f>
        <v>0</v>
      </c>
      <c r="F4" s="15">
        <f>SUM(B4:E4)</f>
        <v>84</v>
      </c>
      <c r="G4" s="197">
        <f>'[2]07'!H6</f>
        <v>37</v>
      </c>
      <c r="H4" s="198">
        <f>'[2]07'!I6</f>
        <v>0</v>
      </c>
      <c r="I4" s="198">
        <f>'[2]07'!J6</f>
        <v>0</v>
      </c>
      <c r="J4" s="198">
        <f>'[2]07'!K6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197">
        <f>'[2]07'!B7</f>
        <v>84</v>
      </c>
      <c r="C5" s="198">
        <f>'[2]07'!C7</f>
        <v>0</v>
      </c>
      <c r="D5" s="198">
        <f>'[2]07'!D7</f>
        <v>0</v>
      </c>
      <c r="E5" s="198">
        <f>'[2]07'!E7</f>
        <v>0</v>
      </c>
      <c r="F5" s="15">
        <f t="shared" ref="F5:F68" si="6">SUM(B5:E5)</f>
        <v>84</v>
      </c>
      <c r="G5" s="197">
        <f>'[2]07'!H7</f>
        <v>37</v>
      </c>
      <c r="H5" s="198">
        <f>'[2]07'!I7</f>
        <v>0</v>
      </c>
      <c r="I5" s="198">
        <f>'[2]07'!J7</f>
        <v>0</v>
      </c>
      <c r="J5" s="198">
        <f>'[2]07'!K7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197">
        <f>'[2]07'!B8</f>
        <v>84</v>
      </c>
      <c r="C6" s="198">
        <f>'[2]07'!C8</f>
        <v>0</v>
      </c>
      <c r="D6" s="198">
        <f>'[2]07'!D8</f>
        <v>0</v>
      </c>
      <c r="E6" s="198">
        <f>'[2]07'!E8</f>
        <v>0</v>
      </c>
      <c r="F6" s="15">
        <f t="shared" si="6"/>
        <v>84</v>
      </c>
      <c r="G6" s="197">
        <f>'[2]07'!H8</f>
        <v>37</v>
      </c>
      <c r="H6" s="198">
        <f>'[2]07'!I8</f>
        <v>0</v>
      </c>
      <c r="I6" s="198">
        <f>'[2]07'!J8</f>
        <v>0</v>
      </c>
      <c r="J6" s="198">
        <f>'[2]07'!K8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197">
        <f>'[2]07'!B9</f>
        <v>84</v>
      </c>
      <c r="C7" s="198">
        <f>'[2]07'!C9</f>
        <v>0</v>
      </c>
      <c r="D7" s="198">
        <f>'[2]07'!D9</f>
        <v>0</v>
      </c>
      <c r="E7" s="198">
        <f>'[2]07'!E9</f>
        <v>0</v>
      </c>
      <c r="F7" s="15">
        <f t="shared" si="6"/>
        <v>84</v>
      </c>
      <c r="G7" s="197">
        <f>'[2]07'!H9</f>
        <v>37</v>
      </c>
      <c r="H7" s="198">
        <f>'[2]07'!I9</f>
        <v>0</v>
      </c>
      <c r="I7" s="198">
        <f>'[2]07'!J9</f>
        <v>0</v>
      </c>
      <c r="J7" s="198">
        <f>'[2]07'!K9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197">
        <f>'[2]07'!B10</f>
        <v>84</v>
      </c>
      <c r="C8" s="198">
        <f>'[2]07'!C10</f>
        <v>0</v>
      </c>
      <c r="D8" s="198">
        <f>'[2]07'!D10</f>
        <v>0</v>
      </c>
      <c r="E8" s="198">
        <f>'[2]07'!E10</f>
        <v>0</v>
      </c>
      <c r="F8" s="15">
        <f t="shared" si="6"/>
        <v>84</v>
      </c>
      <c r="G8" s="197">
        <f>'[2]07'!H10</f>
        <v>37</v>
      </c>
      <c r="H8" s="198">
        <f>'[2]07'!I10</f>
        <v>0</v>
      </c>
      <c r="I8" s="198">
        <f>'[2]07'!J10</f>
        <v>0</v>
      </c>
      <c r="J8" s="198">
        <f>'[2]07'!K10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197">
        <f>'[2]07'!B11</f>
        <v>84</v>
      </c>
      <c r="C9" s="198">
        <f>'[2]07'!C11</f>
        <v>0</v>
      </c>
      <c r="D9" s="198">
        <f>'[2]07'!D11</f>
        <v>0</v>
      </c>
      <c r="E9" s="198">
        <f>'[2]07'!E11</f>
        <v>0</v>
      </c>
      <c r="F9" s="15">
        <f t="shared" si="6"/>
        <v>84</v>
      </c>
      <c r="G9" s="197">
        <f>'[2]07'!H11</f>
        <v>37</v>
      </c>
      <c r="H9" s="198">
        <f>'[2]07'!I11</f>
        <v>0</v>
      </c>
      <c r="I9" s="198">
        <f>'[2]07'!J11</f>
        <v>0</v>
      </c>
      <c r="J9" s="198">
        <f>'[2]07'!K11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197">
        <f>'[2]07'!B12</f>
        <v>84</v>
      </c>
      <c r="C10" s="198">
        <f>'[2]07'!C12</f>
        <v>0</v>
      </c>
      <c r="D10" s="198">
        <f>'[2]07'!D12</f>
        <v>0</v>
      </c>
      <c r="E10" s="198">
        <f>'[2]07'!E12</f>
        <v>0</v>
      </c>
      <c r="F10" s="15">
        <f t="shared" si="6"/>
        <v>84</v>
      </c>
      <c r="G10" s="197">
        <f>'[2]07'!H12</f>
        <v>37</v>
      </c>
      <c r="H10" s="198">
        <f>'[2]07'!I12</f>
        <v>0</v>
      </c>
      <c r="I10" s="198">
        <f>'[2]07'!J12</f>
        <v>0</v>
      </c>
      <c r="J10" s="198">
        <f>'[2]07'!K12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197">
        <f>'[2]07'!B13</f>
        <v>84</v>
      </c>
      <c r="C11" s="198">
        <f>'[2]07'!C13</f>
        <v>0</v>
      </c>
      <c r="D11" s="198">
        <f>'[2]07'!D13</f>
        <v>0</v>
      </c>
      <c r="E11" s="198">
        <f>'[2]07'!E13</f>
        <v>0</v>
      </c>
      <c r="F11" s="15">
        <f t="shared" si="6"/>
        <v>84</v>
      </c>
      <c r="G11" s="197">
        <f>'[2]07'!H13</f>
        <v>37</v>
      </c>
      <c r="H11" s="198">
        <f>'[2]07'!I13</f>
        <v>0</v>
      </c>
      <c r="I11" s="198">
        <f>'[2]07'!J13</f>
        <v>0</v>
      </c>
      <c r="J11" s="198">
        <f>'[2]07'!K13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197">
        <f>'[2]07'!B14</f>
        <v>84</v>
      </c>
      <c r="C12" s="198">
        <f>'[2]07'!C14</f>
        <v>0</v>
      </c>
      <c r="D12" s="198">
        <f>'[2]07'!D14</f>
        <v>0</v>
      </c>
      <c r="E12" s="198">
        <f>'[2]07'!E14</f>
        <v>0</v>
      </c>
      <c r="F12" s="15">
        <f t="shared" si="6"/>
        <v>84</v>
      </c>
      <c r="G12" s="197">
        <f>'[2]07'!H14</f>
        <v>37</v>
      </c>
      <c r="H12" s="198">
        <f>'[2]07'!I14</f>
        <v>0</v>
      </c>
      <c r="I12" s="198">
        <f>'[2]07'!J14</f>
        <v>0</v>
      </c>
      <c r="J12" s="198">
        <f>'[2]07'!K14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197">
        <f>'[2]07'!B15</f>
        <v>84</v>
      </c>
      <c r="C13" s="198">
        <f>'[2]07'!C15</f>
        <v>0</v>
      </c>
      <c r="D13" s="198">
        <f>'[2]07'!D15</f>
        <v>0</v>
      </c>
      <c r="E13" s="198">
        <f>'[2]07'!E15</f>
        <v>0</v>
      </c>
      <c r="F13" s="15">
        <f t="shared" si="6"/>
        <v>84</v>
      </c>
      <c r="G13" s="197">
        <f>'[2]07'!H15</f>
        <v>37</v>
      </c>
      <c r="H13" s="198">
        <f>'[2]07'!I15</f>
        <v>0</v>
      </c>
      <c r="I13" s="198">
        <f>'[2]07'!J15</f>
        <v>0</v>
      </c>
      <c r="J13" s="198">
        <f>'[2]07'!K15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197">
        <f>'[2]07'!B16</f>
        <v>84</v>
      </c>
      <c r="C14" s="198">
        <f>'[2]07'!C16</f>
        <v>0</v>
      </c>
      <c r="D14" s="198">
        <f>'[2]07'!D16</f>
        <v>0</v>
      </c>
      <c r="E14" s="198">
        <f>'[2]07'!E16</f>
        <v>0</v>
      </c>
      <c r="F14" s="15">
        <f t="shared" si="6"/>
        <v>84</v>
      </c>
      <c r="G14" s="197">
        <f>'[2]07'!H16</f>
        <v>37</v>
      </c>
      <c r="H14" s="198">
        <f>'[2]07'!I16</f>
        <v>0</v>
      </c>
      <c r="I14" s="198">
        <f>'[2]07'!J16</f>
        <v>0</v>
      </c>
      <c r="J14" s="198">
        <f>'[2]07'!K16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197">
        <f>'[2]07'!B17</f>
        <v>84</v>
      </c>
      <c r="C15" s="198">
        <f>'[2]07'!C17</f>
        <v>0</v>
      </c>
      <c r="D15" s="198">
        <f>'[2]07'!D17</f>
        <v>0</v>
      </c>
      <c r="E15" s="198">
        <f>'[2]07'!E17</f>
        <v>0</v>
      </c>
      <c r="F15" s="15">
        <f t="shared" si="6"/>
        <v>84</v>
      </c>
      <c r="G15" s="197">
        <f>'[2]07'!H17</f>
        <v>37</v>
      </c>
      <c r="H15" s="198">
        <f>'[2]07'!I17</f>
        <v>0</v>
      </c>
      <c r="I15" s="198">
        <f>'[2]07'!J17</f>
        <v>0</v>
      </c>
      <c r="J15" s="198">
        <f>'[2]07'!K17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197">
        <f>'[2]07'!B18</f>
        <v>84</v>
      </c>
      <c r="C16" s="198">
        <f>'[2]07'!C18</f>
        <v>0</v>
      </c>
      <c r="D16" s="198">
        <f>'[2]07'!D18</f>
        <v>0</v>
      </c>
      <c r="E16" s="198">
        <f>'[2]07'!E18</f>
        <v>0</v>
      </c>
      <c r="F16" s="15">
        <f t="shared" si="6"/>
        <v>84</v>
      </c>
      <c r="G16" s="197">
        <f>'[2]07'!H18</f>
        <v>37</v>
      </c>
      <c r="H16" s="198">
        <f>'[2]07'!I18</f>
        <v>0</v>
      </c>
      <c r="I16" s="198">
        <f>'[2]07'!J18</f>
        <v>0</v>
      </c>
      <c r="J16" s="198">
        <f>'[2]07'!K18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197">
        <f>'[2]07'!B19</f>
        <v>84</v>
      </c>
      <c r="C17" s="198">
        <f>'[2]07'!C19</f>
        <v>0</v>
      </c>
      <c r="D17" s="198">
        <f>'[2]07'!D19</f>
        <v>0</v>
      </c>
      <c r="E17" s="198">
        <f>'[2]07'!E19</f>
        <v>0</v>
      </c>
      <c r="F17" s="15">
        <f t="shared" si="6"/>
        <v>84</v>
      </c>
      <c r="G17" s="197">
        <f>'[2]07'!H19</f>
        <v>37</v>
      </c>
      <c r="H17" s="198">
        <f>'[2]07'!I19</f>
        <v>0</v>
      </c>
      <c r="I17" s="198">
        <f>'[2]07'!J19</f>
        <v>0</v>
      </c>
      <c r="J17" s="198">
        <f>'[2]07'!K19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197">
        <f>'[2]07'!B20</f>
        <v>84</v>
      </c>
      <c r="C18" s="198">
        <f>'[2]07'!C20</f>
        <v>0</v>
      </c>
      <c r="D18" s="198">
        <f>'[2]07'!D20</f>
        <v>0</v>
      </c>
      <c r="E18" s="198">
        <f>'[2]07'!E20</f>
        <v>0</v>
      </c>
      <c r="F18" s="15">
        <f t="shared" si="6"/>
        <v>84</v>
      </c>
      <c r="G18" s="197">
        <f>'[2]07'!H20</f>
        <v>37</v>
      </c>
      <c r="H18" s="198">
        <f>'[2]07'!I20</f>
        <v>0</v>
      </c>
      <c r="I18" s="198">
        <f>'[2]07'!J20</f>
        <v>0</v>
      </c>
      <c r="J18" s="198">
        <f>'[2]07'!K20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197">
        <f>'[2]07'!B21</f>
        <v>84</v>
      </c>
      <c r="C19" s="198">
        <f>'[2]07'!C21</f>
        <v>0</v>
      </c>
      <c r="D19" s="198">
        <f>'[2]07'!D21</f>
        <v>0</v>
      </c>
      <c r="E19" s="198">
        <f>'[2]07'!E21</f>
        <v>0</v>
      </c>
      <c r="F19" s="15">
        <f t="shared" si="6"/>
        <v>84</v>
      </c>
      <c r="G19" s="197">
        <f>'[2]07'!H21</f>
        <v>37</v>
      </c>
      <c r="H19" s="198">
        <f>'[2]07'!I21</f>
        <v>0</v>
      </c>
      <c r="I19" s="198">
        <f>'[2]07'!J21</f>
        <v>0</v>
      </c>
      <c r="J19" s="198">
        <f>'[2]07'!K21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197">
        <f>'[2]07'!B22</f>
        <v>84</v>
      </c>
      <c r="C20" s="198">
        <f>'[2]07'!C22</f>
        <v>0</v>
      </c>
      <c r="D20" s="198">
        <f>'[2]07'!D22</f>
        <v>0</v>
      </c>
      <c r="E20" s="198">
        <f>'[2]07'!E22</f>
        <v>0</v>
      </c>
      <c r="F20" s="15">
        <f t="shared" si="6"/>
        <v>84</v>
      </c>
      <c r="G20" s="197">
        <f>'[2]07'!H22</f>
        <v>37</v>
      </c>
      <c r="H20" s="198">
        <f>'[2]07'!I22</f>
        <v>0</v>
      </c>
      <c r="I20" s="198">
        <f>'[2]07'!J22</f>
        <v>0</v>
      </c>
      <c r="J20" s="198">
        <f>'[2]07'!K22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197">
        <f>'[2]07'!B23</f>
        <v>84</v>
      </c>
      <c r="C21" s="198">
        <f>'[2]07'!C23</f>
        <v>0</v>
      </c>
      <c r="D21" s="198">
        <f>'[2]07'!D23</f>
        <v>0</v>
      </c>
      <c r="E21" s="198">
        <f>'[2]07'!E23</f>
        <v>0</v>
      </c>
      <c r="F21" s="15">
        <f t="shared" si="6"/>
        <v>84</v>
      </c>
      <c r="G21" s="197">
        <f>'[2]07'!H23</f>
        <v>37</v>
      </c>
      <c r="H21" s="198">
        <f>'[2]07'!I23</f>
        <v>0</v>
      </c>
      <c r="I21" s="198">
        <f>'[2]07'!J23</f>
        <v>0</v>
      </c>
      <c r="J21" s="198">
        <f>'[2]07'!K23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197">
        <f>'[2]07'!B24</f>
        <v>84</v>
      </c>
      <c r="C22" s="198">
        <f>'[2]07'!C24</f>
        <v>0</v>
      </c>
      <c r="D22" s="198">
        <f>'[2]07'!D24</f>
        <v>0</v>
      </c>
      <c r="E22" s="198">
        <f>'[2]07'!E24</f>
        <v>0</v>
      </c>
      <c r="F22" s="15">
        <f t="shared" si="6"/>
        <v>84</v>
      </c>
      <c r="G22" s="197">
        <f>'[2]07'!H24</f>
        <v>37</v>
      </c>
      <c r="H22" s="198">
        <f>'[2]07'!I24</f>
        <v>0</v>
      </c>
      <c r="I22" s="198">
        <f>'[2]07'!J24</f>
        <v>0</v>
      </c>
      <c r="J22" s="198">
        <f>'[2]07'!K24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197">
        <f>'[2]07'!B25</f>
        <v>84</v>
      </c>
      <c r="C23" s="198">
        <f>'[2]07'!C25</f>
        <v>0</v>
      </c>
      <c r="D23" s="198">
        <f>'[2]07'!D25</f>
        <v>0</v>
      </c>
      <c r="E23" s="198">
        <f>'[2]07'!E25</f>
        <v>0</v>
      </c>
      <c r="F23" s="15">
        <f t="shared" si="6"/>
        <v>84</v>
      </c>
      <c r="G23" s="197">
        <f>'[2]07'!H25</f>
        <v>37</v>
      </c>
      <c r="H23" s="198">
        <f>'[2]07'!I25</f>
        <v>0</v>
      </c>
      <c r="I23" s="198">
        <f>'[2]07'!J25</f>
        <v>0</v>
      </c>
      <c r="J23" s="198">
        <f>'[2]07'!K25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197">
        <f>'[2]07'!B26</f>
        <v>84</v>
      </c>
      <c r="C24" s="198">
        <f>'[2]07'!C26</f>
        <v>0</v>
      </c>
      <c r="D24" s="198">
        <f>'[2]07'!D26</f>
        <v>0</v>
      </c>
      <c r="E24" s="198">
        <f>'[2]07'!E26</f>
        <v>0</v>
      </c>
      <c r="F24" s="15">
        <f t="shared" si="6"/>
        <v>84</v>
      </c>
      <c r="G24" s="197">
        <f>'[2]07'!H26</f>
        <v>37</v>
      </c>
      <c r="H24" s="198">
        <f>'[2]07'!I26</f>
        <v>0</v>
      </c>
      <c r="I24" s="198">
        <f>'[2]07'!J26</f>
        <v>0</v>
      </c>
      <c r="J24" s="198">
        <f>'[2]07'!K26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197">
        <f>'[2]07'!B27</f>
        <v>84</v>
      </c>
      <c r="C25" s="198">
        <f>'[2]07'!C27</f>
        <v>0</v>
      </c>
      <c r="D25" s="198">
        <f>'[2]07'!D27</f>
        <v>0</v>
      </c>
      <c r="E25" s="198">
        <f>'[2]07'!E27</f>
        <v>0</v>
      </c>
      <c r="F25" s="15">
        <f t="shared" si="6"/>
        <v>84</v>
      </c>
      <c r="G25" s="197">
        <f>'[2]07'!H27</f>
        <v>37</v>
      </c>
      <c r="H25" s="198">
        <f>'[2]07'!I27</f>
        <v>0</v>
      </c>
      <c r="I25" s="198">
        <f>'[2]07'!J27</f>
        <v>0</v>
      </c>
      <c r="J25" s="198">
        <f>'[2]07'!K27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197">
        <f>'[2]07'!B28</f>
        <v>84</v>
      </c>
      <c r="C26" s="198">
        <f>'[2]07'!C28</f>
        <v>0</v>
      </c>
      <c r="D26" s="198">
        <f>'[2]07'!D28</f>
        <v>0</v>
      </c>
      <c r="E26" s="198">
        <f>'[2]07'!E28</f>
        <v>0</v>
      </c>
      <c r="F26" s="15">
        <f t="shared" si="6"/>
        <v>84</v>
      </c>
      <c r="G26" s="197">
        <f>'[2]07'!H28</f>
        <v>37</v>
      </c>
      <c r="H26" s="198">
        <f>'[2]07'!I28</f>
        <v>0</v>
      </c>
      <c r="I26" s="198">
        <f>'[2]07'!J28</f>
        <v>0</v>
      </c>
      <c r="J26" s="198">
        <f>'[2]07'!K28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197">
        <f>'[2]07'!B29</f>
        <v>84</v>
      </c>
      <c r="C27" s="198">
        <f>'[2]07'!C29</f>
        <v>0</v>
      </c>
      <c r="D27" s="198">
        <f>'[2]07'!D29</f>
        <v>0</v>
      </c>
      <c r="E27" s="198">
        <f>'[2]07'!E29</f>
        <v>0</v>
      </c>
      <c r="F27" s="15">
        <f t="shared" si="6"/>
        <v>84</v>
      </c>
      <c r="G27" s="197">
        <f>'[2]07'!H29</f>
        <v>37</v>
      </c>
      <c r="H27" s="198">
        <f>'[2]07'!I29</f>
        <v>0</v>
      </c>
      <c r="I27" s="198">
        <f>'[2]07'!J29</f>
        <v>0</v>
      </c>
      <c r="J27" s="198">
        <f>'[2]07'!K29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197">
        <f>'[2]07'!B30</f>
        <v>84</v>
      </c>
      <c r="C28" s="198">
        <f>'[2]07'!C30</f>
        <v>0</v>
      </c>
      <c r="D28" s="198">
        <f>'[2]07'!D30</f>
        <v>0</v>
      </c>
      <c r="E28" s="198">
        <f>'[2]07'!E30</f>
        <v>0</v>
      </c>
      <c r="F28" s="15">
        <f t="shared" si="6"/>
        <v>84</v>
      </c>
      <c r="G28" s="197">
        <f>'[2]07'!H30</f>
        <v>38</v>
      </c>
      <c r="H28" s="198">
        <f>'[2]07'!I30</f>
        <v>0</v>
      </c>
      <c r="I28" s="198">
        <f>'[2]07'!J30</f>
        <v>0</v>
      </c>
      <c r="J28" s="198">
        <f>'[2]07'!K30</f>
        <v>0</v>
      </c>
      <c r="K28" s="15">
        <f t="shared" si="3"/>
        <v>38</v>
      </c>
      <c r="L28" s="18">
        <f>frq!C28</f>
        <v>1</v>
      </c>
      <c r="M28" s="167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7">
        <f>'[2]07'!B31</f>
        <v>84</v>
      </c>
      <c r="C29" s="198">
        <f>'[2]07'!C31</f>
        <v>0</v>
      </c>
      <c r="D29" s="198">
        <f>'[2]07'!D31</f>
        <v>0</v>
      </c>
      <c r="E29" s="198">
        <f>'[2]07'!E31</f>
        <v>0</v>
      </c>
      <c r="F29" s="15">
        <f t="shared" si="6"/>
        <v>84</v>
      </c>
      <c r="G29" s="197">
        <f>'[2]07'!H31</f>
        <v>38</v>
      </c>
      <c r="H29" s="198">
        <f>'[2]07'!I31</f>
        <v>0</v>
      </c>
      <c r="I29" s="198">
        <f>'[2]07'!J31</f>
        <v>0</v>
      </c>
      <c r="J29" s="198">
        <f>'[2]07'!K31</f>
        <v>0</v>
      </c>
      <c r="K29" s="15">
        <f t="shared" si="3"/>
        <v>38</v>
      </c>
      <c r="L29" s="18">
        <f>frq!C29</f>
        <v>1</v>
      </c>
      <c r="M29" s="167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197">
        <f>'[2]07'!B32</f>
        <v>84</v>
      </c>
      <c r="C30" s="198">
        <f>'[2]07'!C32</f>
        <v>0</v>
      </c>
      <c r="D30" s="198">
        <f>'[2]07'!D32</f>
        <v>0</v>
      </c>
      <c r="E30" s="198">
        <f>'[2]07'!E32</f>
        <v>0</v>
      </c>
      <c r="F30" s="15">
        <f t="shared" si="6"/>
        <v>84</v>
      </c>
      <c r="G30" s="197">
        <f>'[2]07'!H32</f>
        <v>38</v>
      </c>
      <c r="H30" s="198">
        <f>'[2]07'!I32</f>
        <v>0</v>
      </c>
      <c r="I30" s="198">
        <f>'[2]07'!J32</f>
        <v>0</v>
      </c>
      <c r="J30" s="198">
        <f>'[2]07'!K32</f>
        <v>0</v>
      </c>
      <c r="K30" s="15">
        <f t="shared" si="3"/>
        <v>38</v>
      </c>
      <c r="L30" s="18">
        <f>frq!C30</f>
        <v>1</v>
      </c>
      <c r="M30" s="167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197">
        <f>'[2]07'!B33</f>
        <v>84</v>
      </c>
      <c r="C31" s="198">
        <f>'[2]07'!C33</f>
        <v>0</v>
      </c>
      <c r="D31" s="198">
        <f>'[2]07'!D33</f>
        <v>0</v>
      </c>
      <c r="E31" s="198">
        <f>'[2]07'!E33</f>
        <v>0</v>
      </c>
      <c r="F31" s="15">
        <f t="shared" si="6"/>
        <v>84</v>
      </c>
      <c r="G31" s="197">
        <f>'[2]07'!H33</f>
        <v>38</v>
      </c>
      <c r="H31" s="198">
        <f>'[2]07'!I33</f>
        <v>0</v>
      </c>
      <c r="I31" s="198">
        <f>'[2]07'!J33</f>
        <v>0</v>
      </c>
      <c r="J31" s="198">
        <f>'[2]07'!K33</f>
        <v>0</v>
      </c>
      <c r="K31" s="15">
        <f t="shared" si="3"/>
        <v>38</v>
      </c>
      <c r="L31" s="18">
        <f>frq!C31</f>
        <v>1</v>
      </c>
      <c r="M31" s="167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197">
        <f>'[2]07'!B34</f>
        <v>84</v>
      </c>
      <c r="C32" s="198">
        <f>'[2]07'!C34</f>
        <v>0</v>
      </c>
      <c r="D32" s="198">
        <f>'[2]07'!D34</f>
        <v>0</v>
      </c>
      <c r="E32" s="198">
        <f>'[2]07'!E34</f>
        <v>0</v>
      </c>
      <c r="F32" s="15">
        <f t="shared" si="6"/>
        <v>84</v>
      </c>
      <c r="G32" s="197">
        <f>'[2]07'!H34</f>
        <v>38</v>
      </c>
      <c r="H32" s="198">
        <f>'[2]07'!I34</f>
        <v>0</v>
      </c>
      <c r="I32" s="198">
        <f>'[2]07'!J34</f>
        <v>0</v>
      </c>
      <c r="J32" s="198">
        <f>'[2]07'!K34</f>
        <v>0</v>
      </c>
      <c r="K32" s="15">
        <f t="shared" si="3"/>
        <v>38</v>
      </c>
      <c r="L32" s="18">
        <f>frq!C32</f>
        <v>1</v>
      </c>
      <c r="M32" s="167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197">
        <f>'[2]07'!B35</f>
        <v>84</v>
      </c>
      <c r="C33" s="198">
        <f>'[2]07'!C35</f>
        <v>0</v>
      </c>
      <c r="D33" s="198">
        <f>'[2]07'!D35</f>
        <v>0</v>
      </c>
      <c r="E33" s="198">
        <f>'[2]07'!E35</f>
        <v>0</v>
      </c>
      <c r="F33" s="15">
        <f t="shared" si="6"/>
        <v>84</v>
      </c>
      <c r="G33" s="197">
        <f>'[2]07'!H35</f>
        <v>38</v>
      </c>
      <c r="H33" s="198">
        <f>'[2]07'!I35</f>
        <v>0</v>
      </c>
      <c r="I33" s="198">
        <f>'[2]07'!J35</f>
        <v>0</v>
      </c>
      <c r="J33" s="198">
        <f>'[2]07'!K35</f>
        <v>0</v>
      </c>
      <c r="K33" s="15">
        <f t="shared" si="3"/>
        <v>38</v>
      </c>
      <c r="L33" s="18">
        <f>frq!C33</f>
        <v>1</v>
      </c>
      <c r="M33" s="167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197">
        <f>'[2]07'!B36</f>
        <v>84</v>
      </c>
      <c r="C34" s="198">
        <f>'[2]07'!C36</f>
        <v>0</v>
      </c>
      <c r="D34" s="198">
        <f>'[2]07'!D36</f>
        <v>0</v>
      </c>
      <c r="E34" s="198">
        <f>'[2]07'!E36</f>
        <v>0</v>
      </c>
      <c r="F34" s="15">
        <f t="shared" si="6"/>
        <v>84</v>
      </c>
      <c r="G34" s="197">
        <f>'[2]07'!H36</f>
        <v>38</v>
      </c>
      <c r="H34" s="198">
        <f>'[2]07'!I36</f>
        <v>0</v>
      </c>
      <c r="I34" s="198">
        <f>'[2]07'!J36</f>
        <v>0</v>
      </c>
      <c r="J34" s="198">
        <f>'[2]07'!K36</f>
        <v>0</v>
      </c>
      <c r="K34" s="15">
        <f t="shared" si="3"/>
        <v>38</v>
      </c>
      <c r="L34" s="18">
        <f>frq!C34</f>
        <v>1</v>
      </c>
      <c r="M34" s="167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197">
        <f>'[2]07'!B37</f>
        <v>84</v>
      </c>
      <c r="C35" s="198">
        <f>'[2]07'!C37</f>
        <v>0</v>
      </c>
      <c r="D35" s="198">
        <f>'[2]07'!D37</f>
        <v>0</v>
      </c>
      <c r="E35" s="198">
        <f>'[2]07'!E37</f>
        <v>0</v>
      </c>
      <c r="F35" s="15">
        <f t="shared" si="6"/>
        <v>84</v>
      </c>
      <c r="G35" s="197">
        <f>'[2]07'!H37</f>
        <v>37</v>
      </c>
      <c r="H35" s="198">
        <f>'[2]07'!I37</f>
        <v>0</v>
      </c>
      <c r="I35" s="198">
        <f>'[2]07'!J37</f>
        <v>0</v>
      </c>
      <c r="J35" s="198">
        <f>'[2]07'!K37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197">
        <f>'[2]07'!B38</f>
        <v>84</v>
      </c>
      <c r="C36" s="198">
        <f>'[2]07'!C38</f>
        <v>0</v>
      </c>
      <c r="D36" s="198">
        <f>'[2]07'!D38</f>
        <v>0</v>
      </c>
      <c r="E36" s="198">
        <f>'[2]07'!E38</f>
        <v>0</v>
      </c>
      <c r="F36" s="15">
        <f t="shared" si="6"/>
        <v>84</v>
      </c>
      <c r="G36" s="197">
        <f>'[2]07'!H38</f>
        <v>37</v>
      </c>
      <c r="H36" s="198">
        <f>'[2]07'!I38</f>
        <v>0</v>
      </c>
      <c r="I36" s="198">
        <f>'[2]07'!J38</f>
        <v>0</v>
      </c>
      <c r="J36" s="198">
        <f>'[2]07'!K38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197">
        <f>'[2]07'!B39</f>
        <v>84</v>
      </c>
      <c r="C37" s="198">
        <f>'[2]07'!C39</f>
        <v>0</v>
      </c>
      <c r="D37" s="198">
        <f>'[2]07'!D39</f>
        <v>0</v>
      </c>
      <c r="E37" s="198">
        <f>'[2]07'!E39</f>
        <v>0</v>
      </c>
      <c r="F37" s="15">
        <f t="shared" si="6"/>
        <v>84</v>
      </c>
      <c r="G37" s="197">
        <f>'[2]07'!H39</f>
        <v>37</v>
      </c>
      <c r="H37" s="198">
        <f>'[2]07'!I39</f>
        <v>0</v>
      </c>
      <c r="I37" s="198">
        <f>'[2]07'!J39</f>
        <v>0</v>
      </c>
      <c r="J37" s="198">
        <f>'[2]07'!K39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197">
        <f>'[2]07'!B40</f>
        <v>84</v>
      </c>
      <c r="C38" s="198">
        <f>'[2]07'!C40</f>
        <v>0</v>
      </c>
      <c r="D38" s="198">
        <f>'[2]07'!D40</f>
        <v>0</v>
      </c>
      <c r="E38" s="198">
        <f>'[2]07'!E40</f>
        <v>0</v>
      </c>
      <c r="F38" s="15">
        <f t="shared" si="6"/>
        <v>84</v>
      </c>
      <c r="G38" s="197">
        <f>'[2]07'!H40</f>
        <v>37</v>
      </c>
      <c r="H38" s="198">
        <f>'[2]07'!I40</f>
        <v>0</v>
      </c>
      <c r="I38" s="198">
        <f>'[2]07'!J40</f>
        <v>0</v>
      </c>
      <c r="J38" s="198">
        <f>'[2]07'!K40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197">
        <f>'[2]07'!B41</f>
        <v>84</v>
      </c>
      <c r="C39" s="198">
        <f>'[2]07'!C41</f>
        <v>0</v>
      </c>
      <c r="D39" s="198">
        <f>'[2]07'!D41</f>
        <v>0</v>
      </c>
      <c r="E39" s="198">
        <f>'[2]07'!E41</f>
        <v>0</v>
      </c>
      <c r="F39" s="15">
        <f t="shared" si="6"/>
        <v>84</v>
      </c>
      <c r="G39" s="197">
        <f>'[2]07'!H41</f>
        <v>37</v>
      </c>
      <c r="H39" s="198">
        <f>'[2]07'!I41</f>
        <v>0</v>
      </c>
      <c r="I39" s="198">
        <f>'[2]07'!J41</f>
        <v>0</v>
      </c>
      <c r="J39" s="198">
        <f>'[2]07'!K41</f>
        <v>0</v>
      </c>
      <c r="K39" s="15">
        <f t="shared" si="3"/>
        <v>37</v>
      </c>
      <c r="L39" s="18">
        <f>frq!C39</f>
        <v>1</v>
      </c>
      <c r="M39" s="167">
        <f t="shared" si="4"/>
        <v>36.6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36.6</v>
      </c>
      <c r="R39" s="18">
        <v>0.4</v>
      </c>
    </row>
    <row r="40" spans="1:18">
      <c r="A40" s="8" t="s">
        <v>82</v>
      </c>
      <c r="B40" s="197">
        <f>'[2]07'!B42</f>
        <v>84</v>
      </c>
      <c r="C40" s="198">
        <f>'[2]07'!C42</f>
        <v>0</v>
      </c>
      <c r="D40" s="198">
        <f>'[2]07'!D42</f>
        <v>0</v>
      </c>
      <c r="E40" s="198">
        <f>'[2]07'!E42</f>
        <v>0</v>
      </c>
      <c r="F40" s="15">
        <f t="shared" si="6"/>
        <v>84</v>
      </c>
      <c r="G40" s="197">
        <f>'[2]07'!H42</f>
        <v>37</v>
      </c>
      <c r="H40" s="198">
        <f>'[2]07'!I42</f>
        <v>0</v>
      </c>
      <c r="I40" s="198">
        <f>'[2]07'!J42</f>
        <v>0</v>
      </c>
      <c r="J40" s="198">
        <f>'[2]07'!K42</f>
        <v>0</v>
      </c>
      <c r="K40" s="15">
        <f t="shared" si="3"/>
        <v>37</v>
      </c>
      <c r="L40" s="18">
        <f>frq!C40</f>
        <v>1</v>
      </c>
      <c r="M40" s="167">
        <f t="shared" si="4"/>
        <v>36.6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36.6</v>
      </c>
      <c r="R40" s="18">
        <v>0.4</v>
      </c>
    </row>
    <row r="41" spans="1:18">
      <c r="A41" s="8" t="s">
        <v>83</v>
      </c>
      <c r="B41" s="197">
        <f>'[2]07'!B43</f>
        <v>84</v>
      </c>
      <c r="C41" s="198">
        <f>'[2]07'!C43</f>
        <v>0</v>
      </c>
      <c r="D41" s="198">
        <f>'[2]07'!D43</f>
        <v>0</v>
      </c>
      <c r="E41" s="198">
        <f>'[2]07'!E43</f>
        <v>0</v>
      </c>
      <c r="F41" s="15">
        <f t="shared" si="6"/>
        <v>84</v>
      </c>
      <c r="G41" s="197">
        <f>'[2]07'!H43</f>
        <v>35</v>
      </c>
      <c r="H41" s="198">
        <f>'[2]07'!I43</f>
        <v>0</v>
      </c>
      <c r="I41" s="198">
        <f>'[2]07'!J43</f>
        <v>0</v>
      </c>
      <c r="J41" s="198">
        <f>'[2]07'!K43</f>
        <v>0</v>
      </c>
      <c r="K41" s="15">
        <f t="shared" si="3"/>
        <v>35</v>
      </c>
      <c r="L41" s="18">
        <f>frq!C41</f>
        <v>1</v>
      </c>
      <c r="M41" s="167">
        <f t="shared" si="4"/>
        <v>34.6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34.6</v>
      </c>
      <c r="R41" s="18">
        <v>0.4</v>
      </c>
    </row>
    <row r="42" spans="1:18">
      <c r="A42" s="8" t="s">
        <v>84</v>
      </c>
      <c r="B42" s="197">
        <f>'[2]07'!B44</f>
        <v>84</v>
      </c>
      <c r="C42" s="198">
        <f>'[2]07'!C44</f>
        <v>0</v>
      </c>
      <c r="D42" s="198">
        <f>'[2]07'!D44</f>
        <v>0</v>
      </c>
      <c r="E42" s="198">
        <f>'[2]07'!E44</f>
        <v>0</v>
      </c>
      <c r="F42" s="15">
        <f t="shared" si="6"/>
        <v>84</v>
      </c>
      <c r="G42" s="197">
        <f>'[2]07'!H44</f>
        <v>35</v>
      </c>
      <c r="H42" s="198">
        <f>'[2]07'!I44</f>
        <v>0</v>
      </c>
      <c r="I42" s="198">
        <f>'[2]07'!J44</f>
        <v>0</v>
      </c>
      <c r="J42" s="198">
        <f>'[2]07'!K44</f>
        <v>0</v>
      </c>
      <c r="K42" s="15">
        <f t="shared" si="3"/>
        <v>35</v>
      </c>
      <c r="L42" s="18">
        <f>frq!C42</f>
        <v>1</v>
      </c>
      <c r="M42" s="167">
        <f t="shared" si="4"/>
        <v>34.6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34.6</v>
      </c>
      <c r="R42" s="18">
        <v>0.4</v>
      </c>
    </row>
    <row r="43" spans="1:18">
      <c r="A43" s="8" t="s">
        <v>85</v>
      </c>
      <c r="B43" s="197">
        <f>'[2]07'!B45</f>
        <v>84</v>
      </c>
      <c r="C43" s="198">
        <f>'[2]07'!C45</f>
        <v>0</v>
      </c>
      <c r="D43" s="198">
        <f>'[2]07'!D45</f>
        <v>0</v>
      </c>
      <c r="E43" s="198">
        <f>'[2]07'!E45</f>
        <v>0</v>
      </c>
      <c r="F43" s="15">
        <f t="shared" si="6"/>
        <v>84</v>
      </c>
      <c r="G43" s="197">
        <f>'[2]07'!H45</f>
        <v>34</v>
      </c>
      <c r="H43" s="198">
        <f>'[2]07'!I45</f>
        <v>0</v>
      </c>
      <c r="I43" s="198">
        <f>'[2]07'!J45</f>
        <v>0</v>
      </c>
      <c r="J43" s="198">
        <f>'[2]07'!K45</f>
        <v>0</v>
      </c>
      <c r="K43" s="15">
        <f t="shared" si="3"/>
        <v>34</v>
      </c>
      <c r="L43" s="18">
        <f>frq!C43</f>
        <v>1</v>
      </c>
      <c r="M43" s="167">
        <f t="shared" si="4"/>
        <v>33.6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33.6</v>
      </c>
      <c r="R43" s="18">
        <v>0.4</v>
      </c>
    </row>
    <row r="44" spans="1:18">
      <c r="A44" s="8" t="s">
        <v>86</v>
      </c>
      <c r="B44" s="197">
        <f>'[2]07'!B46</f>
        <v>84</v>
      </c>
      <c r="C44" s="198">
        <f>'[2]07'!C46</f>
        <v>0</v>
      </c>
      <c r="D44" s="198">
        <f>'[2]07'!D46</f>
        <v>0</v>
      </c>
      <c r="E44" s="198">
        <f>'[2]07'!E46</f>
        <v>0</v>
      </c>
      <c r="F44" s="15">
        <f t="shared" si="6"/>
        <v>84</v>
      </c>
      <c r="G44" s="197">
        <f>'[2]07'!H46</f>
        <v>34</v>
      </c>
      <c r="H44" s="198">
        <f>'[2]07'!I46</f>
        <v>0</v>
      </c>
      <c r="I44" s="198">
        <f>'[2]07'!J46</f>
        <v>0</v>
      </c>
      <c r="J44" s="198">
        <f>'[2]07'!K46</f>
        <v>0</v>
      </c>
      <c r="K44" s="15">
        <f t="shared" si="3"/>
        <v>34</v>
      </c>
      <c r="L44" s="18">
        <f>frq!C44</f>
        <v>1</v>
      </c>
      <c r="M44" s="167">
        <f t="shared" si="4"/>
        <v>33.6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33.6</v>
      </c>
      <c r="R44" s="18">
        <v>0.4</v>
      </c>
    </row>
    <row r="45" spans="1:18">
      <c r="A45" s="8" t="s">
        <v>87</v>
      </c>
      <c r="B45" s="197">
        <f>'[2]07'!B47</f>
        <v>84</v>
      </c>
      <c r="C45" s="198">
        <f>'[2]07'!C47</f>
        <v>0</v>
      </c>
      <c r="D45" s="198">
        <f>'[2]07'!D47</f>
        <v>0</v>
      </c>
      <c r="E45" s="198">
        <f>'[2]07'!E47</f>
        <v>0</v>
      </c>
      <c r="F45" s="15">
        <f t="shared" si="6"/>
        <v>84</v>
      </c>
      <c r="G45" s="197">
        <f>'[2]07'!H47</f>
        <v>34</v>
      </c>
      <c r="H45" s="198">
        <f>'[2]07'!I47</f>
        <v>0</v>
      </c>
      <c r="I45" s="198">
        <f>'[2]07'!J47</f>
        <v>0</v>
      </c>
      <c r="J45" s="198">
        <f>'[2]07'!K47</f>
        <v>0</v>
      </c>
      <c r="K45" s="15">
        <f t="shared" si="3"/>
        <v>34</v>
      </c>
      <c r="L45" s="18">
        <f>frq!C45</f>
        <v>1</v>
      </c>
      <c r="M45" s="167">
        <f t="shared" si="4"/>
        <v>33.6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33.6</v>
      </c>
      <c r="R45" s="18">
        <v>0.4</v>
      </c>
    </row>
    <row r="46" spans="1:18">
      <c r="A46" s="8" t="s">
        <v>88</v>
      </c>
      <c r="B46" s="197">
        <f>'[2]07'!B48</f>
        <v>84</v>
      </c>
      <c r="C46" s="198">
        <f>'[2]07'!C48</f>
        <v>0</v>
      </c>
      <c r="D46" s="198">
        <f>'[2]07'!D48</f>
        <v>0</v>
      </c>
      <c r="E46" s="198">
        <f>'[2]07'!E48</f>
        <v>0</v>
      </c>
      <c r="F46" s="15">
        <f t="shared" si="6"/>
        <v>84</v>
      </c>
      <c r="G46" s="197">
        <f>'[2]07'!H48</f>
        <v>34</v>
      </c>
      <c r="H46" s="198">
        <f>'[2]07'!I48</f>
        <v>0</v>
      </c>
      <c r="I46" s="198">
        <f>'[2]07'!J48</f>
        <v>0</v>
      </c>
      <c r="J46" s="198">
        <f>'[2]07'!K48</f>
        <v>0</v>
      </c>
      <c r="K46" s="15">
        <f t="shared" si="3"/>
        <v>34</v>
      </c>
      <c r="L46" s="18">
        <f>frq!C46</f>
        <v>1</v>
      </c>
      <c r="M46" s="167">
        <f t="shared" si="4"/>
        <v>33.6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33.6</v>
      </c>
      <c r="R46" s="18">
        <v>0.4</v>
      </c>
    </row>
    <row r="47" spans="1:18">
      <c r="A47" s="8" t="s">
        <v>89</v>
      </c>
      <c r="B47" s="197">
        <f>'[2]07'!B49</f>
        <v>84</v>
      </c>
      <c r="C47" s="198">
        <f>'[2]07'!C49</f>
        <v>0</v>
      </c>
      <c r="D47" s="198">
        <f>'[2]07'!D49</f>
        <v>0</v>
      </c>
      <c r="E47" s="198">
        <f>'[2]07'!E49</f>
        <v>0</v>
      </c>
      <c r="F47" s="15">
        <f t="shared" si="6"/>
        <v>84</v>
      </c>
      <c r="G47" s="197">
        <f>'[2]07'!H49</f>
        <v>34</v>
      </c>
      <c r="H47" s="198">
        <f>'[2]07'!I49</f>
        <v>0</v>
      </c>
      <c r="I47" s="198">
        <f>'[2]07'!J49</f>
        <v>0</v>
      </c>
      <c r="J47" s="198">
        <f>'[2]07'!K49</f>
        <v>0</v>
      </c>
      <c r="K47" s="15">
        <f t="shared" si="3"/>
        <v>34</v>
      </c>
      <c r="L47" s="18">
        <f>frq!C47</f>
        <v>1</v>
      </c>
      <c r="M47" s="167">
        <f t="shared" si="4"/>
        <v>33.6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33.6</v>
      </c>
      <c r="R47" s="18">
        <v>0.4</v>
      </c>
    </row>
    <row r="48" spans="1:18">
      <c r="A48" s="8" t="s">
        <v>90</v>
      </c>
      <c r="B48" s="197">
        <f>'[2]07'!B50</f>
        <v>84</v>
      </c>
      <c r="C48" s="198">
        <f>'[2]07'!C50</f>
        <v>0</v>
      </c>
      <c r="D48" s="198">
        <f>'[2]07'!D50</f>
        <v>0</v>
      </c>
      <c r="E48" s="198">
        <f>'[2]07'!E50</f>
        <v>0</v>
      </c>
      <c r="F48" s="15">
        <f t="shared" si="6"/>
        <v>84</v>
      </c>
      <c r="G48" s="197">
        <f>'[2]07'!H50</f>
        <v>34</v>
      </c>
      <c r="H48" s="198">
        <f>'[2]07'!I50</f>
        <v>0</v>
      </c>
      <c r="I48" s="198">
        <f>'[2]07'!J50</f>
        <v>0</v>
      </c>
      <c r="J48" s="198">
        <f>'[2]07'!K50</f>
        <v>0</v>
      </c>
      <c r="K48" s="15">
        <f t="shared" si="3"/>
        <v>34</v>
      </c>
      <c r="L48" s="18">
        <f>frq!C48</f>
        <v>1</v>
      </c>
      <c r="M48" s="167">
        <f t="shared" si="4"/>
        <v>33.6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33.6</v>
      </c>
      <c r="R48" s="18">
        <v>0.4</v>
      </c>
    </row>
    <row r="49" spans="1:18">
      <c r="A49" s="8" t="s">
        <v>91</v>
      </c>
      <c r="B49" s="197">
        <f>'[2]07'!B51</f>
        <v>84</v>
      </c>
      <c r="C49" s="198">
        <f>'[2]07'!C51</f>
        <v>0</v>
      </c>
      <c r="D49" s="198">
        <f>'[2]07'!D51</f>
        <v>0</v>
      </c>
      <c r="E49" s="198">
        <f>'[2]07'!E51</f>
        <v>0</v>
      </c>
      <c r="F49" s="15">
        <f t="shared" si="6"/>
        <v>84</v>
      </c>
      <c r="G49" s="197">
        <f>'[2]07'!H51</f>
        <v>34</v>
      </c>
      <c r="H49" s="198">
        <f>'[2]07'!I51</f>
        <v>0</v>
      </c>
      <c r="I49" s="198">
        <f>'[2]07'!J51</f>
        <v>0</v>
      </c>
      <c r="J49" s="198">
        <f>'[2]07'!K51</f>
        <v>0</v>
      </c>
      <c r="K49" s="15">
        <f t="shared" si="3"/>
        <v>34</v>
      </c>
      <c r="L49" s="18">
        <f>frq!C49</f>
        <v>1</v>
      </c>
      <c r="M49" s="167">
        <f t="shared" si="4"/>
        <v>33.6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33.6</v>
      </c>
      <c r="R49" s="18">
        <v>0.4</v>
      </c>
    </row>
    <row r="50" spans="1:18">
      <c r="A50" s="8" t="s">
        <v>92</v>
      </c>
      <c r="B50" s="197">
        <f>'[2]07'!B52</f>
        <v>84</v>
      </c>
      <c r="C50" s="198">
        <f>'[2]07'!C52</f>
        <v>0</v>
      </c>
      <c r="D50" s="198">
        <f>'[2]07'!D52</f>
        <v>0</v>
      </c>
      <c r="E50" s="198">
        <f>'[2]07'!E52</f>
        <v>0</v>
      </c>
      <c r="F50" s="15">
        <f t="shared" si="6"/>
        <v>84</v>
      </c>
      <c r="G50" s="197">
        <f>'[2]07'!H52</f>
        <v>34</v>
      </c>
      <c r="H50" s="198">
        <f>'[2]07'!I52</f>
        <v>0</v>
      </c>
      <c r="I50" s="198">
        <f>'[2]07'!J52</f>
        <v>0</v>
      </c>
      <c r="J50" s="198">
        <f>'[2]07'!K52</f>
        <v>0</v>
      </c>
      <c r="K50" s="15">
        <f t="shared" si="3"/>
        <v>34</v>
      </c>
      <c r="L50" s="18">
        <f>frq!C50</f>
        <v>1</v>
      </c>
      <c r="M50" s="167">
        <f t="shared" si="4"/>
        <v>33.6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33.6</v>
      </c>
      <c r="R50" s="18">
        <v>0.4</v>
      </c>
    </row>
    <row r="51" spans="1:18">
      <c r="A51" s="8" t="s">
        <v>93</v>
      </c>
      <c r="B51" s="197">
        <f>'[2]07'!B53</f>
        <v>84</v>
      </c>
      <c r="C51" s="198">
        <f>'[2]07'!C53</f>
        <v>0</v>
      </c>
      <c r="D51" s="198">
        <f>'[2]07'!D53</f>
        <v>0</v>
      </c>
      <c r="E51" s="198">
        <f>'[2]07'!E53</f>
        <v>0</v>
      </c>
      <c r="F51" s="15">
        <f t="shared" si="6"/>
        <v>84</v>
      </c>
      <c r="G51" s="197">
        <f>'[2]07'!H53</f>
        <v>33</v>
      </c>
      <c r="H51" s="198">
        <f>'[2]07'!I53</f>
        <v>0</v>
      </c>
      <c r="I51" s="198">
        <f>'[2]07'!J53</f>
        <v>0</v>
      </c>
      <c r="J51" s="198">
        <f>'[2]07'!K53</f>
        <v>0</v>
      </c>
      <c r="K51" s="15">
        <f t="shared" si="3"/>
        <v>33</v>
      </c>
      <c r="L51" s="18">
        <f>frq!C51</f>
        <v>1</v>
      </c>
      <c r="M51" s="167">
        <f t="shared" si="4"/>
        <v>32.6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32.6</v>
      </c>
      <c r="R51" s="18">
        <v>0.4</v>
      </c>
    </row>
    <row r="52" spans="1:18">
      <c r="A52" s="8" t="s">
        <v>94</v>
      </c>
      <c r="B52" s="197">
        <f>'[2]07'!B54</f>
        <v>84</v>
      </c>
      <c r="C52" s="198">
        <f>'[2]07'!C54</f>
        <v>0</v>
      </c>
      <c r="D52" s="198">
        <f>'[2]07'!D54</f>
        <v>0</v>
      </c>
      <c r="E52" s="198">
        <f>'[2]07'!E54</f>
        <v>0</v>
      </c>
      <c r="F52" s="15">
        <f t="shared" si="6"/>
        <v>84</v>
      </c>
      <c r="G52" s="197">
        <f>'[2]07'!H54</f>
        <v>33</v>
      </c>
      <c r="H52" s="198">
        <f>'[2]07'!I54</f>
        <v>0</v>
      </c>
      <c r="I52" s="198">
        <f>'[2]07'!J54</f>
        <v>0</v>
      </c>
      <c r="J52" s="198">
        <f>'[2]07'!K54</f>
        <v>0</v>
      </c>
      <c r="K52" s="15">
        <f t="shared" si="3"/>
        <v>33</v>
      </c>
      <c r="L52" s="18">
        <f>frq!C52</f>
        <v>1</v>
      </c>
      <c r="M52" s="167">
        <f t="shared" si="4"/>
        <v>32.6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32.6</v>
      </c>
      <c r="R52" s="18">
        <v>0.4</v>
      </c>
    </row>
    <row r="53" spans="1:18">
      <c r="A53" s="8" t="s">
        <v>95</v>
      </c>
      <c r="B53" s="197">
        <f>'[2]07'!B55</f>
        <v>84</v>
      </c>
      <c r="C53" s="198">
        <f>'[2]07'!C55</f>
        <v>0</v>
      </c>
      <c r="D53" s="198">
        <f>'[2]07'!D55</f>
        <v>0</v>
      </c>
      <c r="E53" s="198">
        <f>'[2]07'!E55</f>
        <v>0</v>
      </c>
      <c r="F53" s="15">
        <f t="shared" si="6"/>
        <v>84</v>
      </c>
      <c r="G53" s="197">
        <f>'[2]07'!H55</f>
        <v>33</v>
      </c>
      <c r="H53" s="198">
        <f>'[2]07'!I55</f>
        <v>0</v>
      </c>
      <c r="I53" s="198">
        <f>'[2]07'!J55</f>
        <v>0</v>
      </c>
      <c r="J53" s="198">
        <f>'[2]07'!K55</f>
        <v>0</v>
      </c>
      <c r="K53" s="15">
        <f t="shared" si="3"/>
        <v>33</v>
      </c>
      <c r="L53" s="18">
        <f>frq!C53</f>
        <v>1</v>
      </c>
      <c r="M53" s="167">
        <f t="shared" si="4"/>
        <v>32.6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32.6</v>
      </c>
      <c r="R53" s="18">
        <v>0.4</v>
      </c>
    </row>
    <row r="54" spans="1:18">
      <c r="A54" s="8" t="s">
        <v>96</v>
      </c>
      <c r="B54" s="197">
        <f>'[2]07'!B56</f>
        <v>84</v>
      </c>
      <c r="C54" s="198">
        <f>'[2]07'!C56</f>
        <v>0</v>
      </c>
      <c r="D54" s="198">
        <f>'[2]07'!D56</f>
        <v>0</v>
      </c>
      <c r="E54" s="198">
        <f>'[2]07'!E56</f>
        <v>0</v>
      </c>
      <c r="F54" s="15">
        <f t="shared" si="6"/>
        <v>84</v>
      </c>
      <c r="G54" s="197">
        <f>'[2]07'!H56</f>
        <v>33</v>
      </c>
      <c r="H54" s="198">
        <f>'[2]07'!I56</f>
        <v>0</v>
      </c>
      <c r="I54" s="198">
        <f>'[2]07'!J56</f>
        <v>0</v>
      </c>
      <c r="J54" s="198">
        <f>'[2]07'!K56</f>
        <v>0</v>
      </c>
      <c r="K54" s="15">
        <f t="shared" si="3"/>
        <v>33</v>
      </c>
      <c r="L54" s="18">
        <f>frq!C54</f>
        <v>1</v>
      </c>
      <c r="M54" s="167">
        <f t="shared" si="4"/>
        <v>32.6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32.6</v>
      </c>
      <c r="R54" s="18">
        <v>0.4</v>
      </c>
    </row>
    <row r="55" spans="1:18">
      <c r="A55" s="8" t="s">
        <v>97</v>
      </c>
      <c r="B55" s="197">
        <f>'[2]07'!B57</f>
        <v>84</v>
      </c>
      <c r="C55" s="198">
        <f>'[2]07'!C57</f>
        <v>0</v>
      </c>
      <c r="D55" s="198">
        <f>'[2]07'!D57</f>
        <v>0</v>
      </c>
      <c r="E55" s="198">
        <f>'[2]07'!E57</f>
        <v>0</v>
      </c>
      <c r="F55" s="15">
        <f t="shared" si="6"/>
        <v>84</v>
      </c>
      <c r="G55" s="197">
        <f>'[2]07'!H57</f>
        <v>33</v>
      </c>
      <c r="H55" s="198">
        <f>'[2]07'!I57</f>
        <v>0</v>
      </c>
      <c r="I55" s="198">
        <f>'[2]07'!J57</f>
        <v>0</v>
      </c>
      <c r="J55" s="198">
        <f>'[2]07'!K57</f>
        <v>0</v>
      </c>
      <c r="K55" s="15">
        <f t="shared" si="3"/>
        <v>33</v>
      </c>
      <c r="L55" s="18">
        <f>frq!C55</f>
        <v>1</v>
      </c>
      <c r="M55" s="167">
        <f t="shared" si="4"/>
        <v>32.6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32.6</v>
      </c>
      <c r="R55" s="18">
        <v>0.4</v>
      </c>
    </row>
    <row r="56" spans="1:18">
      <c r="A56" s="8" t="s">
        <v>98</v>
      </c>
      <c r="B56" s="197">
        <f>'[2]07'!B58</f>
        <v>84</v>
      </c>
      <c r="C56" s="198">
        <f>'[2]07'!C58</f>
        <v>0</v>
      </c>
      <c r="D56" s="198">
        <f>'[2]07'!D58</f>
        <v>0</v>
      </c>
      <c r="E56" s="198">
        <f>'[2]07'!E58</f>
        <v>0</v>
      </c>
      <c r="F56" s="15">
        <f t="shared" si="6"/>
        <v>84</v>
      </c>
      <c r="G56" s="197">
        <f>'[2]07'!H58</f>
        <v>33</v>
      </c>
      <c r="H56" s="198">
        <f>'[2]07'!I58</f>
        <v>0</v>
      </c>
      <c r="I56" s="198">
        <f>'[2]07'!J58</f>
        <v>0</v>
      </c>
      <c r="J56" s="198">
        <f>'[2]07'!K58</f>
        <v>0</v>
      </c>
      <c r="K56" s="15">
        <f t="shared" si="3"/>
        <v>33</v>
      </c>
      <c r="L56" s="18">
        <f>frq!C56</f>
        <v>1</v>
      </c>
      <c r="M56" s="167">
        <f t="shared" si="4"/>
        <v>32.6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32.6</v>
      </c>
      <c r="R56" s="18">
        <v>0.4</v>
      </c>
    </row>
    <row r="57" spans="1:18">
      <c r="A57" s="8" t="s">
        <v>99</v>
      </c>
      <c r="B57" s="197">
        <f>'[2]07'!B59</f>
        <v>84</v>
      </c>
      <c r="C57" s="198">
        <f>'[2]07'!C59</f>
        <v>0</v>
      </c>
      <c r="D57" s="198">
        <f>'[2]07'!D59</f>
        <v>0</v>
      </c>
      <c r="E57" s="198">
        <f>'[2]07'!E59</f>
        <v>0</v>
      </c>
      <c r="F57" s="15">
        <f t="shared" si="6"/>
        <v>84</v>
      </c>
      <c r="G57" s="197">
        <f>'[2]07'!H59</f>
        <v>33</v>
      </c>
      <c r="H57" s="198">
        <f>'[2]07'!I59</f>
        <v>0</v>
      </c>
      <c r="I57" s="198">
        <f>'[2]07'!J59</f>
        <v>0</v>
      </c>
      <c r="J57" s="198">
        <f>'[2]07'!K59</f>
        <v>0</v>
      </c>
      <c r="K57" s="15">
        <f t="shared" si="3"/>
        <v>33</v>
      </c>
      <c r="L57" s="18">
        <f>frq!C57</f>
        <v>1</v>
      </c>
      <c r="M57" s="167">
        <f t="shared" si="4"/>
        <v>32.6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32.6</v>
      </c>
      <c r="R57" s="18">
        <v>0.4</v>
      </c>
    </row>
    <row r="58" spans="1:18">
      <c r="A58" s="8" t="s">
        <v>100</v>
      </c>
      <c r="B58" s="197">
        <f>'[2]07'!B60</f>
        <v>84</v>
      </c>
      <c r="C58" s="198">
        <f>'[2]07'!C60</f>
        <v>0</v>
      </c>
      <c r="D58" s="198">
        <f>'[2]07'!D60</f>
        <v>0</v>
      </c>
      <c r="E58" s="198">
        <f>'[2]07'!E60</f>
        <v>0</v>
      </c>
      <c r="F58" s="15">
        <f t="shared" si="6"/>
        <v>84</v>
      </c>
      <c r="G58" s="197">
        <f>'[2]07'!H60</f>
        <v>33</v>
      </c>
      <c r="H58" s="198">
        <f>'[2]07'!I60</f>
        <v>0</v>
      </c>
      <c r="I58" s="198">
        <f>'[2]07'!J60</f>
        <v>0</v>
      </c>
      <c r="J58" s="198">
        <f>'[2]07'!K60</f>
        <v>0</v>
      </c>
      <c r="K58" s="15">
        <f t="shared" si="3"/>
        <v>33</v>
      </c>
      <c r="L58" s="18">
        <f>frq!C58</f>
        <v>1</v>
      </c>
      <c r="M58" s="167">
        <f t="shared" si="4"/>
        <v>32.6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32.6</v>
      </c>
      <c r="R58" s="18">
        <v>0.4</v>
      </c>
    </row>
    <row r="59" spans="1:18">
      <c r="A59" s="8" t="s">
        <v>101</v>
      </c>
      <c r="B59" s="197">
        <f>'[2]07'!B61</f>
        <v>84</v>
      </c>
      <c r="C59" s="198">
        <f>'[2]07'!C61</f>
        <v>0</v>
      </c>
      <c r="D59" s="198">
        <f>'[2]07'!D61</f>
        <v>0</v>
      </c>
      <c r="E59" s="198">
        <f>'[2]07'!E61</f>
        <v>0</v>
      </c>
      <c r="F59" s="15">
        <f t="shared" si="6"/>
        <v>84</v>
      </c>
      <c r="G59" s="197">
        <f>'[2]07'!H61</f>
        <v>33</v>
      </c>
      <c r="H59" s="198">
        <f>'[2]07'!I61</f>
        <v>0</v>
      </c>
      <c r="I59" s="198">
        <f>'[2]07'!J61</f>
        <v>0</v>
      </c>
      <c r="J59" s="198">
        <f>'[2]07'!K61</f>
        <v>0</v>
      </c>
      <c r="K59" s="15">
        <f t="shared" si="3"/>
        <v>33</v>
      </c>
      <c r="L59" s="18">
        <f>frq!C59</f>
        <v>1</v>
      </c>
      <c r="M59" s="167">
        <f t="shared" si="4"/>
        <v>32.6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32.6</v>
      </c>
      <c r="R59" s="18">
        <v>0.4</v>
      </c>
    </row>
    <row r="60" spans="1:18">
      <c r="A60" s="8" t="s">
        <v>102</v>
      </c>
      <c r="B60" s="197">
        <f>'[2]07'!B62</f>
        <v>84</v>
      </c>
      <c r="C60" s="198">
        <f>'[2]07'!C62</f>
        <v>0</v>
      </c>
      <c r="D60" s="198">
        <f>'[2]07'!D62</f>
        <v>0</v>
      </c>
      <c r="E60" s="198">
        <f>'[2]07'!E62</f>
        <v>0</v>
      </c>
      <c r="F60" s="15">
        <f t="shared" si="6"/>
        <v>84</v>
      </c>
      <c r="G60" s="197">
        <f>'[2]07'!H62</f>
        <v>33</v>
      </c>
      <c r="H60" s="198">
        <f>'[2]07'!I62</f>
        <v>0</v>
      </c>
      <c r="I60" s="198">
        <f>'[2]07'!J62</f>
        <v>0</v>
      </c>
      <c r="J60" s="198">
        <f>'[2]07'!K62</f>
        <v>0</v>
      </c>
      <c r="K60" s="15">
        <f t="shared" si="3"/>
        <v>33</v>
      </c>
      <c r="L60" s="18">
        <f>frq!C60</f>
        <v>1</v>
      </c>
      <c r="M60" s="167">
        <f t="shared" si="4"/>
        <v>32.6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32.6</v>
      </c>
      <c r="R60" s="18">
        <v>0.4</v>
      </c>
    </row>
    <row r="61" spans="1:18">
      <c r="A61" s="8" t="s">
        <v>103</v>
      </c>
      <c r="B61" s="197">
        <f>'[2]07'!B63</f>
        <v>84</v>
      </c>
      <c r="C61" s="198">
        <f>'[2]07'!C63</f>
        <v>0</v>
      </c>
      <c r="D61" s="198">
        <f>'[2]07'!D63</f>
        <v>0</v>
      </c>
      <c r="E61" s="198">
        <f>'[2]07'!E63</f>
        <v>0</v>
      </c>
      <c r="F61" s="15">
        <f t="shared" si="6"/>
        <v>84</v>
      </c>
      <c r="G61" s="197">
        <f>'[2]07'!H63</f>
        <v>33</v>
      </c>
      <c r="H61" s="198">
        <f>'[2]07'!I63</f>
        <v>0</v>
      </c>
      <c r="I61" s="198">
        <f>'[2]07'!J63</f>
        <v>0</v>
      </c>
      <c r="J61" s="198">
        <f>'[2]07'!K63</f>
        <v>0</v>
      </c>
      <c r="K61" s="15">
        <f t="shared" si="3"/>
        <v>33</v>
      </c>
      <c r="L61" s="18">
        <f>frq!C61</f>
        <v>1</v>
      </c>
      <c r="M61" s="167">
        <f t="shared" si="4"/>
        <v>32.6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32.6</v>
      </c>
      <c r="R61" s="18">
        <v>0.4</v>
      </c>
    </row>
    <row r="62" spans="1:18">
      <c r="A62" s="8" t="s">
        <v>104</v>
      </c>
      <c r="B62" s="197">
        <f>'[2]07'!B64</f>
        <v>84</v>
      </c>
      <c r="C62" s="198">
        <f>'[2]07'!C64</f>
        <v>0</v>
      </c>
      <c r="D62" s="198">
        <f>'[2]07'!D64</f>
        <v>0</v>
      </c>
      <c r="E62" s="198">
        <f>'[2]07'!E64</f>
        <v>0</v>
      </c>
      <c r="F62" s="15">
        <f t="shared" si="6"/>
        <v>84</v>
      </c>
      <c r="G62" s="197">
        <f>'[2]07'!H64</f>
        <v>33</v>
      </c>
      <c r="H62" s="198">
        <f>'[2]07'!I64</f>
        <v>0</v>
      </c>
      <c r="I62" s="198">
        <f>'[2]07'!J64</f>
        <v>0</v>
      </c>
      <c r="J62" s="198">
        <f>'[2]07'!K64</f>
        <v>0</v>
      </c>
      <c r="K62" s="15">
        <f t="shared" si="3"/>
        <v>33</v>
      </c>
      <c r="L62" s="18">
        <f>frq!C62</f>
        <v>1</v>
      </c>
      <c r="M62" s="167">
        <f t="shared" si="4"/>
        <v>32.6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32.6</v>
      </c>
      <c r="R62" s="18">
        <v>0.4</v>
      </c>
    </row>
    <row r="63" spans="1:18">
      <c r="A63" s="8" t="s">
        <v>105</v>
      </c>
      <c r="B63" s="197">
        <f>'[2]07'!B65</f>
        <v>84</v>
      </c>
      <c r="C63" s="198">
        <f>'[2]07'!C65</f>
        <v>0</v>
      </c>
      <c r="D63" s="198">
        <f>'[2]07'!D65</f>
        <v>0</v>
      </c>
      <c r="E63" s="198">
        <f>'[2]07'!E65</f>
        <v>0</v>
      </c>
      <c r="F63" s="15">
        <f t="shared" si="6"/>
        <v>84</v>
      </c>
      <c r="G63" s="197">
        <f>'[2]07'!H65</f>
        <v>33</v>
      </c>
      <c r="H63" s="198">
        <f>'[2]07'!I65</f>
        <v>0</v>
      </c>
      <c r="I63" s="198">
        <f>'[2]07'!J65</f>
        <v>0</v>
      </c>
      <c r="J63" s="198">
        <f>'[2]07'!K65</f>
        <v>0</v>
      </c>
      <c r="K63" s="15">
        <f t="shared" si="3"/>
        <v>33</v>
      </c>
      <c r="L63" s="18">
        <f>frq!C63</f>
        <v>1</v>
      </c>
      <c r="M63" s="167">
        <f t="shared" si="4"/>
        <v>32.6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32.6</v>
      </c>
      <c r="R63" s="18">
        <v>0.4</v>
      </c>
    </row>
    <row r="64" spans="1:18">
      <c r="A64" s="8" t="s">
        <v>106</v>
      </c>
      <c r="B64" s="197">
        <f>'[2]07'!B66</f>
        <v>84</v>
      </c>
      <c r="C64" s="198">
        <f>'[2]07'!C66</f>
        <v>0</v>
      </c>
      <c r="D64" s="198">
        <f>'[2]07'!D66</f>
        <v>0</v>
      </c>
      <c r="E64" s="198">
        <f>'[2]07'!E66</f>
        <v>0</v>
      </c>
      <c r="F64" s="15">
        <f t="shared" si="6"/>
        <v>84</v>
      </c>
      <c r="G64" s="197">
        <f>'[2]07'!H66</f>
        <v>33</v>
      </c>
      <c r="H64" s="198">
        <f>'[2]07'!I66</f>
        <v>0</v>
      </c>
      <c r="I64" s="198">
        <f>'[2]07'!J66</f>
        <v>0</v>
      </c>
      <c r="J64" s="198">
        <f>'[2]07'!K66</f>
        <v>0</v>
      </c>
      <c r="K64" s="15">
        <f t="shared" si="3"/>
        <v>33</v>
      </c>
      <c r="L64" s="18">
        <f>frq!C64</f>
        <v>1</v>
      </c>
      <c r="M64" s="167">
        <f t="shared" si="4"/>
        <v>32.6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32.6</v>
      </c>
      <c r="R64" s="18">
        <v>0.4</v>
      </c>
    </row>
    <row r="65" spans="1:18">
      <c r="A65" s="8" t="s">
        <v>107</v>
      </c>
      <c r="B65" s="197">
        <f>'[2]07'!B67</f>
        <v>84</v>
      </c>
      <c r="C65" s="198">
        <f>'[2]07'!C67</f>
        <v>0</v>
      </c>
      <c r="D65" s="198">
        <f>'[2]07'!D67</f>
        <v>0</v>
      </c>
      <c r="E65" s="198">
        <f>'[2]07'!E67</f>
        <v>0</v>
      </c>
      <c r="F65" s="15">
        <f t="shared" si="6"/>
        <v>84</v>
      </c>
      <c r="G65" s="197">
        <f>'[2]07'!H67</f>
        <v>33</v>
      </c>
      <c r="H65" s="198">
        <f>'[2]07'!I67</f>
        <v>0</v>
      </c>
      <c r="I65" s="198">
        <f>'[2]07'!J67</f>
        <v>0</v>
      </c>
      <c r="J65" s="198">
        <f>'[2]07'!K67</f>
        <v>0</v>
      </c>
      <c r="K65" s="15">
        <f t="shared" si="3"/>
        <v>33</v>
      </c>
      <c r="L65" s="18">
        <f>frq!C65</f>
        <v>1</v>
      </c>
      <c r="M65" s="167">
        <f t="shared" si="4"/>
        <v>32.6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32.6</v>
      </c>
      <c r="R65" s="18">
        <v>0.4</v>
      </c>
    </row>
    <row r="66" spans="1:18">
      <c r="A66" s="8" t="s">
        <v>108</v>
      </c>
      <c r="B66" s="197">
        <f>'[2]07'!B68</f>
        <v>84</v>
      </c>
      <c r="C66" s="198">
        <f>'[2]07'!C68</f>
        <v>0</v>
      </c>
      <c r="D66" s="198">
        <f>'[2]07'!D68</f>
        <v>0</v>
      </c>
      <c r="E66" s="198">
        <f>'[2]07'!E68</f>
        <v>0</v>
      </c>
      <c r="F66" s="15">
        <f t="shared" si="6"/>
        <v>84</v>
      </c>
      <c r="G66" s="197">
        <f>'[2]07'!H68</f>
        <v>33</v>
      </c>
      <c r="H66" s="198">
        <f>'[2]07'!I68</f>
        <v>0</v>
      </c>
      <c r="I66" s="198">
        <f>'[2]07'!J68</f>
        <v>0</v>
      </c>
      <c r="J66" s="198">
        <f>'[2]07'!K68</f>
        <v>0</v>
      </c>
      <c r="K66" s="15">
        <f t="shared" si="3"/>
        <v>33</v>
      </c>
      <c r="L66" s="18">
        <f>frq!C66</f>
        <v>1</v>
      </c>
      <c r="M66" s="167">
        <f t="shared" si="4"/>
        <v>32.6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32.6</v>
      </c>
      <c r="R66" s="18">
        <v>0.4</v>
      </c>
    </row>
    <row r="67" spans="1:18">
      <c r="A67" s="8" t="s">
        <v>109</v>
      </c>
      <c r="B67" s="197">
        <f>'[2]07'!B69</f>
        <v>84</v>
      </c>
      <c r="C67" s="198">
        <f>'[2]07'!C69</f>
        <v>0</v>
      </c>
      <c r="D67" s="198">
        <f>'[2]07'!D69</f>
        <v>0</v>
      </c>
      <c r="E67" s="198">
        <f>'[2]07'!E69</f>
        <v>0</v>
      </c>
      <c r="F67" s="15">
        <f t="shared" si="6"/>
        <v>84</v>
      </c>
      <c r="G67" s="197">
        <f>'[2]07'!H69</f>
        <v>34</v>
      </c>
      <c r="H67" s="198">
        <f>'[2]07'!I69</f>
        <v>0</v>
      </c>
      <c r="I67" s="198">
        <f>'[2]07'!J69</f>
        <v>0</v>
      </c>
      <c r="J67" s="198">
        <f>'[2]07'!K69</f>
        <v>0</v>
      </c>
      <c r="K67" s="15">
        <f t="shared" si="3"/>
        <v>34</v>
      </c>
      <c r="L67" s="18">
        <f>frq!C67</f>
        <v>1</v>
      </c>
      <c r="M67" s="167">
        <f t="shared" si="4"/>
        <v>33.6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33.6</v>
      </c>
      <c r="R67" s="18">
        <v>0.4</v>
      </c>
    </row>
    <row r="68" spans="1:18">
      <c r="A68" s="8" t="s">
        <v>110</v>
      </c>
      <c r="B68" s="197">
        <f>'[2]07'!B70</f>
        <v>84</v>
      </c>
      <c r="C68" s="198">
        <f>'[2]07'!C70</f>
        <v>0</v>
      </c>
      <c r="D68" s="198">
        <f>'[2]07'!D70</f>
        <v>0</v>
      </c>
      <c r="E68" s="198">
        <f>'[2]07'!E70</f>
        <v>0</v>
      </c>
      <c r="F68" s="15">
        <f t="shared" si="6"/>
        <v>84</v>
      </c>
      <c r="G68" s="197">
        <f>'[2]07'!H70</f>
        <v>34</v>
      </c>
      <c r="H68" s="198">
        <f>'[2]07'!I70</f>
        <v>0</v>
      </c>
      <c r="I68" s="198">
        <f>'[2]07'!J70</f>
        <v>0</v>
      </c>
      <c r="J68" s="198">
        <f>'[2]07'!K70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33.6</v>
      </c>
      <c r="R68" s="18">
        <v>0.4</v>
      </c>
    </row>
    <row r="69" spans="1:18">
      <c r="A69" s="8" t="s">
        <v>111</v>
      </c>
      <c r="B69" s="197">
        <f>'[2]07'!B71</f>
        <v>84</v>
      </c>
      <c r="C69" s="198">
        <f>'[2]07'!C71</f>
        <v>0</v>
      </c>
      <c r="D69" s="198">
        <f>'[2]07'!D71</f>
        <v>0</v>
      </c>
      <c r="E69" s="198">
        <f>'[2]07'!E71</f>
        <v>0</v>
      </c>
      <c r="F69" s="15">
        <f t="shared" ref="F69:F98" si="16">SUM(B69:E69)</f>
        <v>84</v>
      </c>
      <c r="G69" s="197">
        <f>'[2]07'!H71</f>
        <v>34</v>
      </c>
      <c r="H69" s="198">
        <f>'[2]07'!I71</f>
        <v>0</v>
      </c>
      <c r="I69" s="198">
        <f>'[2]07'!J71</f>
        <v>0</v>
      </c>
      <c r="J69" s="198">
        <f>'[2]07'!K71</f>
        <v>0</v>
      </c>
      <c r="K69" s="15">
        <f t="shared" si="13"/>
        <v>34</v>
      </c>
      <c r="L69" s="18">
        <f>frq!C69</f>
        <v>1</v>
      </c>
      <c r="M69" s="167">
        <f t="shared" si="14"/>
        <v>33.6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33.6</v>
      </c>
      <c r="R69" s="18">
        <v>0.4</v>
      </c>
    </row>
    <row r="70" spans="1:18">
      <c r="A70" s="8" t="s">
        <v>112</v>
      </c>
      <c r="B70" s="197">
        <f>'[2]07'!B72</f>
        <v>84</v>
      </c>
      <c r="C70" s="198">
        <f>'[2]07'!C72</f>
        <v>0</v>
      </c>
      <c r="D70" s="198">
        <f>'[2]07'!D72</f>
        <v>0</v>
      </c>
      <c r="E70" s="198">
        <f>'[2]07'!E72</f>
        <v>0</v>
      </c>
      <c r="F70" s="15">
        <f t="shared" si="16"/>
        <v>84</v>
      </c>
      <c r="G70" s="197">
        <f>'[2]07'!H72</f>
        <v>34</v>
      </c>
      <c r="H70" s="198">
        <f>'[2]07'!I72</f>
        <v>0</v>
      </c>
      <c r="I70" s="198">
        <f>'[2]07'!J72</f>
        <v>0</v>
      </c>
      <c r="J70" s="198">
        <f>'[2]07'!K72</f>
        <v>0</v>
      </c>
      <c r="K70" s="15">
        <f t="shared" si="13"/>
        <v>34</v>
      </c>
      <c r="L70" s="18">
        <f>frq!C70</f>
        <v>1</v>
      </c>
      <c r="M70" s="167">
        <f t="shared" si="14"/>
        <v>33.6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33.6</v>
      </c>
      <c r="R70" s="18">
        <v>0.4</v>
      </c>
    </row>
    <row r="71" spans="1:18">
      <c r="A71" s="8" t="s">
        <v>113</v>
      </c>
      <c r="B71" s="197">
        <f>'[2]07'!B73</f>
        <v>84</v>
      </c>
      <c r="C71" s="198">
        <f>'[2]07'!C73</f>
        <v>0</v>
      </c>
      <c r="D71" s="198">
        <f>'[2]07'!D73</f>
        <v>0</v>
      </c>
      <c r="E71" s="198">
        <f>'[2]07'!E73</f>
        <v>0</v>
      </c>
      <c r="F71" s="15">
        <f t="shared" si="16"/>
        <v>84</v>
      </c>
      <c r="G71" s="197">
        <f>'[2]07'!H73</f>
        <v>34</v>
      </c>
      <c r="H71" s="198">
        <f>'[2]07'!I73</f>
        <v>0</v>
      </c>
      <c r="I71" s="198">
        <f>'[2]07'!J73</f>
        <v>0</v>
      </c>
      <c r="J71" s="198">
        <f>'[2]07'!K73</f>
        <v>0</v>
      </c>
      <c r="K71" s="15">
        <f t="shared" si="13"/>
        <v>34</v>
      </c>
      <c r="L71" s="18">
        <f>frq!C71</f>
        <v>1</v>
      </c>
      <c r="M71" s="167">
        <f t="shared" si="14"/>
        <v>33.6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33.6</v>
      </c>
      <c r="R71" s="18">
        <v>0.4</v>
      </c>
    </row>
    <row r="72" spans="1:18">
      <c r="A72" s="8" t="s">
        <v>114</v>
      </c>
      <c r="B72" s="197">
        <f>'[2]07'!B74</f>
        <v>84</v>
      </c>
      <c r="C72" s="198">
        <f>'[2]07'!C74</f>
        <v>0</v>
      </c>
      <c r="D72" s="198">
        <f>'[2]07'!D74</f>
        <v>0</v>
      </c>
      <c r="E72" s="198">
        <f>'[2]07'!E74</f>
        <v>0</v>
      </c>
      <c r="F72" s="15">
        <f t="shared" si="16"/>
        <v>84</v>
      </c>
      <c r="G72" s="197">
        <f>'[2]07'!H74</f>
        <v>34</v>
      </c>
      <c r="H72" s="198">
        <f>'[2]07'!I74</f>
        <v>0</v>
      </c>
      <c r="I72" s="198">
        <f>'[2]07'!J74</f>
        <v>0</v>
      </c>
      <c r="J72" s="198">
        <f>'[2]07'!K74</f>
        <v>0</v>
      </c>
      <c r="K72" s="15">
        <f t="shared" si="13"/>
        <v>34</v>
      </c>
      <c r="L72" s="18">
        <f>frq!C72</f>
        <v>1</v>
      </c>
      <c r="M72" s="167">
        <f t="shared" si="14"/>
        <v>33.6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33.6</v>
      </c>
      <c r="R72" s="18">
        <v>0.4</v>
      </c>
    </row>
    <row r="73" spans="1:18">
      <c r="A73" s="8" t="s">
        <v>115</v>
      </c>
      <c r="B73" s="197">
        <f>'[2]07'!B75</f>
        <v>84</v>
      </c>
      <c r="C73" s="198">
        <f>'[2]07'!C75</f>
        <v>0</v>
      </c>
      <c r="D73" s="198">
        <f>'[2]07'!D75</f>
        <v>0</v>
      </c>
      <c r="E73" s="198">
        <f>'[2]07'!E75</f>
        <v>0</v>
      </c>
      <c r="F73" s="15">
        <f t="shared" si="16"/>
        <v>84</v>
      </c>
      <c r="G73" s="197">
        <f>'[2]07'!H75</f>
        <v>34</v>
      </c>
      <c r="H73" s="198">
        <f>'[2]07'!I75</f>
        <v>0</v>
      </c>
      <c r="I73" s="198">
        <f>'[2]07'!J75</f>
        <v>0</v>
      </c>
      <c r="J73" s="198">
        <f>'[2]07'!K75</f>
        <v>0</v>
      </c>
      <c r="K73" s="15">
        <f t="shared" si="13"/>
        <v>34</v>
      </c>
      <c r="L73" s="18">
        <f>frq!C73</f>
        <v>1</v>
      </c>
      <c r="M73" s="167">
        <f t="shared" si="14"/>
        <v>33.6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33.6</v>
      </c>
      <c r="R73" s="18">
        <v>0.4</v>
      </c>
    </row>
    <row r="74" spans="1:18">
      <c r="A74" s="8" t="s">
        <v>116</v>
      </c>
      <c r="B74" s="197">
        <f>'[2]07'!B76</f>
        <v>84</v>
      </c>
      <c r="C74" s="198">
        <f>'[2]07'!C76</f>
        <v>0</v>
      </c>
      <c r="D74" s="198">
        <f>'[2]07'!D76</f>
        <v>0</v>
      </c>
      <c r="E74" s="198">
        <f>'[2]07'!E76</f>
        <v>0</v>
      </c>
      <c r="F74" s="15">
        <f t="shared" si="16"/>
        <v>84</v>
      </c>
      <c r="G74" s="197">
        <f>'[2]07'!H76</f>
        <v>34</v>
      </c>
      <c r="H74" s="198">
        <f>'[2]07'!I76</f>
        <v>0</v>
      </c>
      <c r="I74" s="198">
        <f>'[2]07'!J76</f>
        <v>0</v>
      </c>
      <c r="J74" s="198">
        <f>'[2]07'!K76</f>
        <v>0</v>
      </c>
      <c r="K74" s="15">
        <f t="shared" si="13"/>
        <v>34</v>
      </c>
      <c r="L74" s="18">
        <f>frq!C74</f>
        <v>1</v>
      </c>
      <c r="M74" s="167">
        <f t="shared" si="14"/>
        <v>33.6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33.6</v>
      </c>
      <c r="R74" s="18">
        <v>0.4</v>
      </c>
    </row>
    <row r="75" spans="1:18">
      <c r="A75" s="8" t="s">
        <v>117</v>
      </c>
      <c r="B75" s="197">
        <f>'[2]07'!B77</f>
        <v>84</v>
      </c>
      <c r="C75" s="198">
        <f>'[2]07'!C77</f>
        <v>0</v>
      </c>
      <c r="D75" s="198">
        <f>'[2]07'!D77</f>
        <v>0</v>
      </c>
      <c r="E75" s="198">
        <f>'[2]07'!E77</f>
        <v>0</v>
      </c>
      <c r="F75" s="15">
        <f t="shared" si="16"/>
        <v>84</v>
      </c>
      <c r="G75" s="197">
        <f>'[2]07'!H77</f>
        <v>34</v>
      </c>
      <c r="H75" s="198">
        <f>'[2]07'!I77</f>
        <v>0</v>
      </c>
      <c r="I75" s="198">
        <f>'[2]07'!J77</f>
        <v>0</v>
      </c>
      <c r="J75" s="198">
        <f>'[2]07'!K77</f>
        <v>0</v>
      </c>
      <c r="K75" s="15">
        <f t="shared" si="13"/>
        <v>34</v>
      </c>
      <c r="L75" s="18">
        <f>frq!C75</f>
        <v>1</v>
      </c>
      <c r="M75" s="167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197">
        <f>'[2]07'!B78</f>
        <v>84</v>
      </c>
      <c r="C76" s="198">
        <f>'[2]07'!C78</f>
        <v>0</v>
      </c>
      <c r="D76" s="198">
        <f>'[2]07'!D78</f>
        <v>0</v>
      </c>
      <c r="E76" s="198">
        <f>'[2]07'!E78</f>
        <v>0</v>
      </c>
      <c r="F76" s="15">
        <f t="shared" si="16"/>
        <v>84</v>
      </c>
      <c r="G76" s="197">
        <f>'[2]07'!H78</f>
        <v>34</v>
      </c>
      <c r="H76" s="198">
        <f>'[2]07'!I78</f>
        <v>0</v>
      </c>
      <c r="I76" s="198">
        <f>'[2]07'!J78</f>
        <v>0</v>
      </c>
      <c r="J76" s="198">
        <f>'[2]07'!K78</f>
        <v>0</v>
      </c>
      <c r="K76" s="15">
        <f t="shared" si="13"/>
        <v>34</v>
      </c>
      <c r="L76" s="18">
        <f>frq!C76</f>
        <v>1</v>
      </c>
      <c r="M76" s="167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197">
        <f>'[2]07'!B79</f>
        <v>84</v>
      </c>
      <c r="C77" s="198">
        <f>'[2]07'!C79</f>
        <v>0</v>
      </c>
      <c r="D77" s="198">
        <f>'[2]07'!D79</f>
        <v>0</v>
      </c>
      <c r="E77" s="198">
        <f>'[2]07'!E79</f>
        <v>0</v>
      </c>
      <c r="F77" s="15">
        <f t="shared" si="16"/>
        <v>84</v>
      </c>
      <c r="G77" s="197">
        <f>'[2]07'!H79</f>
        <v>34</v>
      </c>
      <c r="H77" s="198">
        <f>'[2]07'!I79</f>
        <v>0</v>
      </c>
      <c r="I77" s="198">
        <f>'[2]07'!J79</f>
        <v>0</v>
      </c>
      <c r="J77" s="198">
        <f>'[2]07'!K79</f>
        <v>0</v>
      </c>
      <c r="K77" s="15">
        <f t="shared" si="13"/>
        <v>34</v>
      </c>
      <c r="L77" s="18">
        <f>frq!C77</f>
        <v>1</v>
      </c>
      <c r="M77" s="167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197">
        <f>'[2]07'!B80</f>
        <v>84</v>
      </c>
      <c r="C78" s="198">
        <f>'[2]07'!C80</f>
        <v>0</v>
      </c>
      <c r="D78" s="198">
        <f>'[2]07'!D80</f>
        <v>0</v>
      </c>
      <c r="E78" s="198">
        <f>'[2]07'!E80</f>
        <v>0</v>
      </c>
      <c r="F78" s="15">
        <f t="shared" si="16"/>
        <v>84</v>
      </c>
      <c r="G78" s="197">
        <f>'[2]07'!H80</f>
        <v>35</v>
      </c>
      <c r="H78" s="198">
        <f>'[2]07'!I80</f>
        <v>0</v>
      </c>
      <c r="I78" s="198">
        <f>'[2]07'!J80</f>
        <v>0</v>
      </c>
      <c r="J78" s="198">
        <f>'[2]07'!K80</f>
        <v>0</v>
      </c>
      <c r="K78" s="15">
        <f t="shared" si="13"/>
        <v>35</v>
      </c>
      <c r="L78" s="18">
        <f>frq!C78</f>
        <v>1</v>
      </c>
      <c r="M78" s="167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197">
        <f>'[2]07'!B81</f>
        <v>84</v>
      </c>
      <c r="C79" s="198">
        <f>'[2]07'!C81</f>
        <v>0</v>
      </c>
      <c r="D79" s="198">
        <f>'[2]07'!D81</f>
        <v>0</v>
      </c>
      <c r="E79" s="198">
        <f>'[2]07'!E81</f>
        <v>0</v>
      </c>
      <c r="F79" s="15">
        <f t="shared" si="16"/>
        <v>84</v>
      </c>
      <c r="G79" s="197">
        <f>'[2]07'!H81</f>
        <v>35</v>
      </c>
      <c r="H79" s="198">
        <f>'[2]07'!I81</f>
        <v>0</v>
      </c>
      <c r="I79" s="198">
        <f>'[2]07'!J81</f>
        <v>0</v>
      </c>
      <c r="J79" s="198">
        <f>'[2]07'!K81</f>
        <v>0</v>
      </c>
      <c r="K79" s="15">
        <f t="shared" si="13"/>
        <v>35</v>
      </c>
      <c r="L79" s="18">
        <f>frq!C79</f>
        <v>1</v>
      </c>
      <c r="M79" s="167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197">
        <f>'[2]07'!B82</f>
        <v>84</v>
      </c>
      <c r="C80" s="198">
        <f>'[2]07'!C82</f>
        <v>0</v>
      </c>
      <c r="D80" s="198">
        <f>'[2]07'!D82</f>
        <v>0</v>
      </c>
      <c r="E80" s="198">
        <f>'[2]07'!E82</f>
        <v>0</v>
      </c>
      <c r="F80" s="15">
        <f t="shared" si="16"/>
        <v>84</v>
      </c>
      <c r="G80" s="197">
        <f>'[2]07'!H82</f>
        <v>35</v>
      </c>
      <c r="H80" s="198">
        <f>'[2]07'!I82</f>
        <v>0</v>
      </c>
      <c r="I80" s="198">
        <f>'[2]07'!J82</f>
        <v>0</v>
      </c>
      <c r="J80" s="198">
        <f>'[2]07'!K82</f>
        <v>0</v>
      </c>
      <c r="K80" s="15">
        <f t="shared" si="13"/>
        <v>35</v>
      </c>
      <c r="L80" s="18">
        <f>frq!C80</f>
        <v>1</v>
      </c>
      <c r="M80" s="167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197">
        <f>'[2]07'!B83</f>
        <v>84</v>
      </c>
      <c r="C81" s="198">
        <f>'[2]07'!C83</f>
        <v>0</v>
      </c>
      <c r="D81" s="198">
        <f>'[2]07'!D83</f>
        <v>0</v>
      </c>
      <c r="E81" s="198">
        <f>'[2]07'!E83</f>
        <v>0</v>
      </c>
      <c r="F81" s="15">
        <f t="shared" si="16"/>
        <v>84</v>
      </c>
      <c r="G81" s="197">
        <f>'[2]07'!H83</f>
        <v>35</v>
      </c>
      <c r="H81" s="198">
        <f>'[2]07'!I83</f>
        <v>0</v>
      </c>
      <c r="I81" s="198">
        <f>'[2]07'!J83</f>
        <v>0</v>
      </c>
      <c r="J81" s="198">
        <f>'[2]07'!K83</f>
        <v>0</v>
      </c>
      <c r="K81" s="15">
        <f t="shared" si="13"/>
        <v>35</v>
      </c>
      <c r="L81" s="18">
        <f>frq!C81</f>
        <v>1</v>
      </c>
      <c r="M81" s="167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197">
        <f>'[2]07'!B84</f>
        <v>84</v>
      </c>
      <c r="C82" s="198">
        <f>'[2]07'!C84</f>
        <v>0</v>
      </c>
      <c r="D82" s="198">
        <f>'[2]07'!D84</f>
        <v>0</v>
      </c>
      <c r="E82" s="198">
        <f>'[2]07'!E84</f>
        <v>0</v>
      </c>
      <c r="F82" s="15">
        <f t="shared" si="16"/>
        <v>84</v>
      </c>
      <c r="G82" s="197">
        <f>'[2]07'!H84</f>
        <v>35</v>
      </c>
      <c r="H82" s="198">
        <f>'[2]07'!I84</f>
        <v>0</v>
      </c>
      <c r="I82" s="198">
        <f>'[2]07'!J84</f>
        <v>0</v>
      </c>
      <c r="J82" s="198">
        <f>'[2]07'!K84</f>
        <v>0</v>
      </c>
      <c r="K82" s="15">
        <f t="shared" si="13"/>
        <v>35</v>
      </c>
      <c r="L82" s="18">
        <f>frq!C82</f>
        <v>1</v>
      </c>
      <c r="M82" s="167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197">
        <f>'[2]07'!B85</f>
        <v>84</v>
      </c>
      <c r="C83" s="198">
        <f>'[2]07'!C85</f>
        <v>0</v>
      </c>
      <c r="D83" s="198">
        <f>'[2]07'!D85</f>
        <v>0</v>
      </c>
      <c r="E83" s="198">
        <f>'[2]07'!E85</f>
        <v>0</v>
      </c>
      <c r="F83" s="15">
        <f t="shared" si="16"/>
        <v>84</v>
      </c>
      <c r="G83" s="197">
        <f>'[2]07'!H85</f>
        <v>35</v>
      </c>
      <c r="H83" s="198">
        <f>'[2]07'!I85</f>
        <v>0</v>
      </c>
      <c r="I83" s="198">
        <f>'[2]07'!J85</f>
        <v>0</v>
      </c>
      <c r="J83" s="198">
        <f>'[2]07'!K85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197">
        <f>'[2]07'!B86</f>
        <v>84</v>
      </c>
      <c r="C84" s="198">
        <f>'[2]07'!C86</f>
        <v>0</v>
      </c>
      <c r="D84" s="198">
        <f>'[2]07'!D86</f>
        <v>0</v>
      </c>
      <c r="E84" s="198">
        <f>'[2]07'!E86</f>
        <v>0</v>
      </c>
      <c r="F84" s="15">
        <f t="shared" si="16"/>
        <v>84</v>
      </c>
      <c r="G84" s="197">
        <f>'[2]07'!H86</f>
        <v>35</v>
      </c>
      <c r="H84" s="198">
        <f>'[2]07'!I86</f>
        <v>0</v>
      </c>
      <c r="I84" s="198">
        <f>'[2]07'!J86</f>
        <v>0</v>
      </c>
      <c r="J84" s="198">
        <f>'[2]07'!K86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197">
        <f>'[2]07'!B87</f>
        <v>84</v>
      </c>
      <c r="C85" s="198">
        <f>'[2]07'!C87</f>
        <v>0</v>
      </c>
      <c r="D85" s="198">
        <f>'[2]07'!D87</f>
        <v>0</v>
      </c>
      <c r="E85" s="198">
        <f>'[2]07'!E87</f>
        <v>0</v>
      </c>
      <c r="F85" s="15">
        <f t="shared" si="16"/>
        <v>84</v>
      </c>
      <c r="G85" s="197">
        <f>'[2]07'!H87</f>
        <v>35</v>
      </c>
      <c r="H85" s="198">
        <f>'[2]07'!I87</f>
        <v>0</v>
      </c>
      <c r="I85" s="198">
        <f>'[2]07'!J87</f>
        <v>0</v>
      </c>
      <c r="J85" s="198">
        <f>'[2]07'!K87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197">
        <f>'[2]07'!B88</f>
        <v>84</v>
      </c>
      <c r="C86" s="198">
        <f>'[2]07'!C88</f>
        <v>0</v>
      </c>
      <c r="D86" s="198">
        <f>'[2]07'!D88</f>
        <v>0</v>
      </c>
      <c r="E86" s="198">
        <f>'[2]07'!E88</f>
        <v>0</v>
      </c>
      <c r="F86" s="15">
        <f t="shared" si="16"/>
        <v>84</v>
      </c>
      <c r="G86" s="197">
        <f>'[2]07'!H88</f>
        <v>35</v>
      </c>
      <c r="H86" s="198">
        <f>'[2]07'!I88</f>
        <v>0</v>
      </c>
      <c r="I86" s="198">
        <f>'[2]07'!J88</f>
        <v>0</v>
      </c>
      <c r="J86" s="198">
        <f>'[2]07'!K88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197">
        <f>'[2]07'!B89</f>
        <v>84</v>
      </c>
      <c r="C87" s="198">
        <f>'[2]07'!C89</f>
        <v>0</v>
      </c>
      <c r="D87" s="198">
        <f>'[2]07'!D89</f>
        <v>0</v>
      </c>
      <c r="E87" s="198">
        <f>'[2]07'!E89</f>
        <v>0</v>
      </c>
      <c r="F87" s="15">
        <f t="shared" si="16"/>
        <v>84</v>
      </c>
      <c r="G87" s="197">
        <f>'[2]07'!H89</f>
        <v>35</v>
      </c>
      <c r="H87" s="198">
        <f>'[2]07'!I89</f>
        <v>0</v>
      </c>
      <c r="I87" s="198">
        <f>'[2]07'!J89</f>
        <v>0</v>
      </c>
      <c r="J87" s="198">
        <f>'[2]07'!K89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197">
        <f>'[2]07'!B90</f>
        <v>84</v>
      </c>
      <c r="C88" s="198">
        <f>'[2]07'!C90</f>
        <v>0</v>
      </c>
      <c r="D88" s="198">
        <f>'[2]07'!D90</f>
        <v>0</v>
      </c>
      <c r="E88" s="198">
        <f>'[2]07'!E90</f>
        <v>0</v>
      </c>
      <c r="F88" s="15">
        <f t="shared" si="16"/>
        <v>84</v>
      </c>
      <c r="G88" s="197">
        <f>'[2]07'!H90</f>
        <v>35</v>
      </c>
      <c r="H88" s="198">
        <f>'[2]07'!I90</f>
        <v>0</v>
      </c>
      <c r="I88" s="198">
        <f>'[2]07'!J90</f>
        <v>0</v>
      </c>
      <c r="J88" s="198">
        <f>'[2]07'!K90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197">
        <f>'[2]07'!B91</f>
        <v>84</v>
      </c>
      <c r="C89" s="198">
        <f>'[2]07'!C91</f>
        <v>0</v>
      </c>
      <c r="D89" s="198">
        <f>'[2]07'!D91</f>
        <v>0</v>
      </c>
      <c r="E89" s="198">
        <f>'[2]07'!E91</f>
        <v>0</v>
      </c>
      <c r="F89" s="15">
        <f t="shared" si="16"/>
        <v>84</v>
      </c>
      <c r="G89" s="197">
        <f>'[2]07'!H91</f>
        <v>35</v>
      </c>
      <c r="H89" s="198">
        <f>'[2]07'!I91</f>
        <v>0</v>
      </c>
      <c r="I89" s="198">
        <f>'[2]07'!J91</f>
        <v>0</v>
      </c>
      <c r="J89" s="198">
        <f>'[2]07'!K91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197">
        <f>'[2]07'!B92</f>
        <v>84</v>
      </c>
      <c r="C90" s="198">
        <f>'[2]07'!C92</f>
        <v>0</v>
      </c>
      <c r="D90" s="198">
        <f>'[2]07'!D92</f>
        <v>0</v>
      </c>
      <c r="E90" s="198">
        <f>'[2]07'!E92</f>
        <v>0</v>
      </c>
      <c r="F90" s="15">
        <f t="shared" si="16"/>
        <v>84</v>
      </c>
      <c r="G90" s="197">
        <f>'[2]07'!H92</f>
        <v>36</v>
      </c>
      <c r="H90" s="198">
        <f>'[2]07'!I92</f>
        <v>0</v>
      </c>
      <c r="I90" s="198">
        <f>'[2]07'!J92</f>
        <v>0</v>
      </c>
      <c r="J90" s="198">
        <f>'[2]07'!K92</f>
        <v>0</v>
      </c>
      <c r="K90" s="15">
        <f t="shared" si="13"/>
        <v>36</v>
      </c>
      <c r="L90" s="18">
        <f>frq!C90</f>
        <v>1</v>
      </c>
      <c r="M90" s="167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</row>
    <row r="91" spans="1:18">
      <c r="A91" s="8" t="s">
        <v>133</v>
      </c>
      <c r="B91" s="197">
        <f>'[2]07'!B93</f>
        <v>84</v>
      </c>
      <c r="C91" s="198">
        <f>'[2]07'!C93</f>
        <v>0</v>
      </c>
      <c r="D91" s="198">
        <f>'[2]07'!D93</f>
        <v>0</v>
      </c>
      <c r="E91" s="198">
        <f>'[2]07'!E93</f>
        <v>0</v>
      </c>
      <c r="F91" s="15">
        <f t="shared" si="16"/>
        <v>84</v>
      </c>
      <c r="G91" s="197">
        <f>'[2]07'!H93</f>
        <v>36</v>
      </c>
      <c r="H91" s="198">
        <f>'[2]07'!I93</f>
        <v>0</v>
      </c>
      <c r="I91" s="198">
        <f>'[2]07'!J93</f>
        <v>0</v>
      </c>
      <c r="J91" s="198">
        <f>'[2]07'!K93</f>
        <v>0</v>
      </c>
      <c r="K91" s="15">
        <f t="shared" si="13"/>
        <v>36</v>
      </c>
      <c r="L91" s="18">
        <f>frq!C91</f>
        <v>1</v>
      </c>
      <c r="M91" s="167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</row>
    <row r="92" spans="1:18">
      <c r="A92" s="8" t="s">
        <v>134</v>
      </c>
      <c r="B92" s="197">
        <f>'[2]07'!B94</f>
        <v>84</v>
      </c>
      <c r="C92" s="198">
        <f>'[2]07'!C94</f>
        <v>0</v>
      </c>
      <c r="D92" s="198">
        <f>'[2]07'!D94</f>
        <v>0</v>
      </c>
      <c r="E92" s="198">
        <f>'[2]07'!E94</f>
        <v>0</v>
      </c>
      <c r="F92" s="15">
        <f t="shared" si="16"/>
        <v>84</v>
      </c>
      <c r="G92" s="197">
        <f>'[2]07'!H94</f>
        <v>36</v>
      </c>
      <c r="H92" s="198">
        <f>'[2]07'!I94</f>
        <v>0</v>
      </c>
      <c r="I92" s="198">
        <f>'[2]07'!J94</f>
        <v>0</v>
      </c>
      <c r="J92" s="198">
        <f>'[2]07'!K94</f>
        <v>0</v>
      </c>
      <c r="K92" s="15">
        <f t="shared" si="13"/>
        <v>36</v>
      </c>
      <c r="L92" s="18">
        <f>frq!C92</f>
        <v>1</v>
      </c>
      <c r="M92" s="167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</row>
    <row r="93" spans="1:18">
      <c r="A93" s="8" t="s">
        <v>135</v>
      </c>
      <c r="B93" s="197">
        <f>'[2]07'!B95</f>
        <v>84</v>
      </c>
      <c r="C93" s="198">
        <f>'[2]07'!C95</f>
        <v>0</v>
      </c>
      <c r="D93" s="198">
        <f>'[2]07'!D95</f>
        <v>0</v>
      </c>
      <c r="E93" s="198">
        <f>'[2]07'!E95</f>
        <v>0</v>
      </c>
      <c r="F93" s="15">
        <f t="shared" si="16"/>
        <v>84</v>
      </c>
      <c r="G93" s="197">
        <f>'[2]07'!H95</f>
        <v>36</v>
      </c>
      <c r="H93" s="198">
        <f>'[2]07'!I95</f>
        <v>0</v>
      </c>
      <c r="I93" s="198">
        <f>'[2]07'!J95</f>
        <v>0</v>
      </c>
      <c r="J93" s="198">
        <f>'[2]07'!K95</f>
        <v>0</v>
      </c>
      <c r="K93" s="15">
        <f t="shared" si="13"/>
        <v>36</v>
      </c>
      <c r="L93" s="18">
        <f>frq!C93</f>
        <v>1</v>
      </c>
      <c r="M93" s="167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197">
        <f>'[2]07'!B96</f>
        <v>84</v>
      </c>
      <c r="C94" s="198">
        <f>'[2]07'!C96</f>
        <v>0</v>
      </c>
      <c r="D94" s="198">
        <f>'[2]07'!D96</f>
        <v>0</v>
      </c>
      <c r="E94" s="198">
        <f>'[2]07'!E96</f>
        <v>0</v>
      </c>
      <c r="F94" s="15">
        <f t="shared" si="16"/>
        <v>84</v>
      </c>
      <c r="G94" s="197">
        <f>'[2]07'!H96</f>
        <v>36</v>
      </c>
      <c r="H94" s="198">
        <f>'[2]07'!I96</f>
        <v>0</v>
      </c>
      <c r="I94" s="198">
        <f>'[2]07'!J96</f>
        <v>0</v>
      </c>
      <c r="J94" s="198">
        <f>'[2]07'!K96</f>
        <v>0</v>
      </c>
      <c r="K94" s="15">
        <f t="shared" si="13"/>
        <v>36</v>
      </c>
      <c r="L94" s="18">
        <f>frq!C94</f>
        <v>1</v>
      </c>
      <c r="M94" s="167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</row>
    <row r="95" spans="1:18">
      <c r="A95" s="8" t="s">
        <v>137</v>
      </c>
      <c r="B95" s="197">
        <f>'[2]07'!B97</f>
        <v>84</v>
      </c>
      <c r="C95" s="198">
        <f>'[2]07'!C97</f>
        <v>0</v>
      </c>
      <c r="D95" s="198">
        <f>'[2]07'!D97</f>
        <v>0</v>
      </c>
      <c r="E95" s="198">
        <f>'[2]07'!E97</f>
        <v>0</v>
      </c>
      <c r="F95" s="15">
        <f t="shared" si="16"/>
        <v>84</v>
      </c>
      <c r="G95" s="197">
        <f>'[2]07'!H97</f>
        <v>36</v>
      </c>
      <c r="H95" s="198">
        <f>'[2]07'!I97</f>
        <v>0</v>
      </c>
      <c r="I95" s="198">
        <f>'[2]07'!J97</f>
        <v>0</v>
      </c>
      <c r="J95" s="198">
        <f>'[2]07'!K97</f>
        <v>0</v>
      </c>
      <c r="K95" s="15">
        <f t="shared" si="13"/>
        <v>36</v>
      </c>
      <c r="L95" s="18">
        <f>frq!C95</f>
        <v>1</v>
      </c>
      <c r="M95" s="167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197">
        <f>'[2]07'!B98</f>
        <v>84</v>
      </c>
      <c r="C96" s="198">
        <f>'[2]07'!C98</f>
        <v>0</v>
      </c>
      <c r="D96" s="198">
        <f>'[2]07'!D98</f>
        <v>0</v>
      </c>
      <c r="E96" s="198">
        <f>'[2]07'!E98</f>
        <v>0</v>
      </c>
      <c r="F96" s="15">
        <f t="shared" si="16"/>
        <v>84</v>
      </c>
      <c r="G96" s="197">
        <f>'[2]07'!H98</f>
        <v>36</v>
      </c>
      <c r="H96" s="198">
        <f>'[2]07'!I98</f>
        <v>0</v>
      </c>
      <c r="I96" s="198">
        <f>'[2]07'!J98</f>
        <v>0</v>
      </c>
      <c r="J96" s="198">
        <f>'[2]07'!K98</f>
        <v>0</v>
      </c>
      <c r="K96" s="15">
        <f t="shared" si="13"/>
        <v>36</v>
      </c>
      <c r="L96" s="18">
        <f>frq!C96</f>
        <v>1</v>
      </c>
      <c r="M96" s="167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197">
        <f>'[2]07'!B99</f>
        <v>84</v>
      </c>
      <c r="C97" s="198">
        <f>'[2]07'!C99</f>
        <v>0</v>
      </c>
      <c r="D97" s="198">
        <f>'[2]07'!D99</f>
        <v>0</v>
      </c>
      <c r="E97" s="198">
        <f>'[2]07'!E99</f>
        <v>0</v>
      </c>
      <c r="F97" s="15">
        <f t="shared" si="16"/>
        <v>84</v>
      </c>
      <c r="G97" s="197">
        <f>'[2]07'!H99</f>
        <v>36</v>
      </c>
      <c r="H97" s="198">
        <f>'[2]07'!I99</f>
        <v>0</v>
      </c>
      <c r="I97" s="198">
        <f>'[2]07'!J99</f>
        <v>0</v>
      </c>
      <c r="J97" s="198">
        <f>'[2]07'!K99</f>
        <v>0</v>
      </c>
      <c r="K97" s="15">
        <f t="shared" si="13"/>
        <v>36</v>
      </c>
      <c r="L97" s="18">
        <f>frq!C97</f>
        <v>1</v>
      </c>
      <c r="M97" s="167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197">
        <f>'[2]07'!B100</f>
        <v>84</v>
      </c>
      <c r="C98" s="198">
        <f>'[2]07'!C100</f>
        <v>0</v>
      </c>
      <c r="D98" s="198">
        <f>'[2]07'!D100</f>
        <v>0</v>
      </c>
      <c r="E98" s="198">
        <f>'[2]07'!E100</f>
        <v>0</v>
      </c>
      <c r="F98" s="15">
        <f t="shared" si="16"/>
        <v>84</v>
      </c>
      <c r="G98" s="197">
        <f>'[2]07'!H100</f>
        <v>36</v>
      </c>
      <c r="H98" s="198">
        <f>'[2]07'!I100</f>
        <v>0</v>
      </c>
      <c r="I98" s="198">
        <f>'[2]07'!J100</f>
        <v>0</v>
      </c>
      <c r="J98" s="198">
        <f>'[2]07'!K100</f>
        <v>0</v>
      </c>
      <c r="K98" s="15">
        <f t="shared" si="13"/>
        <v>36</v>
      </c>
      <c r="L98" s="18">
        <f>frq!C98</f>
        <v>1</v>
      </c>
      <c r="M98" s="167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0.85024999999999995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0.85024999999999995</v>
      </c>
      <c r="L99" s="171">
        <f t="shared" si="17"/>
        <v>2.4E-2</v>
      </c>
      <c r="M99" s="171">
        <f t="shared" si="17"/>
        <v>0.84064999999999857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0.84064999999999857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H25" activePane="bottomRight" state="frozen"/>
      <selection activeCell="B3" sqref="B3"/>
      <selection pane="topRight" activeCell="B3" sqref="B3"/>
      <selection pane="bottomLeft" activeCell="B3" sqref="B3"/>
      <selection pane="bottomRight" activeCell="P41" sqref="P41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44688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6" t="s">
        <v>173</v>
      </c>
      <c r="AX1" s="226"/>
      <c r="AY1" s="226"/>
      <c r="AZ1" s="226"/>
      <c r="BA1" s="226"/>
      <c r="BB1" s="226"/>
      <c r="BD1" s="226" t="s">
        <v>174</v>
      </c>
      <c r="BE1" s="226"/>
      <c r="BF1" s="226"/>
      <c r="BG1" s="226"/>
      <c r="BH1" s="226"/>
      <c r="BI1" s="226"/>
      <c r="BL1" s="8" t="s">
        <v>203</v>
      </c>
      <c r="BM1" s="8" t="s">
        <v>204</v>
      </c>
      <c r="BN1" s="226" t="s">
        <v>373</v>
      </c>
      <c r="BO1" s="226"/>
      <c r="BP1" s="227" t="s">
        <v>372</v>
      </c>
      <c r="BQ1" s="227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'[3]07'!B5</f>
        <v>320</v>
      </c>
      <c r="C3" s="16">
        <f>'[3]07'!C5</f>
        <v>0</v>
      </c>
      <c r="D3" s="16">
        <f>'[3]07'!D5</f>
        <v>0</v>
      </c>
      <c r="E3" s="16">
        <f>'[3]07'!E5</f>
        <v>0</v>
      </c>
      <c r="F3" s="16">
        <f>'[3]07'!F5</f>
        <v>940</v>
      </c>
      <c r="G3" s="16">
        <f>'[3]07'!G5</f>
        <v>0</v>
      </c>
      <c r="H3" s="17">
        <f>SUM(B3:G3)</f>
        <v>1260</v>
      </c>
      <c r="I3" s="15">
        <f>'[3]07'!J5</f>
        <v>320</v>
      </c>
      <c r="J3" s="16">
        <f>'[3]07'!K5</f>
        <v>0</v>
      </c>
      <c r="K3" s="16">
        <f>'[3]07'!L5</f>
        <v>0</v>
      </c>
      <c r="L3" s="16">
        <f>'[3]07'!M5</f>
        <v>0</v>
      </c>
      <c r="M3" s="16">
        <f>'[3]07'!N5</f>
        <v>152.55000000000001</v>
      </c>
      <c r="N3" s="16">
        <f>'[3]07'!O5</f>
        <v>0</v>
      </c>
      <c r="O3" s="17">
        <f>SUM(I3:N3)</f>
        <v>472.55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152.55000000000001</v>
      </c>
      <c r="V3" s="16">
        <f t="shared" si="0"/>
        <v>0</v>
      </c>
      <c r="W3" s="17">
        <f>SUM(Q3:V3)</f>
        <v>472.55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152.55000000000001</v>
      </c>
      <c r="AQ3" s="8">
        <f t="shared" si="3"/>
        <v>0</v>
      </c>
      <c r="AR3" s="8">
        <f>SUM(AL3:AQ3)</f>
        <v>408.55</v>
      </c>
      <c r="AT3" s="8">
        <v>32</v>
      </c>
      <c r="AU3" s="8">
        <v>32</v>
      </c>
      <c r="AW3" s="200">
        <v>32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 s="8">
        <f>SUM(AW3:BB3)</f>
        <v>32</v>
      </c>
      <c r="BD3" s="200">
        <v>32</v>
      </c>
      <c r="BE3" s="200">
        <v>0</v>
      </c>
      <c r="BF3" s="200">
        <v>0</v>
      </c>
      <c r="BG3" s="200">
        <v>0</v>
      </c>
      <c r="BH3" s="200">
        <v>0</v>
      </c>
      <c r="BI3" s="200">
        <v>0</v>
      </c>
      <c r="BJ3" s="8">
        <f>SUM(BD3:BI3)</f>
        <v>32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32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'[3]07'!B6</f>
        <v>320</v>
      </c>
      <c r="C4" s="16">
        <f>'[3]07'!C6</f>
        <v>0</v>
      </c>
      <c r="D4" s="16">
        <f>'[3]07'!D6</f>
        <v>0</v>
      </c>
      <c r="E4" s="16">
        <f>'[3]07'!E6</f>
        <v>0</v>
      </c>
      <c r="F4" s="16">
        <f>'[3]07'!F6</f>
        <v>940</v>
      </c>
      <c r="G4" s="16">
        <f>'[3]07'!G6</f>
        <v>0</v>
      </c>
      <c r="H4" s="17">
        <f>SUM(B4:G4)</f>
        <v>1260</v>
      </c>
      <c r="I4" s="15">
        <f>'[3]07'!J6</f>
        <v>320</v>
      </c>
      <c r="J4" s="16">
        <f>'[3]07'!K6</f>
        <v>0</v>
      </c>
      <c r="K4" s="16">
        <f>'[3]07'!L6</f>
        <v>0</v>
      </c>
      <c r="L4" s="16">
        <f>'[3]07'!M6</f>
        <v>0</v>
      </c>
      <c r="M4" s="16">
        <f>'[3]07'!N6</f>
        <v>152.55000000000001</v>
      </c>
      <c r="N4" s="16">
        <f>'[3]07'!O6</f>
        <v>0</v>
      </c>
      <c r="O4" s="17">
        <f>SUM(I4:N4)</f>
        <v>472.55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152.55000000000001</v>
      </c>
      <c r="V4" s="16">
        <f>IF($P4=1,N4,IF(AND($P4=0.985,N4&gt;0.985*G4),G4*0.985,IF(AND($P4=0.965,N4&gt;0.965*G4),0.965*G4,N4)))</f>
        <v>0</v>
      </c>
      <c r="W4" s="17">
        <f>SUM(Q4:V4)</f>
        <v>472.55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152.55000000000001</v>
      </c>
      <c r="AQ4" s="8">
        <f t="shared" si="3"/>
        <v>0</v>
      </c>
      <c r="AR4" s="8">
        <f t="shared" ref="AR4:AR67" si="18">SUM(AL4:AQ4)</f>
        <v>408.55</v>
      </c>
      <c r="AT4" s="8">
        <v>32</v>
      </c>
      <c r="AU4" s="8">
        <v>32</v>
      </c>
      <c r="AW4" s="200">
        <v>32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 s="8">
        <f t="shared" ref="BC4:BC67" si="19">SUM(AW4:BB4)</f>
        <v>32</v>
      </c>
      <c r="BD4" s="200">
        <v>32</v>
      </c>
      <c r="BE4" s="200">
        <v>0</v>
      </c>
      <c r="BF4" s="200">
        <v>0</v>
      </c>
      <c r="BG4" s="200">
        <v>0</v>
      </c>
      <c r="BH4" s="200">
        <v>0</v>
      </c>
      <c r="BI4" s="200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'[3]07'!B7</f>
        <v>320</v>
      </c>
      <c r="C5" s="16">
        <f>'[3]07'!C7</f>
        <v>0</v>
      </c>
      <c r="D5" s="16">
        <f>'[3]07'!D7</f>
        <v>0</v>
      </c>
      <c r="E5" s="16">
        <f>'[3]07'!E7</f>
        <v>0</v>
      </c>
      <c r="F5" s="16">
        <f>'[3]07'!F7</f>
        <v>940</v>
      </c>
      <c r="G5" s="16">
        <f>'[3]07'!G7</f>
        <v>0</v>
      </c>
      <c r="H5" s="17">
        <f t="shared" ref="H5:H68" si="27">SUM(B5:G5)</f>
        <v>1260</v>
      </c>
      <c r="I5" s="15">
        <f>'[3]07'!J7</f>
        <v>320</v>
      </c>
      <c r="J5" s="16">
        <f>'[3]07'!K7</f>
        <v>0</v>
      </c>
      <c r="K5" s="16">
        <f>'[3]07'!L7</f>
        <v>0</v>
      </c>
      <c r="L5" s="16">
        <f>'[3]07'!M7</f>
        <v>0</v>
      </c>
      <c r="M5" s="16">
        <f>'[3]07'!N7</f>
        <v>152.55000000000001</v>
      </c>
      <c r="N5" s="16">
        <f>'[3]07'!O7</f>
        <v>0</v>
      </c>
      <c r="O5" s="17">
        <f t="shared" ref="O5:O68" si="28">SUM(I5:N5)</f>
        <v>472.55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152.55000000000001</v>
      </c>
      <c r="V5" s="16">
        <f t="shared" si="0"/>
        <v>0</v>
      </c>
      <c r="W5" s="17">
        <f t="shared" ref="W5:W68" si="30">SUM(Q5:V5)</f>
        <v>472.55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152.55000000000001</v>
      </c>
      <c r="AQ5" s="8">
        <f t="shared" si="3"/>
        <v>0</v>
      </c>
      <c r="AR5" s="8">
        <f t="shared" si="18"/>
        <v>408.55</v>
      </c>
      <c r="AT5" s="8">
        <v>32</v>
      </c>
      <c r="AU5" s="8">
        <v>32</v>
      </c>
      <c r="AW5" s="200">
        <v>32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 s="8">
        <f t="shared" si="19"/>
        <v>32</v>
      </c>
      <c r="BD5" s="200">
        <v>32</v>
      </c>
      <c r="BE5" s="200">
        <v>0</v>
      </c>
      <c r="BF5" s="200">
        <v>0</v>
      </c>
      <c r="BG5" s="200">
        <v>0</v>
      </c>
      <c r="BH5" s="200">
        <v>0</v>
      </c>
      <c r="BI5" s="200">
        <v>0</v>
      </c>
      <c r="BJ5" s="8">
        <f t="shared" si="20"/>
        <v>32</v>
      </c>
      <c r="BL5" s="8">
        <f t="shared" si="21"/>
        <v>32</v>
      </c>
      <c r="BM5" s="8">
        <f t="shared" si="22"/>
        <v>32</v>
      </c>
      <c r="BN5" s="8">
        <f t="shared" si="23"/>
        <v>32</v>
      </c>
      <c r="BO5" s="8">
        <f t="shared" si="24"/>
        <v>32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'[3]07'!B8</f>
        <v>320</v>
      </c>
      <c r="C6" s="16">
        <f>'[3]07'!C8</f>
        <v>0</v>
      </c>
      <c r="D6" s="16">
        <f>'[3]07'!D8</f>
        <v>0</v>
      </c>
      <c r="E6" s="16">
        <f>'[3]07'!E8</f>
        <v>0</v>
      </c>
      <c r="F6" s="16">
        <f>'[3]07'!F8</f>
        <v>940</v>
      </c>
      <c r="G6" s="16">
        <f>'[3]07'!G8</f>
        <v>0</v>
      </c>
      <c r="H6" s="17">
        <f t="shared" si="27"/>
        <v>1260</v>
      </c>
      <c r="I6" s="15">
        <f>'[3]07'!J8</f>
        <v>320</v>
      </c>
      <c r="J6" s="16">
        <f>'[3]07'!K8</f>
        <v>0</v>
      </c>
      <c r="K6" s="16">
        <f>'[3]07'!L8</f>
        <v>0</v>
      </c>
      <c r="L6" s="16">
        <f>'[3]07'!M8</f>
        <v>0</v>
      </c>
      <c r="M6" s="16">
        <f>'[3]07'!N8</f>
        <v>152.55000000000001</v>
      </c>
      <c r="N6" s="16">
        <f>'[3]07'!O8</f>
        <v>0</v>
      </c>
      <c r="O6" s="17">
        <f t="shared" si="28"/>
        <v>472.55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152.55000000000001</v>
      </c>
      <c r="V6" s="16">
        <f t="shared" si="0"/>
        <v>0</v>
      </c>
      <c r="W6" s="17">
        <f t="shared" si="30"/>
        <v>472.55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152.55000000000001</v>
      </c>
      <c r="AQ6" s="8">
        <f t="shared" si="3"/>
        <v>0</v>
      </c>
      <c r="AR6" s="8">
        <f t="shared" si="18"/>
        <v>408.55</v>
      </c>
      <c r="AT6" s="8">
        <v>32</v>
      </c>
      <c r="AU6" s="8">
        <v>32</v>
      </c>
      <c r="AW6" s="200">
        <v>32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 s="8">
        <f t="shared" si="19"/>
        <v>32</v>
      </c>
      <c r="BD6" s="200">
        <v>32</v>
      </c>
      <c r="BE6" s="200">
        <v>0</v>
      </c>
      <c r="BF6" s="200">
        <v>0</v>
      </c>
      <c r="BG6" s="200">
        <v>0</v>
      </c>
      <c r="BH6" s="200">
        <v>0</v>
      </c>
      <c r="BI6" s="200">
        <v>0</v>
      </c>
      <c r="BJ6" s="8">
        <f t="shared" si="20"/>
        <v>32</v>
      </c>
      <c r="BL6" s="8">
        <f t="shared" si="21"/>
        <v>32</v>
      </c>
      <c r="BM6" s="8">
        <f t="shared" si="22"/>
        <v>32</v>
      </c>
      <c r="BN6" s="8">
        <f t="shared" si="23"/>
        <v>32</v>
      </c>
      <c r="BO6" s="8">
        <f t="shared" si="24"/>
        <v>32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'[3]07'!B9</f>
        <v>320</v>
      </c>
      <c r="C7" s="16">
        <f>'[3]07'!C9</f>
        <v>0</v>
      </c>
      <c r="D7" s="16">
        <f>'[3]07'!D9</f>
        <v>0</v>
      </c>
      <c r="E7" s="16">
        <f>'[3]07'!E9</f>
        <v>0</v>
      </c>
      <c r="F7" s="16">
        <f>'[3]07'!F9</f>
        <v>940</v>
      </c>
      <c r="G7" s="16">
        <f>'[3]07'!G9</f>
        <v>0</v>
      </c>
      <c r="H7" s="17">
        <f t="shared" si="27"/>
        <v>1260</v>
      </c>
      <c r="I7" s="15">
        <f>'[3]07'!J9</f>
        <v>320</v>
      </c>
      <c r="J7" s="16">
        <f>'[3]07'!K9</f>
        <v>0</v>
      </c>
      <c r="K7" s="16">
        <f>'[3]07'!L9</f>
        <v>0</v>
      </c>
      <c r="L7" s="16">
        <f>'[3]07'!M9</f>
        <v>0</v>
      </c>
      <c r="M7" s="16">
        <f>'[3]07'!N9</f>
        <v>166.55</v>
      </c>
      <c r="N7" s="16">
        <f>'[3]07'!O9</f>
        <v>0</v>
      </c>
      <c r="O7" s="17">
        <f t="shared" si="28"/>
        <v>486.55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166.55</v>
      </c>
      <c r="V7" s="16">
        <f t="shared" si="0"/>
        <v>0</v>
      </c>
      <c r="W7" s="17">
        <f t="shared" si="30"/>
        <v>486.55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166.55</v>
      </c>
      <c r="AQ7" s="8">
        <f t="shared" si="3"/>
        <v>0</v>
      </c>
      <c r="AR7" s="8">
        <f t="shared" si="18"/>
        <v>422.55</v>
      </c>
      <c r="AT7" s="8">
        <v>32</v>
      </c>
      <c r="AU7" s="8">
        <v>32</v>
      </c>
      <c r="AW7" s="200">
        <v>32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 s="8">
        <f t="shared" si="19"/>
        <v>32</v>
      </c>
      <c r="BD7" s="200">
        <v>32</v>
      </c>
      <c r="BE7" s="200">
        <v>0</v>
      </c>
      <c r="BF7" s="200">
        <v>0</v>
      </c>
      <c r="BG7" s="200">
        <v>0</v>
      </c>
      <c r="BH7" s="200">
        <v>0</v>
      </c>
      <c r="BI7" s="200">
        <v>0</v>
      </c>
      <c r="BJ7" s="8">
        <f t="shared" si="20"/>
        <v>32</v>
      </c>
      <c r="BL7" s="8">
        <f t="shared" si="21"/>
        <v>32</v>
      </c>
      <c r="BM7" s="8">
        <f t="shared" si="22"/>
        <v>32</v>
      </c>
      <c r="BN7" s="8">
        <f t="shared" si="23"/>
        <v>32</v>
      </c>
      <c r="BO7" s="8">
        <f t="shared" si="24"/>
        <v>32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'[3]07'!B10</f>
        <v>320</v>
      </c>
      <c r="C8" s="16">
        <f>'[3]07'!C10</f>
        <v>0</v>
      </c>
      <c r="D8" s="16">
        <f>'[3]07'!D10</f>
        <v>0</v>
      </c>
      <c r="E8" s="16">
        <f>'[3]07'!E10</f>
        <v>0</v>
      </c>
      <c r="F8" s="16">
        <f>'[3]07'!F10</f>
        <v>940</v>
      </c>
      <c r="G8" s="16">
        <f>'[3]07'!G10</f>
        <v>0</v>
      </c>
      <c r="H8" s="17">
        <f t="shared" si="27"/>
        <v>1260</v>
      </c>
      <c r="I8" s="15">
        <f>'[3]07'!J10</f>
        <v>320</v>
      </c>
      <c r="J8" s="16">
        <f>'[3]07'!K10</f>
        <v>0</v>
      </c>
      <c r="K8" s="16">
        <f>'[3]07'!L10</f>
        <v>0</v>
      </c>
      <c r="L8" s="16">
        <f>'[3]07'!M10</f>
        <v>0</v>
      </c>
      <c r="M8" s="16">
        <f>'[3]07'!N10</f>
        <v>152.55000000000001</v>
      </c>
      <c r="N8" s="16">
        <f>'[3]07'!O10</f>
        <v>0</v>
      </c>
      <c r="O8" s="17">
        <f t="shared" si="28"/>
        <v>472.55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152.55000000000001</v>
      </c>
      <c r="V8" s="16">
        <f t="shared" si="0"/>
        <v>0</v>
      </c>
      <c r="W8" s="17">
        <f t="shared" si="30"/>
        <v>472.55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152.55000000000001</v>
      </c>
      <c r="AQ8" s="8">
        <f t="shared" si="3"/>
        <v>0</v>
      </c>
      <c r="AR8" s="8">
        <f t="shared" si="18"/>
        <v>408.55</v>
      </c>
      <c r="AT8" s="8">
        <v>32</v>
      </c>
      <c r="AU8" s="8">
        <v>32</v>
      </c>
      <c r="AW8" s="200">
        <v>32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 s="8">
        <f t="shared" si="19"/>
        <v>32</v>
      </c>
      <c r="BD8" s="200">
        <v>32</v>
      </c>
      <c r="BE8" s="200">
        <v>0</v>
      </c>
      <c r="BF8" s="200">
        <v>0</v>
      </c>
      <c r="BG8" s="200">
        <v>0</v>
      </c>
      <c r="BH8" s="200">
        <v>0</v>
      </c>
      <c r="BI8" s="200">
        <v>0</v>
      </c>
      <c r="BJ8" s="8">
        <f t="shared" si="20"/>
        <v>32</v>
      </c>
      <c r="BL8" s="8">
        <f t="shared" si="21"/>
        <v>32</v>
      </c>
      <c r="BM8" s="8">
        <f t="shared" si="22"/>
        <v>32</v>
      </c>
      <c r="BN8" s="8">
        <f t="shared" si="23"/>
        <v>32</v>
      </c>
      <c r="BO8" s="8">
        <f t="shared" si="24"/>
        <v>32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'[3]07'!B11</f>
        <v>320</v>
      </c>
      <c r="C9" s="16">
        <f>'[3]07'!C11</f>
        <v>0</v>
      </c>
      <c r="D9" s="16">
        <f>'[3]07'!D11</f>
        <v>0</v>
      </c>
      <c r="E9" s="16">
        <f>'[3]07'!E11</f>
        <v>0</v>
      </c>
      <c r="F9" s="16">
        <f>'[3]07'!F11</f>
        <v>940</v>
      </c>
      <c r="G9" s="16">
        <f>'[3]07'!G11</f>
        <v>0</v>
      </c>
      <c r="H9" s="17">
        <f t="shared" si="27"/>
        <v>1260</v>
      </c>
      <c r="I9" s="15">
        <f>'[3]07'!J11</f>
        <v>320</v>
      </c>
      <c r="J9" s="16">
        <f>'[3]07'!K11</f>
        <v>0</v>
      </c>
      <c r="K9" s="16">
        <f>'[3]07'!L11</f>
        <v>0</v>
      </c>
      <c r="L9" s="16">
        <f>'[3]07'!M11</f>
        <v>0</v>
      </c>
      <c r="M9" s="16">
        <f>'[3]07'!N11</f>
        <v>152.55000000000001</v>
      </c>
      <c r="N9" s="16">
        <f>'[3]07'!O11</f>
        <v>0</v>
      </c>
      <c r="O9" s="17">
        <f t="shared" si="28"/>
        <v>472.55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152.55000000000001</v>
      </c>
      <c r="V9" s="16">
        <f t="shared" si="0"/>
        <v>0</v>
      </c>
      <c r="W9" s="17">
        <f t="shared" si="30"/>
        <v>472.55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152.55000000000001</v>
      </c>
      <c r="AQ9" s="8">
        <f t="shared" si="3"/>
        <v>0</v>
      </c>
      <c r="AR9" s="8">
        <f t="shared" si="18"/>
        <v>408.55</v>
      </c>
      <c r="AT9" s="8">
        <v>32</v>
      </c>
      <c r="AU9" s="8">
        <v>32</v>
      </c>
      <c r="AW9" s="200">
        <v>32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 s="8">
        <f t="shared" si="19"/>
        <v>32</v>
      </c>
      <c r="BD9" s="200">
        <v>32</v>
      </c>
      <c r="BE9" s="200">
        <v>0</v>
      </c>
      <c r="BF9" s="200">
        <v>0</v>
      </c>
      <c r="BG9" s="200">
        <v>0</v>
      </c>
      <c r="BH9" s="200">
        <v>0</v>
      </c>
      <c r="BI9" s="200">
        <v>0</v>
      </c>
      <c r="BJ9" s="8">
        <f t="shared" si="20"/>
        <v>32</v>
      </c>
      <c r="BL9" s="8">
        <f t="shared" si="21"/>
        <v>32</v>
      </c>
      <c r="BM9" s="8">
        <f t="shared" si="22"/>
        <v>32</v>
      </c>
      <c r="BN9" s="8">
        <f t="shared" si="23"/>
        <v>32</v>
      </c>
      <c r="BO9" s="8">
        <f t="shared" si="24"/>
        <v>32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'[3]07'!B12</f>
        <v>320</v>
      </c>
      <c r="C10" s="16">
        <f>'[3]07'!C12</f>
        <v>0</v>
      </c>
      <c r="D10" s="16">
        <f>'[3]07'!D12</f>
        <v>0</v>
      </c>
      <c r="E10" s="16">
        <f>'[3]07'!E12</f>
        <v>0</v>
      </c>
      <c r="F10" s="16">
        <f>'[3]07'!F12</f>
        <v>940</v>
      </c>
      <c r="G10" s="16">
        <f>'[3]07'!G12</f>
        <v>0</v>
      </c>
      <c r="H10" s="17">
        <f t="shared" si="27"/>
        <v>1260</v>
      </c>
      <c r="I10" s="15">
        <f>'[3]07'!J12</f>
        <v>320</v>
      </c>
      <c r="J10" s="16">
        <f>'[3]07'!K12</f>
        <v>0</v>
      </c>
      <c r="K10" s="16">
        <f>'[3]07'!L12</f>
        <v>0</v>
      </c>
      <c r="L10" s="16">
        <f>'[3]07'!M12</f>
        <v>0</v>
      </c>
      <c r="M10" s="16">
        <f>'[3]07'!N12</f>
        <v>152.55000000000001</v>
      </c>
      <c r="N10" s="16">
        <f>'[3]07'!O12</f>
        <v>0</v>
      </c>
      <c r="O10" s="17">
        <f t="shared" si="28"/>
        <v>472.55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152.55000000000001</v>
      </c>
      <c r="V10" s="16">
        <f t="shared" si="0"/>
        <v>0</v>
      </c>
      <c r="W10" s="17">
        <f t="shared" si="30"/>
        <v>472.55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152.55000000000001</v>
      </c>
      <c r="AQ10" s="8">
        <f t="shared" si="3"/>
        <v>0</v>
      </c>
      <c r="AR10" s="8">
        <f t="shared" si="18"/>
        <v>408.55</v>
      </c>
      <c r="AT10" s="8">
        <v>32</v>
      </c>
      <c r="AU10" s="8">
        <v>32</v>
      </c>
      <c r="AW10" s="200">
        <v>32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 s="8">
        <f t="shared" si="19"/>
        <v>32</v>
      </c>
      <c r="BD10" s="200">
        <v>32</v>
      </c>
      <c r="BE10" s="200">
        <v>0</v>
      </c>
      <c r="BF10" s="200">
        <v>0</v>
      </c>
      <c r="BG10" s="200">
        <v>0</v>
      </c>
      <c r="BH10" s="200">
        <v>0</v>
      </c>
      <c r="BI10" s="200">
        <v>0</v>
      </c>
      <c r="BJ10" s="8">
        <f t="shared" si="20"/>
        <v>32</v>
      </c>
      <c r="BL10" s="8">
        <f t="shared" si="21"/>
        <v>32</v>
      </c>
      <c r="BM10" s="8">
        <f t="shared" si="22"/>
        <v>32</v>
      </c>
      <c r="BN10" s="8">
        <f t="shared" si="23"/>
        <v>32</v>
      </c>
      <c r="BO10" s="8">
        <f t="shared" si="24"/>
        <v>32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'[3]07'!B13</f>
        <v>320</v>
      </c>
      <c r="C11" s="16">
        <f>'[3]07'!C13</f>
        <v>0</v>
      </c>
      <c r="D11" s="16">
        <f>'[3]07'!D13</f>
        <v>0</v>
      </c>
      <c r="E11" s="16">
        <f>'[3]07'!E13</f>
        <v>0</v>
      </c>
      <c r="F11" s="16">
        <f>'[3]07'!F13</f>
        <v>940</v>
      </c>
      <c r="G11" s="16">
        <f>'[3]07'!G13</f>
        <v>0</v>
      </c>
      <c r="H11" s="17">
        <f t="shared" si="27"/>
        <v>1260</v>
      </c>
      <c r="I11" s="15">
        <f>'[3]07'!J13</f>
        <v>320</v>
      </c>
      <c r="J11" s="16">
        <f>'[3]07'!K13</f>
        <v>0</v>
      </c>
      <c r="K11" s="16">
        <f>'[3]07'!L13</f>
        <v>0</v>
      </c>
      <c r="L11" s="16">
        <f>'[3]07'!M13</f>
        <v>0</v>
      </c>
      <c r="M11" s="16">
        <f>'[3]07'!N13</f>
        <v>152.55000000000001</v>
      </c>
      <c r="N11" s="16">
        <f>'[3]07'!O13</f>
        <v>0</v>
      </c>
      <c r="O11" s="17">
        <f t="shared" si="28"/>
        <v>472.55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152.55000000000001</v>
      </c>
      <c r="V11" s="16">
        <f t="shared" si="0"/>
        <v>0</v>
      </c>
      <c r="W11" s="17">
        <f t="shared" si="30"/>
        <v>472.55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152.55000000000001</v>
      </c>
      <c r="AQ11" s="8">
        <f t="shared" si="3"/>
        <v>0</v>
      </c>
      <c r="AR11" s="8">
        <f t="shared" si="18"/>
        <v>408.55</v>
      </c>
      <c r="AT11" s="8">
        <v>32</v>
      </c>
      <c r="AU11" s="8">
        <v>32</v>
      </c>
      <c r="AW11" s="200">
        <v>32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 s="8">
        <f t="shared" si="19"/>
        <v>32</v>
      </c>
      <c r="BD11" s="200">
        <v>32</v>
      </c>
      <c r="BE11" s="200">
        <v>0</v>
      </c>
      <c r="BF11" s="200">
        <v>0</v>
      </c>
      <c r="BG11" s="200">
        <v>0</v>
      </c>
      <c r="BH11" s="200">
        <v>0</v>
      </c>
      <c r="BI11" s="200">
        <v>0</v>
      </c>
      <c r="BJ11" s="8">
        <f t="shared" si="20"/>
        <v>32</v>
      </c>
      <c r="BL11" s="8">
        <f t="shared" si="21"/>
        <v>32</v>
      </c>
      <c r="BM11" s="8">
        <f t="shared" si="22"/>
        <v>32</v>
      </c>
      <c r="BN11" s="8">
        <f t="shared" si="23"/>
        <v>32</v>
      </c>
      <c r="BO11" s="8">
        <f t="shared" si="24"/>
        <v>32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'[3]07'!B14</f>
        <v>320</v>
      </c>
      <c r="C12" s="16">
        <f>'[3]07'!C14</f>
        <v>0</v>
      </c>
      <c r="D12" s="16">
        <f>'[3]07'!D14</f>
        <v>0</v>
      </c>
      <c r="E12" s="16">
        <f>'[3]07'!E14</f>
        <v>0</v>
      </c>
      <c r="F12" s="16">
        <f>'[3]07'!F14</f>
        <v>940</v>
      </c>
      <c r="G12" s="16">
        <f>'[3]07'!G14</f>
        <v>0</v>
      </c>
      <c r="H12" s="17">
        <f t="shared" si="27"/>
        <v>1260</v>
      </c>
      <c r="I12" s="15">
        <f>'[3]07'!J14</f>
        <v>320</v>
      </c>
      <c r="J12" s="16">
        <f>'[3]07'!K14</f>
        <v>0</v>
      </c>
      <c r="K12" s="16">
        <f>'[3]07'!L14</f>
        <v>0</v>
      </c>
      <c r="L12" s="16">
        <f>'[3]07'!M14</f>
        <v>0</v>
      </c>
      <c r="M12" s="16">
        <f>'[3]07'!N14</f>
        <v>152.55000000000001</v>
      </c>
      <c r="N12" s="16">
        <f>'[3]07'!O14</f>
        <v>0</v>
      </c>
      <c r="O12" s="17">
        <f t="shared" si="28"/>
        <v>472.55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152.55000000000001</v>
      </c>
      <c r="V12" s="16">
        <f t="shared" si="0"/>
        <v>0</v>
      </c>
      <c r="W12" s="17">
        <f t="shared" si="30"/>
        <v>472.55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152.55000000000001</v>
      </c>
      <c r="AQ12" s="8">
        <f t="shared" si="3"/>
        <v>0</v>
      </c>
      <c r="AR12" s="8">
        <f t="shared" si="18"/>
        <v>408.55</v>
      </c>
      <c r="AT12" s="8">
        <v>32</v>
      </c>
      <c r="AU12" s="8">
        <v>32</v>
      </c>
      <c r="AW12" s="200">
        <v>32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 s="8">
        <f t="shared" si="19"/>
        <v>32</v>
      </c>
      <c r="BD12" s="200">
        <v>32</v>
      </c>
      <c r="BE12" s="200">
        <v>0</v>
      </c>
      <c r="BF12" s="200">
        <v>0</v>
      </c>
      <c r="BG12" s="200">
        <v>0</v>
      </c>
      <c r="BH12" s="200">
        <v>0</v>
      </c>
      <c r="BI12" s="200">
        <v>0</v>
      </c>
      <c r="BJ12" s="8">
        <f t="shared" si="20"/>
        <v>32</v>
      </c>
      <c r="BL12" s="8">
        <f t="shared" si="21"/>
        <v>32</v>
      </c>
      <c r="BM12" s="8">
        <f t="shared" si="22"/>
        <v>32</v>
      </c>
      <c r="BN12" s="8">
        <f t="shared" si="23"/>
        <v>32</v>
      </c>
      <c r="BO12" s="8">
        <f t="shared" si="24"/>
        <v>32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'[3]07'!B15</f>
        <v>320</v>
      </c>
      <c r="C13" s="16">
        <f>'[3]07'!C15</f>
        <v>0</v>
      </c>
      <c r="D13" s="16">
        <f>'[3]07'!D15</f>
        <v>0</v>
      </c>
      <c r="E13" s="16">
        <f>'[3]07'!E15</f>
        <v>0</v>
      </c>
      <c r="F13" s="16">
        <f>'[3]07'!F15</f>
        <v>940</v>
      </c>
      <c r="G13" s="16">
        <f>'[3]07'!G15</f>
        <v>0</v>
      </c>
      <c r="H13" s="17">
        <f t="shared" si="27"/>
        <v>1260</v>
      </c>
      <c r="I13" s="15">
        <f>'[3]07'!J15</f>
        <v>320</v>
      </c>
      <c r="J13" s="16">
        <f>'[3]07'!K15</f>
        <v>0</v>
      </c>
      <c r="K13" s="16">
        <f>'[3]07'!L15</f>
        <v>0</v>
      </c>
      <c r="L13" s="16">
        <f>'[3]07'!M15</f>
        <v>0</v>
      </c>
      <c r="M13" s="16">
        <f>'[3]07'!N15</f>
        <v>165.55</v>
      </c>
      <c r="N13" s="16">
        <f>'[3]07'!O15</f>
        <v>0</v>
      </c>
      <c r="O13" s="17">
        <f t="shared" si="28"/>
        <v>485.55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165.55</v>
      </c>
      <c r="V13" s="16">
        <f t="shared" si="0"/>
        <v>0</v>
      </c>
      <c r="W13" s="17">
        <f t="shared" si="30"/>
        <v>485.55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165.55</v>
      </c>
      <c r="AQ13" s="8">
        <f t="shared" si="3"/>
        <v>0</v>
      </c>
      <c r="AR13" s="8">
        <f t="shared" si="18"/>
        <v>421.55</v>
      </c>
      <c r="AT13" s="8">
        <v>32</v>
      </c>
      <c r="AU13" s="8">
        <v>32</v>
      </c>
      <c r="AW13" s="200">
        <v>32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 s="8">
        <f t="shared" si="19"/>
        <v>32</v>
      </c>
      <c r="BD13" s="200">
        <v>32</v>
      </c>
      <c r="BE13" s="200">
        <v>0</v>
      </c>
      <c r="BF13" s="200">
        <v>0</v>
      </c>
      <c r="BG13" s="200">
        <v>0</v>
      </c>
      <c r="BH13" s="200">
        <v>0</v>
      </c>
      <c r="BI13" s="200">
        <v>0</v>
      </c>
      <c r="BJ13" s="8">
        <f t="shared" si="20"/>
        <v>32</v>
      </c>
      <c r="BL13" s="8">
        <f t="shared" si="21"/>
        <v>32</v>
      </c>
      <c r="BM13" s="8">
        <f t="shared" si="22"/>
        <v>32</v>
      </c>
      <c r="BN13" s="8">
        <f t="shared" si="23"/>
        <v>32</v>
      </c>
      <c r="BO13" s="8">
        <f t="shared" si="24"/>
        <v>32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'[3]07'!B16</f>
        <v>320</v>
      </c>
      <c r="C14" s="16">
        <f>'[3]07'!C16</f>
        <v>0</v>
      </c>
      <c r="D14" s="16">
        <f>'[3]07'!D16</f>
        <v>0</v>
      </c>
      <c r="E14" s="16">
        <f>'[3]07'!E16</f>
        <v>0</v>
      </c>
      <c r="F14" s="16">
        <f>'[3]07'!F16</f>
        <v>940</v>
      </c>
      <c r="G14" s="16">
        <f>'[3]07'!G16</f>
        <v>0</v>
      </c>
      <c r="H14" s="17">
        <f t="shared" si="27"/>
        <v>1260</v>
      </c>
      <c r="I14" s="15">
        <f>'[3]07'!J16</f>
        <v>320</v>
      </c>
      <c r="J14" s="16">
        <f>'[3]07'!K16</f>
        <v>0</v>
      </c>
      <c r="K14" s="16">
        <f>'[3]07'!L16</f>
        <v>0</v>
      </c>
      <c r="L14" s="16">
        <f>'[3]07'!M16</f>
        <v>0</v>
      </c>
      <c r="M14" s="16">
        <f>'[3]07'!N16</f>
        <v>152.55000000000001</v>
      </c>
      <c r="N14" s="16">
        <f>'[3]07'!O16</f>
        <v>0</v>
      </c>
      <c r="O14" s="17">
        <f t="shared" si="28"/>
        <v>472.55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152.55000000000001</v>
      </c>
      <c r="V14" s="16">
        <f t="shared" si="0"/>
        <v>0</v>
      </c>
      <c r="W14" s="17">
        <f t="shared" si="30"/>
        <v>472.55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152.55000000000001</v>
      </c>
      <c r="AQ14" s="8">
        <f t="shared" si="3"/>
        <v>0</v>
      </c>
      <c r="AR14" s="8">
        <f t="shared" si="18"/>
        <v>408.55</v>
      </c>
      <c r="AT14" s="8">
        <v>32</v>
      </c>
      <c r="AU14" s="8">
        <v>32</v>
      </c>
      <c r="AW14" s="200">
        <v>32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 s="8">
        <f t="shared" si="19"/>
        <v>32</v>
      </c>
      <c r="BD14" s="200">
        <v>32</v>
      </c>
      <c r="BE14" s="200">
        <v>0</v>
      </c>
      <c r="BF14" s="200">
        <v>0</v>
      </c>
      <c r="BG14" s="200">
        <v>0</v>
      </c>
      <c r="BH14" s="200">
        <v>0</v>
      </c>
      <c r="BI14" s="200">
        <v>0</v>
      </c>
      <c r="BJ14" s="8">
        <f t="shared" si="20"/>
        <v>32</v>
      </c>
      <c r="BL14" s="8">
        <f t="shared" si="21"/>
        <v>32</v>
      </c>
      <c r="BM14" s="8">
        <f t="shared" si="22"/>
        <v>32</v>
      </c>
      <c r="BN14" s="8">
        <f t="shared" si="23"/>
        <v>32</v>
      </c>
      <c r="BO14" s="8">
        <f t="shared" si="24"/>
        <v>32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'[3]07'!B17</f>
        <v>320</v>
      </c>
      <c r="C15" s="16">
        <f>'[3]07'!C17</f>
        <v>0</v>
      </c>
      <c r="D15" s="16">
        <f>'[3]07'!D17</f>
        <v>0</v>
      </c>
      <c r="E15" s="16">
        <f>'[3]07'!E17</f>
        <v>0</v>
      </c>
      <c r="F15" s="16">
        <f>'[3]07'!F17</f>
        <v>940</v>
      </c>
      <c r="G15" s="16">
        <f>'[3]07'!G17</f>
        <v>0</v>
      </c>
      <c r="H15" s="17">
        <f t="shared" si="27"/>
        <v>1260</v>
      </c>
      <c r="I15" s="15">
        <f>'[3]07'!J17</f>
        <v>320</v>
      </c>
      <c r="J15" s="16">
        <f>'[3]07'!K17</f>
        <v>0</v>
      </c>
      <c r="K15" s="16">
        <f>'[3]07'!L17</f>
        <v>0</v>
      </c>
      <c r="L15" s="16">
        <f>'[3]07'!M17</f>
        <v>0</v>
      </c>
      <c r="M15" s="16">
        <f>'[3]07'!N17</f>
        <v>152.55000000000001</v>
      </c>
      <c r="N15" s="16">
        <f>'[3]07'!O17</f>
        <v>0</v>
      </c>
      <c r="O15" s="17">
        <f t="shared" si="28"/>
        <v>472.55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152.55000000000001</v>
      </c>
      <c r="V15" s="16">
        <f t="shared" si="0"/>
        <v>0</v>
      </c>
      <c r="W15" s="17">
        <f t="shared" si="30"/>
        <v>472.55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152.55000000000001</v>
      </c>
      <c r="AQ15" s="8">
        <f t="shared" si="3"/>
        <v>0</v>
      </c>
      <c r="AR15" s="8">
        <f t="shared" si="18"/>
        <v>408.55</v>
      </c>
      <c r="AT15" s="8">
        <v>32</v>
      </c>
      <c r="AU15" s="8">
        <v>32</v>
      </c>
      <c r="AW15" s="200">
        <v>32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 s="8">
        <f t="shared" si="19"/>
        <v>32</v>
      </c>
      <c r="BD15" s="200">
        <v>32</v>
      </c>
      <c r="BE15" s="200">
        <v>0</v>
      </c>
      <c r="BF15" s="200">
        <v>0</v>
      </c>
      <c r="BG15" s="200">
        <v>0</v>
      </c>
      <c r="BH15" s="200">
        <v>0</v>
      </c>
      <c r="BI15" s="200">
        <v>0</v>
      </c>
      <c r="BJ15" s="8">
        <f t="shared" si="20"/>
        <v>32</v>
      </c>
      <c r="BL15" s="8">
        <f t="shared" si="21"/>
        <v>32</v>
      </c>
      <c r="BM15" s="8">
        <f t="shared" si="22"/>
        <v>32</v>
      </c>
      <c r="BN15" s="8">
        <f t="shared" si="23"/>
        <v>32</v>
      </c>
      <c r="BO15" s="8">
        <f t="shared" si="24"/>
        <v>32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'[3]07'!B18</f>
        <v>320</v>
      </c>
      <c r="C16" s="16">
        <f>'[3]07'!C18</f>
        <v>0</v>
      </c>
      <c r="D16" s="16">
        <f>'[3]07'!D18</f>
        <v>0</v>
      </c>
      <c r="E16" s="16">
        <f>'[3]07'!E18</f>
        <v>0</v>
      </c>
      <c r="F16" s="16">
        <f>'[3]07'!F18</f>
        <v>940</v>
      </c>
      <c r="G16" s="16">
        <f>'[3]07'!G18</f>
        <v>0</v>
      </c>
      <c r="H16" s="17">
        <f t="shared" si="27"/>
        <v>1260</v>
      </c>
      <c r="I16" s="15">
        <f>'[3]07'!J18</f>
        <v>320</v>
      </c>
      <c r="J16" s="16">
        <f>'[3]07'!K18</f>
        <v>0</v>
      </c>
      <c r="K16" s="16">
        <f>'[3]07'!L18</f>
        <v>0</v>
      </c>
      <c r="L16" s="16">
        <f>'[3]07'!M18</f>
        <v>0</v>
      </c>
      <c r="M16" s="16">
        <f>'[3]07'!N18</f>
        <v>152.55000000000001</v>
      </c>
      <c r="N16" s="16">
        <f>'[3]07'!O18</f>
        <v>0</v>
      </c>
      <c r="O16" s="17">
        <f t="shared" si="28"/>
        <v>472.55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152.55000000000001</v>
      </c>
      <c r="V16" s="16">
        <f t="shared" si="0"/>
        <v>0</v>
      </c>
      <c r="W16" s="17">
        <f t="shared" si="30"/>
        <v>472.55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152.55000000000001</v>
      </c>
      <c r="AQ16" s="8">
        <f t="shared" si="3"/>
        <v>0</v>
      </c>
      <c r="AR16" s="8">
        <f t="shared" si="18"/>
        <v>408.55</v>
      </c>
      <c r="AT16" s="8">
        <v>32</v>
      </c>
      <c r="AU16" s="8">
        <v>32</v>
      </c>
      <c r="AW16" s="200">
        <v>32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 s="8">
        <f t="shared" si="19"/>
        <v>32</v>
      </c>
      <c r="BD16" s="200">
        <v>32</v>
      </c>
      <c r="BE16" s="200">
        <v>0</v>
      </c>
      <c r="BF16" s="200">
        <v>0</v>
      </c>
      <c r="BG16" s="200">
        <v>0</v>
      </c>
      <c r="BH16" s="200">
        <v>0</v>
      </c>
      <c r="BI16" s="200">
        <v>0</v>
      </c>
      <c r="BJ16" s="8">
        <f t="shared" si="20"/>
        <v>32</v>
      </c>
      <c r="BL16" s="8">
        <f t="shared" si="21"/>
        <v>32</v>
      </c>
      <c r="BM16" s="8">
        <f t="shared" si="22"/>
        <v>32</v>
      </c>
      <c r="BN16" s="8">
        <f t="shared" si="23"/>
        <v>32</v>
      </c>
      <c r="BO16" s="8">
        <f t="shared" si="24"/>
        <v>32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'[3]07'!B19</f>
        <v>320</v>
      </c>
      <c r="C17" s="16">
        <f>'[3]07'!C19</f>
        <v>0</v>
      </c>
      <c r="D17" s="16">
        <f>'[3]07'!D19</f>
        <v>0</v>
      </c>
      <c r="E17" s="16">
        <f>'[3]07'!E19</f>
        <v>0</v>
      </c>
      <c r="F17" s="16">
        <f>'[3]07'!F19</f>
        <v>940</v>
      </c>
      <c r="G17" s="16">
        <f>'[3]07'!G19</f>
        <v>0</v>
      </c>
      <c r="H17" s="17">
        <f t="shared" si="27"/>
        <v>1260</v>
      </c>
      <c r="I17" s="15">
        <f>'[3]07'!J19</f>
        <v>320</v>
      </c>
      <c r="J17" s="16">
        <f>'[3]07'!K19</f>
        <v>0</v>
      </c>
      <c r="K17" s="16">
        <f>'[3]07'!L19</f>
        <v>0</v>
      </c>
      <c r="L17" s="16">
        <f>'[3]07'!M19</f>
        <v>0</v>
      </c>
      <c r="M17" s="16">
        <f>'[3]07'!N19</f>
        <v>152.55000000000001</v>
      </c>
      <c r="N17" s="16">
        <f>'[3]07'!O19</f>
        <v>0</v>
      </c>
      <c r="O17" s="17">
        <f t="shared" si="28"/>
        <v>472.55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152.55000000000001</v>
      </c>
      <c r="V17" s="16">
        <f t="shared" si="0"/>
        <v>0</v>
      </c>
      <c r="W17" s="17">
        <f t="shared" si="30"/>
        <v>472.55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152.55000000000001</v>
      </c>
      <c r="AQ17" s="8">
        <f t="shared" si="3"/>
        <v>0</v>
      </c>
      <c r="AR17" s="8">
        <f t="shared" si="18"/>
        <v>408.55</v>
      </c>
      <c r="AT17" s="8">
        <v>32</v>
      </c>
      <c r="AU17" s="8">
        <v>32</v>
      </c>
      <c r="AW17" s="200">
        <v>32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 s="8">
        <f t="shared" si="19"/>
        <v>32</v>
      </c>
      <c r="BD17" s="200">
        <v>32</v>
      </c>
      <c r="BE17" s="200">
        <v>0</v>
      </c>
      <c r="BF17" s="200">
        <v>0</v>
      </c>
      <c r="BG17" s="200">
        <v>0</v>
      </c>
      <c r="BH17" s="200">
        <v>0</v>
      </c>
      <c r="BI17" s="200">
        <v>0</v>
      </c>
      <c r="BJ17" s="8">
        <f t="shared" si="20"/>
        <v>32</v>
      </c>
      <c r="BL17" s="8">
        <f t="shared" si="21"/>
        <v>32</v>
      </c>
      <c r="BM17" s="8">
        <f t="shared" si="22"/>
        <v>32</v>
      </c>
      <c r="BN17" s="8">
        <f t="shared" si="23"/>
        <v>32</v>
      </c>
      <c r="BO17" s="8">
        <f t="shared" si="24"/>
        <v>32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'[3]07'!B20</f>
        <v>320</v>
      </c>
      <c r="C18" s="16">
        <f>'[3]07'!C20</f>
        <v>0</v>
      </c>
      <c r="D18" s="16">
        <f>'[3]07'!D20</f>
        <v>0</v>
      </c>
      <c r="E18" s="16">
        <f>'[3]07'!E20</f>
        <v>0</v>
      </c>
      <c r="F18" s="16">
        <f>'[3]07'!F20</f>
        <v>940</v>
      </c>
      <c r="G18" s="16">
        <f>'[3]07'!G20</f>
        <v>0</v>
      </c>
      <c r="H18" s="17">
        <f t="shared" si="27"/>
        <v>1260</v>
      </c>
      <c r="I18" s="15">
        <f>'[3]07'!J20</f>
        <v>320</v>
      </c>
      <c r="J18" s="16">
        <f>'[3]07'!K20</f>
        <v>0</v>
      </c>
      <c r="K18" s="16">
        <f>'[3]07'!L20</f>
        <v>0</v>
      </c>
      <c r="L18" s="16">
        <f>'[3]07'!M20</f>
        <v>0</v>
      </c>
      <c r="M18" s="16">
        <f>'[3]07'!N20</f>
        <v>152.55000000000001</v>
      </c>
      <c r="N18" s="16">
        <f>'[3]07'!O20</f>
        <v>0</v>
      </c>
      <c r="O18" s="17">
        <f t="shared" si="28"/>
        <v>472.55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152.55000000000001</v>
      </c>
      <c r="V18" s="16">
        <f t="shared" si="0"/>
        <v>0</v>
      </c>
      <c r="W18" s="17">
        <f t="shared" si="30"/>
        <v>472.55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152.55000000000001</v>
      </c>
      <c r="AQ18" s="8">
        <f t="shared" si="3"/>
        <v>0</v>
      </c>
      <c r="AR18" s="8">
        <f t="shared" si="18"/>
        <v>408.55</v>
      </c>
      <c r="AT18" s="8">
        <v>32</v>
      </c>
      <c r="AU18" s="8">
        <v>32</v>
      </c>
      <c r="AW18" s="200">
        <v>32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 s="8">
        <f t="shared" si="19"/>
        <v>32</v>
      </c>
      <c r="BD18" s="200">
        <v>32</v>
      </c>
      <c r="BE18" s="200">
        <v>0</v>
      </c>
      <c r="BF18" s="200">
        <v>0</v>
      </c>
      <c r="BG18" s="200">
        <v>0</v>
      </c>
      <c r="BH18" s="200">
        <v>0</v>
      </c>
      <c r="BI18" s="200">
        <v>0</v>
      </c>
      <c r="BJ18" s="8">
        <f t="shared" si="20"/>
        <v>32</v>
      </c>
      <c r="BL18" s="8">
        <f t="shared" si="21"/>
        <v>32</v>
      </c>
      <c r="BM18" s="8">
        <f t="shared" si="22"/>
        <v>32</v>
      </c>
      <c r="BN18" s="8">
        <f t="shared" si="23"/>
        <v>32</v>
      </c>
      <c r="BO18" s="8">
        <f t="shared" si="24"/>
        <v>32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'[3]07'!B21</f>
        <v>320</v>
      </c>
      <c r="C19" s="16">
        <f>'[3]07'!C21</f>
        <v>0</v>
      </c>
      <c r="D19" s="16">
        <f>'[3]07'!D21</f>
        <v>0</v>
      </c>
      <c r="E19" s="16">
        <f>'[3]07'!E21</f>
        <v>0</v>
      </c>
      <c r="F19" s="16">
        <f>'[3]07'!F21</f>
        <v>940</v>
      </c>
      <c r="G19" s="16">
        <f>'[3]07'!G21</f>
        <v>0</v>
      </c>
      <c r="H19" s="17">
        <f t="shared" si="27"/>
        <v>1260</v>
      </c>
      <c r="I19" s="15">
        <f>'[3]07'!J21</f>
        <v>320</v>
      </c>
      <c r="J19" s="16">
        <f>'[3]07'!K21</f>
        <v>0</v>
      </c>
      <c r="K19" s="16">
        <f>'[3]07'!L21</f>
        <v>0</v>
      </c>
      <c r="L19" s="16">
        <f>'[3]07'!M21</f>
        <v>0</v>
      </c>
      <c r="M19" s="16">
        <f>'[3]07'!N21</f>
        <v>165.55</v>
      </c>
      <c r="N19" s="16">
        <f>'[3]07'!O21</f>
        <v>0</v>
      </c>
      <c r="O19" s="17">
        <f t="shared" si="28"/>
        <v>485.55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165.55</v>
      </c>
      <c r="V19" s="16">
        <f t="shared" si="29"/>
        <v>0</v>
      </c>
      <c r="W19" s="17">
        <f t="shared" si="30"/>
        <v>485.55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165.55</v>
      </c>
      <c r="AQ19" s="8">
        <f t="shared" si="31"/>
        <v>0</v>
      </c>
      <c r="AR19" s="8">
        <f t="shared" si="18"/>
        <v>421.55</v>
      </c>
      <c r="AT19" s="8">
        <v>32</v>
      </c>
      <c r="AU19" s="8">
        <v>32</v>
      </c>
      <c r="AW19" s="200">
        <v>32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 s="8">
        <f t="shared" si="19"/>
        <v>32</v>
      </c>
      <c r="BD19" s="200">
        <v>32</v>
      </c>
      <c r="BE19" s="200">
        <v>0</v>
      </c>
      <c r="BF19" s="200">
        <v>0</v>
      </c>
      <c r="BG19" s="200">
        <v>0</v>
      </c>
      <c r="BH19" s="200">
        <v>0</v>
      </c>
      <c r="BI19" s="200">
        <v>0</v>
      </c>
      <c r="BJ19" s="8">
        <f t="shared" si="20"/>
        <v>32</v>
      </c>
      <c r="BL19" s="8">
        <f t="shared" si="21"/>
        <v>32</v>
      </c>
      <c r="BM19" s="8">
        <f t="shared" si="22"/>
        <v>32</v>
      </c>
      <c r="BN19" s="8">
        <f t="shared" si="23"/>
        <v>32</v>
      </c>
      <c r="BO19" s="8">
        <f t="shared" si="24"/>
        <v>32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'[3]07'!B22</f>
        <v>320</v>
      </c>
      <c r="C20" s="16">
        <f>'[3]07'!C22</f>
        <v>0</v>
      </c>
      <c r="D20" s="16">
        <f>'[3]07'!D22</f>
        <v>0</v>
      </c>
      <c r="E20" s="16">
        <f>'[3]07'!E22</f>
        <v>0</v>
      </c>
      <c r="F20" s="16">
        <f>'[3]07'!F22</f>
        <v>940</v>
      </c>
      <c r="G20" s="16">
        <f>'[3]07'!G22</f>
        <v>0</v>
      </c>
      <c r="H20" s="17">
        <f t="shared" si="27"/>
        <v>1260</v>
      </c>
      <c r="I20" s="15">
        <f>'[3]07'!J22</f>
        <v>320</v>
      </c>
      <c r="J20" s="16">
        <f>'[3]07'!K22</f>
        <v>0</v>
      </c>
      <c r="K20" s="16">
        <f>'[3]07'!L22</f>
        <v>0</v>
      </c>
      <c r="L20" s="16">
        <f>'[3]07'!M22</f>
        <v>0</v>
      </c>
      <c r="M20" s="16">
        <f>'[3]07'!N22</f>
        <v>152.55000000000001</v>
      </c>
      <c r="N20" s="16">
        <f>'[3]07'!O22</f>
        <v>0</v>
      </c>
      <c r="O20" s="17">
        <f t="shared" si="28"/>
        <v>472.55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152.55000000000001</v>
      </c>
      <c r="V20" s="16">
        <f t="shared" si="29"/>
        <v>0</v>
      </c>
      <c r="W20" s="17">
        <f t="shared" si="30"/>
        <v>472.55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152.55000000000001</v>
      </c>
      <c r="AQ20" s="8">
        <f t="shared" si="31"/>
        <v>0</v>
      </c>
      <c r="AR20" s="8">
        <f t="shared" si="18"/>
        <v>408.55</v>
      </c>
      <c r="AT20" s="8">
        <v>32</v>
      </c>
      <c r="AU20" s="8">
        <v>32</v>
      </c>
      <c r="AW20" s="200">
        <v>32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 s="8">
        <f t="shared" si="19"/>
        <v>32</v>
      </c>
      <c r="BD20" s="200">
        <v>32</v>
      </c>
      <c r="BE20" s="200">
        <v>0</v>
      </c>
      <c r="BF20" s="200">
        <v>0</v>
      </c>
      <c r="BG20" s="200">
        <v>0</v>
      </c>
      <c r="BH20" s="200">
        <v>0</v>
      </c>
      <c r="BI20" s="200">
        <v>0</v>
      </c>
      <c r="BJ20" s="8">
        <f t="shared" si="20"/>
        <v>32</v>
      </c>
      <c r="BL20" s="8">
        <f t="shared" si="21"/>
        <v>32</v>
      </c>
      <c r="BM20" s="8">
        <f t="shared" si="22"/>
        <v>32</v>
      </c>
      <c r="BN20" s="8">
        <f t="shared" si="23"/>
        <v>32</v>
      </c>
      <c r="BO20" s="8">
        <f t="shared" si="24"/>
        <v>32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'[3]07'!B23</f>
        <v>320</v>
      </c>
      <c r="C21" s="16">
        <f>'[3]07'!C23</f>
        <v>0</v>
      </c>
      <c r="D21" s="16">
        <f>'[3]07'!D23</f>
        <v>0</v>
      </c>
      <c r="E21" s="16">
        <f>'[3]07'!E23</f>
        <v>0</v>
      </c>
      <c r="F21" s="16">
        <f>'[3]07'!F23</f>
        <v>940</v>
      </c>
      <c r="G21" s="16">
        <f>'[3]07'!G23</f>
        <v>0</v>
      </c>
      <c r="H21" s="17">
        <f t="shared" si="27"/>
        <v>1260</v>
      </c>
      <c r="I21" s="15">
        <f>'[3]07'!J23</f>
        <v>320</v>
      </c>
      <c r="J21" s="16">
        <f>'[3]07'!K23</f>
        <v>0</v>
      </c>
      <c r="K21" s="16">
        <f>'[3]07'!L23</f>
        <v>0</v>
      </c>
      <c r="L21" s="16">
        <f>'[3]07'!M23</f>
        <v>0</v>
      </c>
      <c r="M21" s="16">
        <f>'[3]07'!N23</f>
        <v>152.55000000000001</v>
      </c>
      <c r="N21" s="16">
        <f>'[3]07'!O23</f>
        <v>0</v>
      </c>
      <c r="O21" s="17">
        <f t="shared" si="28"/>
        <v>472.55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152.55000000000001</v>
      </c>
      <c r="V21" s="16">
        <f t="shared" si="29"/>
        <v>0</v>
      </c>
      <c r="W21" s="17">
        <f t="shared" si="30"/>
        <v>472.55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152.55000000000001</v>
      </c>
      <c r="AQ21" s="8">
        <f t="shared" si="31"/>
        <v>0</v>
      </c>
      <c r="AR21" s="8">
        <f t="shared" si="18"/>
        <v>408.55</v>
      </c>
      <c r="AT21" s="8">
        <v>32</v>
      </c>
      <c r="AU21" s="8">
        <v>32</v>
      </c>
      <c r="AW21" s="200">
        <v>32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 s="8">
        <f t="shared" si="19"/>
        <v>32</v>
      </c>
      <c r="BD21" s="200">
        <v>32</v>
      </c>
      <c r="BE21" s="200">
        <v>0</v>
      </c>
      <c r="BF21" s="200">
        <v>0</v>
      </c>
      <c r="BG21" s="200">
        <v>0</v>
      </c>
      <c r="BH21" s="200">
        <v>0</v>
      </c>
      <c r="BI21" s="200">
        <v>0</v>
      </c>
      <c r="BJ21" s="8">
        <f t="shared" si="20"/>
        <v>32</v>
      </c>
      <c r="BL21" s="8">
        <f t="shared" si="21"/>
        <v>32</v>
      </c>
      <c r="BM21" s="8">
        <f t="shared" si="22"/>
        <v>32</v>
      </c>
      <c r="BN21" s="8">
        <f t="shared" si="23"/>
        <v>32</v>
      </c>
      <c r="BO21" s="8">
        <f t="shared" si="24"/>
        <v>32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'[3]07'!B24</f>
        <v>320</v>
      </c>
      <c r="C22" s="16">
        <f>'[3]07'!C24</f>
        <v>0</v>
      </c>
      <c r="D22" s="16">
        <f>'[3]07'!D24</f>
        <v>0</v>
      </c>
      <c r="E22" s="16">
        <f>'[3]07'!E24</f>
        <v>0</v>
      </c>
      <c r="F22" s="16">
        <f>'[3]07'!F24</f>
        <v>940</v>
      </c>
      <c r="G22" s="16">
        <f>'[3]07'!G24</f>
        <v>0</v>
      </c>
      <c r="H22" s="17">
        <f t="shared" si="27"/>
        <v>1260</v>
      </c>
      <c r="I22" s="15">
        <f>'[3]07'!J24</f>
        <v>320</v>
      </c>
      <c r="J22" s="16">
        <f>'[3]07'!K24</f>
        <v>0</v>
      </c>
      <c r="K22" s="16">
        <f>'[3]07'!L24</f>
        <v>0</v>
      </c>
      <c r="L22" s="16">
        <f>'[3]07'!M24</f>
        <v>0</v>
      </c>
      <c r="M22" s="16">
        <f>'[3]07'!N24</f>
        <v>152.55000000000001</v>
      </c>
      <c r="N22" s="16">
        <f>'[3]07'!O24</f>
        <v>0</v>
      </c>
      <c r="O22" s="17">
        <f t="shared" si="28"/>
        <v>472.55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152.55000000000001</v>
      </c>
      <c r="V22" s="16">
        <f t="shared" si="29"/>
        <v>0</v>
      </c>
      <c r="W22" s="17">
        <f t="shared" si="30"/>
        <v>472.55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152.55000000000001</v>
      </c>
      <c r="AQ22" s="8">
        <f t="shared" si="31"/>
        <v>0</v>
      </c>
      <c r="AR22" s="8">
        <f t="shared" si="18"/>
        <v>408.55</v>
      </c>
      <c r="AT22" s="8">
        <v>32</v>
      </c>
      <c r="AU22" s="8">
        <v>32</v>
      </c>
      <c r="AW22" s="200">
        <v>32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 s="8">
        <f t="shared" si="19"/>
        <v>32</v>
      </c>
      <c r="BD22" s="200">
        <v>32</v>
      </c>
      <c r="BE22" s="200">
        <v>0</v>
      </c>
      <c r="BF22" s="200">
        <v>0</v>
      </c>
      <c r="BG22" s="200">
        <v>0</v>
      </c>
      <c r="BH22" s="200">
        <v>0</v>
      </c>
      <c r="BI22" s="200">
        <v>0</v>
      </c>
      <c r="BJ22" s="8">
        <f t="shared" si="20"/>
        <v>32</v>
      </c>
      <c r="BL22" s="8">
        <f t="shared" si="21"/>
        <v>32</v>
      </c>
      <c r="BM22" s="8">
        <f t="shared" si="22"/>
        <v>32</v>
      </c>
      <c r="BN22" s="8">
        <f t="shared" si="23"/>
        <v>32</v>
      </c>
      <c r="BO22" s="8">
        <f t="shared" si="24"/>
        <v>32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'[3]07'!B25</f>
        <v>320</v>
      </c>
      <c r="C23" s="16">
        <f>'[3]07'!C25</f>
        <v>0</v>
      </c>
      <c r="D23" s="16">
        <f>'[3]07'!D25</f>
        <v>0</v>
      </c>
      <c r="E23" s="16">
        <f>'[3]07'!E25</f>
        <v>0</v>
      </c>
      <c r="F23" s="16">
        <f>'[3]07'!F25</f>
        <v>940</v>
      </c>
      <c r="G23" s="16">
        <f>'[3]07'!G25</f>
        <v>0</v>
      </c>
      <c r="H23" s="17">
        <f t="shared" si="27"/>
        <v>1260</v>
      </c>
      <c r="I23" s="15">
        <f>'[3]07'!J25</f>
        <v>320</v>
      </c>
      <c r="J23" s="16">
        <f>'[3]07'!K25</f>
        <v>0</v>
      </c>
      <c r="K23" s="16">
        <f>'[3]07'!L25</f>
        <v>0</v>
      </c>
      <c r="L23" s="16">
        <f>'[3]07'!M25</f>
        <v>0</v>
      </c>
      <c r="M23" s="16">
        <f>'[3]07'!N25</f>
        <v>152.55000000000001</v>
      </c>
      <c r="N23" s="16">
        <f>'[3]07'!O25</f>
        <v>0</v>
      </c>
      <c r="O23" s="17">
        <f t="shared" si="28"/>
        <v>472.55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152.55000000000001</v>
      </c>
      <c r="V23" s="16">
        <f t="shared" si="29"/>
        <v>0</v>
      </c>
      <c r="W23" s="17">
        <f t="shared" si="30"/>
        <v>472.55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152.55000000000001</v>
      </c>
      <c r="AQ23" s="8">
        <f t="shared" si="31"/>
        <v>0</v>
      </c>
      <c r="AR23" s="8">
        <f t="shared" si="18"/>
        <v>408.55</v>
      </c>
      <c r="AT23" s="8">
        <v>32</v>
      </c>
      <c r="AU23" s="8">
        <v>32</v>
      </c>
      <c r="AW23" s="200">
        <v>32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 s="8">
        <f t="shared" si="19"/>
        <v>32</v>
      </c>
      <c r="BD23" s="200">
        <v>32</v>
      </c>
      <c r="BE23" s="200">
        <v>0</v>
      </c>
      <c r="BF23" s="200">
        <v>0</v>
      </c>
      <c r="BG23" s="200">
        <v>0</v>
      </c>
      <c r="BH23" s="200">
        <v>0</v>
      </c>
      <c r="BI23" s="200">
        <v>0</v>
      </c>
      <c r="BJ23" s="8">
        <f t="shared" si="20"/>
        <v>32</v>
      </c>
      <c r="BL23" s="8">
        <f t="shared" si="21"/>
        <v>32</v>
      </c>
      <c r="BM23" s="8">
        <f t="shared" si="22"/>
        <v>32</v>
      </c>
      <c r="BN23" s="8">
        <f t="shared" si="23"/>
        <v>32</v>
      </c>
      <c r="BO23" s="8">
        <f t="shared" si="24"/>
        <v>32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'[3]07'!B26</f>
        <v>320</v>
      </c>
      <c r="C24" s="16">
        <f>'[3]07'!C26</f>
        <v>0</v>
      </c>
      <c r="D24" s="16">
        <f>'[3]07'!D26</f>
        <v>0</v>
      </c>
      <c r="E24" s="16">
        <f>'[3]07'!E26</f>
        <v>0</v>
      </c>
      <c r="F24" s="16">
        <f>'[3]07'!F26</f>
        <v>940</v>
      </c>
      <c r="G24" s="16">
        <f>'[3]07'!G26</f>
        <v>0</v>
      </c>
      <c r="H24" s="17">
        <f t="shared" si="27"/>
        <v>1260</v>
      </c>
      <c r="I24" s="15">
        <f>'[3]07'!J26</f>
        <v>320</v>
      </c>
      <c r="J24" s="16">
        <f>'[3]07'!K26</f>
        <v>0</v>
      </c>
      <c r="K24" s="16">
        <f>'[3]07'!L26</f>
        <v>0</v>
      </c>
      <c r="L24" s="16">
        <f>'[3]07'!M26</f>
        <v>0</v>
      </c>
      <c r="M24" s="16">
        <f>'[3]07'!N26</f>
        <v>152.55000000000001</v>
      </c>
      <c r="N24" s="16">
        <f>'[3]07'!O26</f>
        <v>0</v>
      </c>
      <c r="O24" s="17">
        <f t="shared" si="28"/>
        <v>472.55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152.55000000000001</v>
      </c>
      <c r="V24" s="16">
        <f t="shared" si="29"/>
        <v>0</v>
      </c>
      <c r="W24" s="17">
        <f t="shared" si="30"/>
        <v>472.55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152.55000000000001</v>
      </c>
      <c r="AQ24" s="8">
        <f t="shared" si="31"/>
        <v>0</v>
      </c>
      <c r="AR24" s="8">
        <f t="shared" si="18"/>
        <v>408.55</v>
      </c>
      <c r="AT24" s="8">
        <v>32</v>
      </c>
      <c r="AU24" s="8">
        <v>32</v>
      </c>
      <c r="AW24" s="200">
        <v>32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 s="8">
        <f t="shared" si="19"/>
        <v>32</v>
      </c>
      <c r="BD24" s="200">
        <v>32</v>
      </c>
      <c r="BE24" s="200">
        <v>0</v>
      </c>
      <c r="BF24" s="200">
        <v>0</v>
      </c>
      <c r="BG24" s="200">
        <v>0</v>
      </c>
      <c r="BH24" s="200">
        <v>0</v>
      </c>
      <c r="BI24" s="200">
        <v>0</v>
      </c>
      <c r="BJ24" s="8">
        <f t="shared" si="20"/>
        <v>32</v>
      </c>
      <c r="BL24" s="8">
        <f t="shared" si="21"/>
        <v>32</v>
      </c>
      <c r="BM24" s="8">
        <f t="shared" si="22"/>
        <v>32</v>
      </c>
      <c r="BN24" s="8">
        <f t="shared" si="23"/>
        <v>32</v>
      </c>
      <c r="BO24" s="8">
        <f t="shared" si="24"/>
        <v>32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'[3]07'!B27</f>
        <v>320</v>
      </c>
      <c r="C25" s="16">
        <f>'[3]07'!C27</f>
        <v>0</v>
      </c>
      <c r="D25" s="16">
        <f>'[3]07'!D27</f>
        <v>0</v>
      </c>
      <c r="E25" s="16">
        <f>'[3]07'!E27</f>
        <v>0</v>
      </c>
      <c r="F25" s="16">
        <f>'[3]07'!F27</f>
        <v>940</v>
      </c>
      <c r="G25" s="16">
        <f>'[3]07'!G27</f>
        <v>0</v>
      </c>
      <c r="H25" s="17">
        <f t="shared" si="27"/>
        <v>1260</v>
      </c>
      <c r="I25" s="15">
        <f>'[3]07'!J27</f>
        <v>320</v>
      </c>
      <c r="J25" s="16">
        <f>'[3]07'!K27</f>
        <v>0</v>
      </c>
      <c r="K25" s="16">
        <f>'[3]07'!L27</f>
        <v>0</v>
      </c>
      <c r="L25" s="16">
        <f>'[3]07'!M27</f>
        <v>0</v>
      </c>
      <c r="M25" s="16">
        <f>'[3]07'!N27</f>
        <v>164.55</v>
      </c>
      <c r="N25" s="16">
        <f>'[3]07'!O27</f>
        <v>0</v>
      </c>
      <c r="O25" s="17">
        <f t="shared" si="28"/>
        <v>484.55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164.55</v>
      </c>
      <c r="V25" s="16">
        <f t="shared" si="29"/>
        <v>0</v>
      </c>
      <c r="W25" s="17">
        <f t="shared" si="30"/>
        <v>484.55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164.55</v>
      </c>
      <c r="AQ25" s="8">
        <f t="shared" si="31"/>
        <v>0</v>
      </c>
      <c r="AR25" s="8">
        <f t="shared" si="18"/>
        <v>420.55</v>
      </c>
      <c r="AT25" s="8">
        <v>32</v>
      </c>
      <c r="AU25" s="8">
        <v>32</v>
      </c>
      <c r="AW25" s="200">
        <v>32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 s="8">
        <f t="shared" si="19"/>
        <v>32</v>
      </c>
      <c r="BD25" s="200">
        <v>32</v>
      </c>
      <c r="BE25" s="200">
        <v>0</v>
      </c>
      <c r="BF25" s="200">
        <v>0</v>
      </c>
      <c r="BG25" s="200">
        <v>0</v>
      </c>
      <c r="BH25" s="200">
        <v>0</v>
      </c>
      <c r="BI25" s="200">
        <v>0</v>
      </c>
      <c r="BJ25" s="8">
        <f t="shared" si="20"/>
        <v>32</v>
      </c>
      <c r="BL25" s="8">
        <f t="shared" si="21"/>
        <v>32</v>
      </c>
      <c r="BM25" s="8">
        <f t="shared" si="22"/>
        <v>32</v>
      </c>
      <c r="BN25" s="8">
        <f t="shared" si="23"/>
        <v>32</v>
      </c>
      <c r="BO25" s="8">
        <f t="shared" si="24"/>
        <v>32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'[3]07'!B28</f>
        <v>320</v>
      </c>
      <c r="C26" s="16">
        <f>'[3]07'!C28</f>
        <v>0</v>
      </c>
      <c r="D26" s="16">
        <f>'[3]07'!D28</f>
        <v>0</v>
      </c>
      <c r="E26" s="16">
        <f>'[3]07'!E28</f>
        <v>0</v>
      </c>
      <c r="F26" s="16">
        <f>'[3]07'!F28</f>
        <v>940</v>
      </c>
      <c r="G26" s="16">
        <f>'[3]07'!G28</f>
        <v>0</v>
      </c>
      <c r="H26" s="17">
        <f t="shared" si="27"/>
        <v>1260</v>
      </c>
      <c r="I26" s="15">
        <f>'[3]07'!J28</f>
        <v>320</v>
      </c>
      <c r="J26" s="16">
        <f>'[3]07'!K28</f>
        <v>0</v>
      </c>
      <c r="K26" s="16">
        <f>'[3]07'!L28</f>
        <v>0</v>
      </c>
      <c r="L26" s="16">
        <f>'[3]07'!M28</f>
        <v>0</v>
      </c>
      <c r="M26" s="16">
        <f>'[3]07'!N28</f>
        <v>152.55000000000001</v>
      </c>
      <c r="N26" s="16">
        <f>'[3]07'!O28</f>
        <v>0</v>
      </c>
      <c r="O26" s="17">
        <f t="shared" si="28"/>
        <v>472.55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152.55000000000001</v>
      </c>
      <c r="V26" s="16">
        <f t="shared" si="29"/>
        <v>0</v>
      </c>
      <c r="W26" s="17">
        <f t="shared" si="30"/>
        <v>472.55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152.55000000000001</v>
      </c>
      <c r="AQ26" s="8">
        <f t="shared" si="31"/>
        <v>0</v>
      </c>
      <c r="AR26" s="8">
        <f t="shared" si="18"/>
        <v>408.55</v>
      </c>
      <c r="AT26" s="8">
        <v>32</v>
      </c>
      <c r="AU26" s="8">
        <v>32</v>
      </c>
      <c r="AW26" s="200">
        <v>32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 s="8">
        <f t="shared" si="19"/>
        <v>32</v>
      </c>
      <c r="BD26" s="200">
        <v>32</v>
      </c>
      <c r="BE26" s="200">
        <v>0</v>
      </c>
      <c r="BF26" s="200">
        <v>0</v>
      </c>
      <c r="BG26" s="200">
        <v>0</v>
      </c>
      <c r="BH26" s="200">
        <v>0</v>
      </c>
      <c r="BI26" s="200">
        <v>0</v>
      </c>
      <c r="BJ26" s="8">
        <f t="shared" si="20"/>
        <v>32</v>
      </c>
      <c r="BL26" s="8">
        <f t="shared" si="21"/>
        <v>32</v>
      </c>
      <c r="BM26" s="8">
        <f t="shared" si="22"/>
        <v>32</v>
      </c>
      <c r="BN26" s="8">
        <f t="shared" si="23"/>
        <v>32</v>
      </c>
      <c r="BO26" s="8">
        <f t="shared" si="24"/>
        <v>32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'[3]07'!B29</f>
        <v>320</v>
      </c>
      <c r="C27" s="16">
        <f>'[3]07'!C29</f>
        <v>0</v>
      </c>
      <c r="D27" s="16">
        <f>'[3]07'!D29</f>
        <v>0</v>
      </c>
      <c r="E27" s="16">
        <f>'[3]07'!E29</f>
        <v>0</v>
      </c>
      <c r="F27" s="16">
        <f>'[3]07'!F29</f>
        <v>940</v>
      </c>
      <c r="G27" s="16">
        <f>'[3]07'!G29</f>
        <v>0</v>
      </c>
      <c r="H27" s="17">
        <f t="shared" si="27"/>
        <v>1260</v>
      </c>
      <c r="I27" s="15">
        <f>'[3]07'!J29</f>
        <v>320</v>
      </c>
      <c r="J27" s="16">
        <f>'[3]07'!K29</f>
        <v>0</v>
      </c>
      <c r="K27" s="16">
        <f>'[3]07'!L29</f>
        <v>0</v>
      </c>
      <c r="L27" s="16">
        <f>'[3]07'!M29</f>
        <v>0</v>
      </c>
      <c r="M27" s="16">
        <f>'[3]07'!N29</f>
        <v>152.55000000000001</v>
      </c>
      <c r="N27" s="16">
        <f>'[3]07'!O29</f>
        <v>0</v>
      </c>
      <c r="O27" s="17">
        <f t="shared" si="28"/>
        <v>472.55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152.55000000000001</v>
      </c>
      <c r="V27" s="16">
        <f t="shared" si="29"/>
        <v>0</v>
      </c>
      <c r="W27" s="17">
        <f t="shared" si="30"/>
        <v>472.55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152.55000000000001</v>
      </c>
      <c r="AQ27" s="8">
        <f t="shared" si="31"/>
        <v>0</v>
      </c>
      <c r="AR27" s="8">
        <f t="shared" si="18"/>
        <v>408.55</v>
      </c>
      <c r="AT27" s="8">
        <v>32</v>
      </c>
      <c r="AU27" s="8">
        <v>32</v>
      </c>
      <c r="AW27" s="200">
        <v>32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 s="8">
        <f t="shared" si="19"/>
        <v>32</v>
      </c>
      <c r="BD27" s="200">
        <v>32</v>
      </c>
      <c r="BE27" s="200">
        <v>0</v>
      </c>
      <c r="BF27" s="200">
        <v>0</v>
      </c>
      <c r="BG27" s="200">
        <v>0</v>
      </c>
      <c r="BH27" s="200">
        <v>0</v>
      </c>
      <c r="BI27" s="200">
        <v>0</v>
      </c>
      <c r="BJ27" s="8">
        <f t="shared" si="20"/>
        <v>32</v>
      </c>
      <c r="BL27" s="8">
        <f t="shared" si="21"/>
        <v>32</v>
      </c>
      <c r="BM27" s="8">
        <f t="shared" si="22"/>
        <v>32</v>
      </c>
      <c r="BN27" s="8">
        <f t="shared" si="23"/>
        <v>32</v>
      </c>
      <c r="BO27" s="8">
        <f t="shared" si="24"/>
        <v>32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'[3]07'!B30</f>
        <v>320</v>
      </c>
      <c r="C28" s="16">
        <f>'[3]07'!C30</f>
        <v>0</v>
      </c>
      <c r="D28" s="16">
        <f>'[3]07'!D30</f>
        <v>0</v>
      </c>
      <c r="E28" s="16">
        <f>'[3]07'!E30</f>
        <v>0</v>
      </c>
      <c r="F28" s="16">
        <f>'[3]07'!F30</f>
        <v>940</v>
      </c>
      <c r="G28" s="16">
        <f>'[3]07'!G30</f>
        <v>0</v>
      </c>
      <c r="H28" s="17">
        <f t="shared" si="27"/>
        <v>1260</v>
      </c>
      <c r="I28" s="15">
        <f>'[3]07'!J30</f>
        <v>320</v>
      </c>
      <c r="J28" s="16">
        <f>'[3]07'!K30</f>
        <v>0</v>
      </c>
      <c r="K28" s="16">
        <f>'[3]07'!L30</f>
        <v>0</v>
      </c>
      <c r="L28" s="16">
        <f>'[3]07'!M30</f>
        <v>0</v>
      </c>
      <c r="M28" s="16">
        <f>'[3]07'!N30</f>
        <v>152.55000000000001</v>
      </c>
      <c r="N28" s="16">
        <f>'[3]07'!O30</f>
        <v>0</v>
      </c>
      <c r="O28" s="17">
        <f t="shared" si="28"/>
        <v>472.55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152.55000000000001</v>
      </c>
      <c r="V28" s="16">
        <f t="shared" si="29"/>
        <v>0</v>
      </c>
      <c r="W28" s="17">
        <f t="shared" si="30"/>
        <v>472.55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152.55000000000001</v>
      </c>
      <c r="AQ28" s="8">
        <f t="shared" si="31"/>
        <v>0</v>
      </c>
      <c r="AR28" s="8">
        <f t="shared" si="18"/>
        <v>408.55</v>
      </c>
      <c r="AT28" s="8">
        <v>32</v>
      </c>
      <c r="AU28" s="8">
        <v>32</v>
      </c>
      <c r="AW28" s="200">
        <v>32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 s="8">
        <f t="shared" si="19"/>
        <v>32</v>
      </c>
      <c r="BD28" s="200">
        <v>32</v>
      </c>
      <c r="BE28" s="200">
        <v>0</v>
      </c>
      <c r="BF28" s="200">
        <v>0</v>
      </c>
      <c r="BG28" s="200">
        <v>0</v>
      </c>
      <c r="BH28" s="200">
        <v>0</v>
      </c>
      <c r="BI28" s="200">
        <v>0</v>
      </c>
      <c r="BJ28" s="8">
        <f t="shared" si="20"/>
        <v>32</v>
      </c>
      <c r="BL28" s="8">
        <f t="shared" si="21"/>
        <v>32</v>
      </c>
      <c r="BM28" s="8">
        <f t="shared" si="22"/>
        <v>32</v>
      </c>
      <c r="BN28" s="8">
        <f t="shared" si="23"/>
        <v>32</v>
      </c>
      <c r="BO28" s="8">
        <f t="shared" si="24"/>
        <v>32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'[3]07'!B31</f>
        <v>320</v>
      </c>
      <c r="C29" s="16">
        <f>'[3]07'!C31</f>
        <v>0</v>
      </c>
      <c r="D29" s="16">
        <f>'[3]07'!D31</f>
        <v>0</v>
      </c>
      <c r="E29" s="16">
        <f>'[3]07'!E31</f>
        <v>0</v>
      </c>
      <c r="F29" s="16">
        <f>'[3]07'!F31</f>
        <v>940</v>
      </c>
      <c r="G29" s="16">
        <f>'[3]07'!G31</f>
        <v>0</v>
      </c>
      <c r="H29" s="17">
        <f t="shared" si="27"/>
        <v>1260</v>
      </c>
      <c r="I29" s="15">
        <f>'[3]07'!J31</f>
        <v>320</v>
      </c>
      <c r="J29" s="16">
        <f>'[3]07'!K31</f>
        <v>0</v>
      </c>
      <c r="K29" s="16">
        <f>'[3]07'!L31</f>
        <v>0</v>
      </c>
      <c r="L29" s="16">
        <f>'[3]07'!M31</f>
        <v>0</v>
      </c>
      <c r="M29" s="16">
        <f>'[3]07'!N31</f>
        <v>152.55000000000001</v>
      </c>
      <c r="N29" s="16">
        <f>'[3]07'!O31</f>
        <v>0</v>
      </c>
      <c r="O29" s="17">
        <f t="shared" si="28"/>
        <v>472.55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152.55000000000001</v>
      </c>
      <c r="V29" s="16">
        <f t="shared" si="29"/>
        <v>0</v>
      </c>
      <c r="W29" s="17">
        <f t="shared" si="30"/>
        <v>472.55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152.55000000000001</v>
      </c>
      <c r="AQ29" s="8">
        <f t="shared" si="31"/>
        <v>0</v>
      </c>
      <c r="AR29" s="8">
        <f t="shared" si="18"/>
        <v>408.55</v>
      </c>
      <c r="AT29" s="8">
        <v>32</v>
      </c>
      <c r="AU29" s="8">
        <v>32</v>
      </c>
      <c r="AW29" s="200">
        <v>32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 s="8">
        <f t="shared" si="19"/>
        <v>32</v>
      </c>
      <c r="BD29" s="200">
        <v>32</v>
      </c>
      <c r="BE29" s="200">
        <v>0</v>
      </c>
      <c r="BF29" s="200">
        <v>0</v>
      </c>
      <c r="BG29" s="200">
        <v>0</v>
      </c>
      <c r="BH29" s="200">
        <v>0</v>
      </c>
      <c r="BI29" s="200">
        <v>0</v>
      </c>
      <c r="BJ29" s="8">
        <f t="shared" si="20"/>
        <v>32</v>
      </c>
      <c r="BL29" s="8">
        <f t="shared" si="21"/>
        <v>32</v>
      </c>
      <c r="BM29" s="8">
        <f t="shared" si="22"/>
        <v>32</v>
      </c>
      <c r="BN29" s="8">
        <f t="shared" si="23"/>
        <v>32</v>
      </c>
      <c r="BO29" s="8">
        <f t="shared" si="24"/>
        <v>32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'[3]07'!B32</f>
        <v>320</v>
      </c>
      <c r="C30" s="16">
        <f>'[3]07'!C32</f>
        <v>0</v>
      </c>
      <c r="D30" s="16">
        <f>'[3]07'!D32</f>
        <v>0</v>
      </c>
      <c r="E30" s="16">
        <f>'[3]07'!E32</f>
        <v>0</v>
      </c>
      <c r="F30" s="16">
        <f>'[3]07'!F32</f>
        <v>940</v>
      </c>
      <c r="G30" s="16">
        <f>'[3]07'!G32</f>
        <v>0</v>
      </c>
      <c r="H30" s="17">
        <f t="shared" si="27"/>
        <v>1260</v>
      </c>
      <c r="I30" s="15">
        <f>'[3]07'!J32</f>
        <v>320</v>
      </c>
      <c r="J30" s="16">
        <f>'[3]07'!K32</f>
        <v>0</v>
      </c>
      <c r="K30" s="16">
        <f>'[3]07'!L32</f>
        <v>0</v>
      </c>
      <c r="L30" s="16">
        <f>'[3]07'!M32</f>
        <v>0</v>
      </c>
      <c r="M30" s="16">
        <f>'[3]07'!N32</f>
        <v>152.55000000000001</v>
      </c>
      <c r="N30" s="16">
        <f>'[3]07'!O32</f>
        <v>0</v>
      </c>
      <c r="O30" s="17">
        <f t="shared" si="28"/>
        <v>472.55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152.55000000000001</v>
      </c>
      <c r="V30" s="16">
        <f t="shared" si="29"/>
        <v>0</v>
      </c>
      <c r="W30" s="17">
        <f t="shared" si="30"/>
        <v>472.55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152.55000000000001</v>
      </c>
      <c r="AQ30" s="8">
        <f t="shared" si="31"/>
        <v>0</v>
      </c>
      <c r="AR30" s="8">
        <f t="shared" si="18"/>
        <v>408.55</v>
      </c>
      <c r="AT30" s="8">
        <v>32</v>
      </c>
      <c r="AU30" s="8">
        <v>32</v>
      </c>
      <c r="AW30" s="200">
        <v>32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 s="8">
        <f t="shared" si="19"/>
        <v>32</v>
      </c>
      <c r="BD30" s="200">
        <v>32</v>
      </c>
      <c r="BE30" s="200">
        <v>0</v>
      </c>
      <c r="BF30" s="200">
        <v>0</v>
      </c>
      <c r="BG30" s="200">
        <v>0</v>
      </c>
      <c r="BH30" s="200">
        <v>0</v>
      </c>
      <c r="BI30" s="200">
        <v>0</v>
      </c>
      <c r="BJ30" s="8">
        <f t="shared" si="20"/>
        <v>32</v>
      </c>
      <c r="BL30" s="8">
        <f t="shared" si="21"/>
        <v>32</v>
      </c>
      <c r="BM30" s="8">
        <f t="shared" si="22"/>
        <v>32</v>
      </c>
      <c r="BN30" s="8">
        <f t="shared" si="23"/>
        <v>32</v>
      </c>
      <c r="BO30" s="8">
        <f t="shared" si="24"/>
        <v>32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'[3]07'!B33</f>
        <v>320</v>
      </c>
      <c r="C31" s="16">
        <f>'[3]07'!C33</f>
        <v>0</v>
      </c>
      <c r="D31" s="16">
        <f>'[3]07'!D33</f>
        <v>0</v>
      </c>
      <c r="E31" s="16">
        <f>'[3]07'!E33</f>
        <v>0</v>
      </c>
      <c r="F31" s="16">
        <f>'[3]07'!F33</f>
        <v>940</v>
      </c>
      <c r="G31" s="16">
        <f>'[3]07'!G33</f>
        <v>0</v>
      </c>
      <c r="H31" s="17">
        <f t="shared" si="27"/>
        <v>1260</v>
      </c>
      <c r="I31" s="15">
        <f>'[3]07'!J33</f>
        <v>320</v>
      </c>
      <c r="J31" s="16">
        <f>'[3]07'!K33</f>
        <v>0</v>
      </c>
      <c r="K31" s="16">
        <f>'[3]07'!L33</f>
        <v>0</v>
      </c>
      <c r="L31" s="16">
        <f>'[3]07'!M33</f>
        <v>0</v>
      </c>
      <c r="M31" s="16">
        <f>'[3]07'!N33</f>
        <v>152.55000000000001</v>
      </c>
      <c r="N31" s="16">
        <f>'[3]07'!O33</f>
        <v>0</v>
      </c>
      <c r="O31" s="17">
        <f t="shared" si="28"/>
        <v>472.55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152.55000000000001</v>
      </c>
      <c r="V31" s="16">
        <f t="shared" si="29"/>
        <v>0</v>
      </c>
      <c r="W31" s="17">
        <f t="shared" si="30"/>
        <v>472.55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152.55000000000001</v>
      </c>
      <c r="AQ31" s="8">
        <f t="shared" si="31"/>
        <v>0</v>
      </c>
      <c r="AR31" s="8">
        <f t="shared" si="18"/>
        <v>408.55</v>
      </c>
      <c r="AT31" s="8">
        <v>32</v>
      </c>
      <c r="AU31" s="8">
        <v>32</v>
      </c>
      <c r="AW31" s="200">
        <v>32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 s="8">
        <f t="shared" si="19"/>
        <v>32</v>
      </c>
      <c r="BD31" s="200">
        <v>32</v>
      </c>
      <c r="BE31" s="200">
        <v>0</v>
      </c>
      <c r="BF31" s="200">
        <v>0</v>
      </c>
      <c r="BG31" s="200">
        <v>0</v>
      </c>
      <c r="BH31" s="200">
        <v>0</v>
      </c>
      <c r="BI31" s="200">
        <v>0</v>
      </c>
      <c r="BJ31" s="8">
        <f t="shared" si="20"/>
        <v>32</v>
      </c>
      <c r="BL31" s="8">
        <f t="shared" si="21"/>
        <v>32</v>
      </c>
      <c r="BM31" s="8">
        <f t="shared" si="22"/>
        <v>32</v>
      </c>
      <c r="BN31" s="8">
        <f t="shared" si="23"/>
        <v>32</v>
      </c>
      <c r="BO31" s="8">
        <f t="shared" si="24"/>
        <v>32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'[3]07'!B34</f>
        <v>320</v>
      </c>
      <c r="C32" s="16">
        <f>'[3]07'!C34</f>
        <v>0</v>
      </c>
      <c r="D32" s="16">
        <f>'[3]07'!D34</f>
        <v>0</v>
      </c>
      <c r="E32" s="16">
        <f>'[3]07'!E34</f>
        <v>0</v>
      </c>
      <c r="F32" s="16">
        <f>'[3]07'!F34</f>
        <v>940</v>
      </c>
      <c r="G32" s="16">
        <f>'[3]07'!G34</f>
        <v>0</v>
      </c>
      <c r="H32" s="17">
        <f t="shared" si="27"/>
        <v>1260</v>
      </c>
      <c r="I32" s="15">
        <f>'[3]07'!J34</f>
        <v>320</v>
      </c>
      <c r="J32" s="16">
        <f>'[3]07'!K34</f>
        <v>0</v>
      </c>
      <c r="K32" s="16">
        <f>'[3]07'!L34</f>
        <v>0</v>
      </c>
      <c r="L32" s="16">
        <f>'[3]07'!M34</f>
        <v>0</v>
      </c>
      <c r="M32" s="16">
        <f>'[3]07'!N34</f>
        <v>152.55000000000001</v>
      </c>
      <c r="N32" s="16">
        <f>'[3]07'!O34</f>
        <v>0</v>
      </c>
      <c r="O32" s="17">
        <f t="shared" si="28"/>
        <v>472.55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152.55000000000001</v>
      </c>
      <c r="V32" s="16">
        <f t="shared" si="29"/>
        <v>0</v>
      </c>
      <c r="W32" s="17">
        <f t="shared" si="30"/>
        <v>472.55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152.55000000000001</v>
      </c>
      <c r="AQ32" s="8">
        <f t="shared" si="31"/>
        <v>0</v>
      </c>
      <c r="AR32" s="8">
        <f t="shared" si="18"/>
        <v>408.55</v>
      </c>
      <c r="AT32" s="8">
        <v>32</v>
      </c>
      <c r="AU32" s="8">
        <v>32</v>
      </c>
      <c r="AW32" s="200">
        <v>32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 s="8">
        <f t="shared" si="19"/>
        <v>32</v>
      </c>
      <c r="BD32" s="200">
        <v>32</v>
      </c>
      <c r="BE32" s="200">
        <v>0</v>
      </c>
      <c r="BF32" s="200">
        <v>0</v>
      </c>
      <c r="BG32" s="200">
        <v>0</v>
      </c>
      <c r="BH32" s="200">
        <v>0</v>
      </c>
      <c r="BI32" s="200">
        <v>0</v>
      </c>
      <c r="BJ32" s="8">
        <f t="shared" si="20"/>
        <v>32</v>
      </c>
      <c r="BL32" s="8">
        <f t="shared" si="21"/>
        <v>32</v>
      </c>
      <c r="BM32" s="8">
        <f t="shared" si="22"/>
        <v>32</v>
      </c>
      <c r="BN32" s="8">
        <f t="shared" si="23"/>
        <v>32</v>
      </c>
      <c r="BO32" s="8">
        <f t="shared" si="24"/>
        <v>32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'[3]07'!B35</f>
        <v>320</v>
      </c>
      <c r="C33" s="16">
        <f>'[3]07'!C35</f>
        <v>0</v>
      </c>
      <c r="D33" s="16">
        <f>'[3]07'!D35</f>
        <v>0</v>
      </c>
      <c r="E33" s="16">
        <f>'[3]07'!E35</f>
        <v>0</v>
      </c>
      <c r="F33" s="16">
        <f>'[3]07'!F35</f>
        <v>940</v>
      </c>
      <c r="G33" s="16">
        <f>'[3]07'!G35</f>
        <v>0</v>
      </c>
      <c r="H33" s="17">
        <f t="shared" si="27"/>
        <v>1260</v>
      </c>
      <c r="I33" s="15">
        <f>'[3]07'!J35</f>
        <v>320</v>
      </c>
      <c r="J33" s="16">
        <f>'[3]07'!K35</f>
        <v>0</v>
      </c>
      <c r="K33" s="16">
        <f>'[3]07'!L35</f>
        <v>0</v>
      </c>
      <c r="L33" s="16">
        <f>'[3]07'!M35</f>
        <v>0</v>
      </c>
      <c r="M33" s="16">
        <f>'[3]07'!N35</f>
        <v>152.55000000000001</v>
      </c>
      <c r="N33" s="16">
        <f>'[3]07'!O35</f>
        <v>0</v>
      </c>
      <c r="O33" s="17">
        <f t="shared" si="28"/>
        <v>472.55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152.55000000000001</v>
      </c>
      <c r="V33" s="16">
        <f t="shared" si="29"/>
        <v>0</v>
      </c>
      <c r="W33" s="17">
        <f t="shared" si="30"/>
        <v>472.55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152.55000000000001</v>
      </c>
      <c r="AQ33" s="8">
        <f t="shared" si="31"/>
        <v>0</v>
      </c>
      <c r="AR33" s="8">
        <f t="shared" si="18"/>
        <v>408.55</v>
      </c>
      <c r="AT33" s="8">
        <v>32</v>
      </c>
      <c r="AU33" s="8">
        <v>32</v>
      </c>
      <c r="AW33" s="200">
        <v>32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 s="8">
        <f t="shared" si="19"/>
        <v>32</v>
      </c>
      <c r="BD33" s="200">
        <v>32</v>
      </c>
      <c r="BE33" s="200">
        <v>0</v>
      </c>
      <c r="BF33" s="200">
        <v>0</v>
      </c>
      <c r="BG33" s="200">
        <v>0</v>
      </c>
      <c r="BH33" s="200">
        <v>0</v>
      </c>
      <c r="BI33" s="200">
        <v>0</v>
      </c>
      <c r="BJ33" s="8">
        <f t="shared" si="20"/>
        <v>32</v>
      </c>
      <c r="BL33" s="8">
        <f t="shared" si="21"/>
        <v>32</v>
      </c>
      <c r="BM33" s="8">
        <f t="shared" si="22"/>
        <v>32</v>
      </c>
      <c r="BN33" s="8">
        <f t="shared" si="23"/>
        <v>32</v>
      </c>
      <c r="BO33" s="8">
        <f t="shared" si="24"/>
        <v>32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'[3]07'!B36</f>
        <v>320</v>
      </c>
      <c r="C34" s="16">
        <f>'[3]07'!C36</f>
        <v>0</v>
      </c>
      <c r="D34" s="16">
        <f>'[3]07'!D36</f>
        <v>0</v>
      </c>
      <c r="E34" s="16">
        <f>'[3]07'!E36</f>
        <v>0</v>
      </c>
      <c r="F34" s="16">
        <f>'[3]07'!F36</f>
        <v>940</v>
      </c>
      <c r="G34" s="16">
        <f>'[3]07'!G36</f>
        <v>0</v>
      </c>
      <c r="H34" s="17">
        <f t="shared" si="27"/>
        <v>1260</v>
      </c>
      <c r="I34" s="15">
        <f>'[3]07'!J36</f>
        <v>320</v>
      </c>
      <c r="J34" s="16">
        <f>'[3]07'!K36</f>
        <v>0</v>
      </c>
      <c r="K34" s="16">
        <f>'[3]07'!L36</f>
        <v>0</v>
      </c>
      <c r="L34" s="16">
        <f>'[3]07'!M36</f>
        <v>0</v>
      </c>
      <c r="M34" s="16">
        <f>'[3]07'!N36</f>
        <v>152.55000000000001</v>
      </c>
      <c r="N34" s="16">
        <f>'[3]07'!O36</f>
        <v>0</v>
      </c>
      <c r="O34" s="17">
        <f t="shared" si="28"/>
        <v>472.55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152.55000000000001</v>
      </c>
      <c r="V34" s="16">
        <f t="shared" si="29"/>
        <v>0</v>
      </c>
      <c r="W34" s="17">
        <f t="shared" si="30"/>
        <v>472.55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152.55000000000001</v>
      </c>
      <c r="AQ34" s="8">
        <f t="shared" si="31"/>
        <v>0</v>
      </c>
      <c r="AR34" s="8">
        <f t="shared" si="18"/>
        <v>408.55</v>
      </c>
      <c r="AT34" s="8">
        <v>32</v>
      </c>
      <c r="AU34" s="8">
        <v>32</v>
      </c>
      <c r="AW34" s="200">
        <v>32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 s="8">
        <f t="shared" si="19"/>
        <v>32</v>
      </c>
      <c r="BD34" s="200">
        <v>32</v>
      </c>
      <c r="BE34" s="200">
        <v>0</v>
      </c>
      <c r="BF34" s="200">
        <v>0</v>
      </c>
      <c r="BG34" s="200">
        <v>0</v>
      </c>
      <c r="BH34" s="200">
        <v>0</v>
      </c>
      <c r="BI34" s="200">
        <v>0</v>
      </c>
      <c r="BJ34" s="8">
        <f t="shared" si="20"/>
        <v>32</v>
      </c>
      <c r="BL34" s="8">
        <f t="shared" si="21"/>
        <v>32</v>
      </c>
      <c r="BM34" s="8">
        <f t="shared" si="22"/>
        <v>32</v>
      </c>
      <c r="BN34" s="8">
        <f t="shared" si="23"/>
        <v>32</v>
      </c>
      <c r="BO34" s="8">
        <f t="shared" si="24"/>
        <v>32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'[3]07'!B37</f>
        <v>320</v>
      </c>
      <c r="C35" s="16">
        <f>'[3]07'!C37</f>
        <v>0</v>
      </c>
      <c r="D35" s="16">
        <f>'[3]07'!D37</f>
        <v>0</v>
      </c>
      <c r="E35" s="16">
        <f>'[3]07'!E37</f>
        <v>0</v>
      </c>
      <c r="F35" s="16">
        <f>'[3]07'!F37</f>
        <v>940</v>
      </c>
      <c r="G35" s="16">
        <f>'[3]07'!G37</f>
        <v>0</v>
      </c>
      <c r="H35" s="17">
        <f t="shared" si="27"/>
        <v>1260</v>
      </c>
      <c r="I35" s="15">
        <f>'[3]07'!J37</f>
        <v>320</v>
      </c>
      <c r="J35" s="16">
        <f>'[3]07'!K37</f>
        <v>0</v>
      </c>
      <c r="K35" s="16">
        <f>'[3]07'!L37</f>
        <v>0</v>
      </c>
      <c r="L35" s="16">
        <f>'[3]07'!M37</f>
        <v>0</v>
      </c>
      <c r="M35" s="16">
        <f>'[3]07'!N37</f>
        <v>152.55000000000001</v>
      </c>
      <c r="N35" s="16">
        <f>'[3]07'!O37</f>
        <v>0</v>
      </c>
      <c r="O35" s="17">
        <f t="shared" si="28"/>
        <v>472.55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152.55000000000001</v>
      </c>
      <c r="V35" s="16">
        <f t="shared" si="29"/>
        <v>0</v>
      </c>
      <c r="W35" s="17">
        <f t="shared" si="30"/>
        <v>472.55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152.55000000000001</v>
      </c>
      <c r="AQ35" s="8">
        <f t="shared" si="31"/>
        <v>0</v>
      </c>
      <c r="AR35" s="8">
        <f t="shared" si="18"/>
        <v>408.55</v>
      </c>
      <c r="AT35" s="8">
        <v>32</v>
      </c>
      <c r="AU35" s="8">
        <v>32</v>
      </c>
      <c r="AW35" s="200">
        <v>32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 s="8">
        <f t="shared" si="19"/>
        <v>32</v>
      </c>
      <c r="BD35" s="200">
        <v>32</v>
      </c>
      <c r="BE35" s="200">
        <v>0</v>
      </c>
      <c r="BF35" s="200">
        <v>0</v>
      </c>
      <c r="BG35" s="200">
        <v>0</v>
      </c>
      <c r="BH35" s="200">
        <v>0</v>
      </c>
      <c r="BI35" s="200">
        <v>0</v>
      </c>
      <c r="BJ35" s="8">
        <f t="shared" si="20"/>
        <v>32</v>
      </c>
      <c r="BL35" s="8">
        <f t="shared" si="21"/>
        <v>32</v>
      </c>
      <c r="BM35" s="8">
        <f t="shared" si="22"/>
        <v>32</v>
      </c>
      <c r="BN35" s="8">
        <f t="shared" si="23"/>
        <v>32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'[3]07'!B38</f>
        <v>320</v>
      </c>
      <c r="C36" s="16">
        <f>'[3]07'!C38</f>
        <v>0</v>
      </c>
      <c r="D36" s="16">
        <f>'[3]07'!D38</f>
        <v>0</v>
      </c>
      <c r="E36" s="16">
        <f>'[3]07'!E38</f>
        <v>0</v>
      </c>
      <c r="F36" s="16">
        <f>'[3]07'!F38</f>
        <v>940</v>
      </c>
      <c r="G36" s="16">
        <f>'[3]07'!G38</f>
        <v>0</v>
      </c>
      <c r="H36" s="17">
        <f t="shared" si="27"/>
        <v>1260</v>
      </c>
      <c r="I36" s="15">
        <f>'[3]07'!J38</f>
        <v>320</v>
      </c>
      <c r="J36" s="16">
        <f>'[3]07'!K38</f>
        <v>0</v>
      </c>
      <c r="K36" s="16">
        <f>'[3]07'!L38</f>
        <v>0</v>
      </c>
      <c r="L36" s="16">
        <f>'[3]07'!M38</f>
        <v>0</v>
      </c>
      <c r="M36" s="16">
        <f>'[3]07'!N38</f>
        <v>152.55000000000001</v>
      </c>
      <c r="N36" s="16">
        <f>'[3]07'!O38</f>
        <v>0</v>
      </c>
      <c r="O36" s="17">
        <f t="shared" si="28"/>
        <v>472.55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152.55000000000001</v>
      </c>
      <c r="V36" s="16">
        <f t="shared" si="29"/>
        <v>0</v>
      </c>
      <c r="W36" s="17">
        <f t="shared" si="30"/>
        <v>472.55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152.55000000000001</v>
      </c>
      <c r="AQ36" s="8">
        <f t="shared" si="31"/>
        <v>0</v>
      </c>
      <c r="AR36" s="8">
        <f t="shared" si="18"/>
        <v>408.55</v>
      </c>
      <c r="AT36" s="8">
        <v>32</v>
      </c>
      <c r="AU36" s="8">
        <v>32</v>
      </c>
      <c r="AW36" s="200">
        <v>32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 s="8">
        <f t="shared" si="19"/>
        <v>32</v>
      </c>
      <c r="BD36" s="200">
        <v>32</v>
      </c>
      <c r="BE36" s="200">
        <v>0</v>
      </c>
      <c r="BF36" s="200">
        <v>0</v>
      </c>
      <c r="BG36" s="200">
        <v>0</v>
      </c>
      <c r="BH36" s="200">
        <v>0</v>
      </c>
      <c r="BI36" s="200">
        <v>0</v>
      </c>
      <c r="BJ36" s="8">
        <f t="shared" si="20"/>
        <v>32</v>
      </c>
      <c r="BL36" s="8">
        <f t="shared" si="21"/>
        <v>32</v>
      </c>
      <c r="BM36" s="8">
        <f t="shared" si="22"/>
        <v>32</v>
      </c>
      <c r="BN36" s="8">
        <f t="shared" si="23"/>
        <v>32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'[3]07'!B39</f>
        <v>320</v>
      </c>
      <c r="C37" s="16">
        <f>'[3]07'!C39</f>
        <v>0</v>
      </c>
      <c r="D37" s="16">
        <f>'[3]07'!D39</f>
        <v>0</v>
      </c>
      <c r="E37" s="16">
        <f>'[3]07'!E39</f>
        <v>0</v>
      </c>
      <c r="F37" s="16">
        <f>'[3]07'!F39</f>
        <v>940</v>
      </c>
      <c r="G37" s="16">
        <f>'[3]07'!G39</f>
        <v>0</v>
      </c>
      <c r="H37" s="17">
        <f t="shared" si="27"/>
        <v>1260</v>
      </c>
      <c r="I37" s="15">
        <f>'[3]07'!J39</f>
        <v>320</v>
      </c>
      <c r="J37" s="16">
        <f>'[3]07'!K39</f>
        <v>0</v>
      </c>
      <c r="K37" s="16">
        <f>'[3]07'!L39</f>
        <v>0</v>
      </c>
      <c r="L37" s="16">
        <f>'[3]07'!M39</f>
        <v>0</v>
      </c>
      <c r="M37" s="16">
        <f>'[3]07'!N39</f>
        <v>152.55000000000001</v>
      </c>
      <c r="N37" s="16">
        <f>'[3]07'!O39</f>
        <v>0</v>
      </c>
      <c r="O37" s="17">
        <f t="shared" si="28"/>
        <v>472.55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152.55000000000001</v>
      </c>
      <c r="V37" s="16">
        <f t="shared" si="29"/>
        <v>0</v>
      </c>
      <c r="W37" s="17">
        <f t="shared" si="30"/>
        <v>472.55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152.55000000000001</v>
      </c>
      <c r="AQ37" s="8">
        <f t="shared" si="31"/>
        <v>0</v>
      </c>
      <c r="AR37" s="8">
        <f t="shared" si="18"/>
        <v>408.55</v>
      </c>
      <c r="AT37" s="8">
        <v>32</v>
      </c>
      <c r="AU37" s="8">
        <v>32</v>
      </c>
      <c r="AW37" s="200">
        <v>32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 s="8">
        <f t="shared" si="19"/>
        <v>32</v>
      </c>
      <c r="BD37" s="200">
        <v>32</v>
      </c>
      <c r="BE37" s="200">
        <v>0</v>
      </c>
      <c r="BF37" s="200">
        <v>0</v>
      </c>
      <c r="BG37" s="200">
        <v>0</v>
      </c>
      <c r="BH37" s="200">
        <v>0</v>
      </c>
      <c r="BI37" s="200">
        <v>0</v>
      </c>
      <c r="BJ37" s="8">
        <f t="shared" si="20"/>
        <v>32</v>
      </c>
      <c r="BL37" s="8">
        <f t="shared" si="21"/>
        <v>32</v>
      </c>
      <c r="BM37" s="8">
        <f t="shared" si="22"/>
        <v>32</v>
      </c>
      <c r="BN37" s="8">
        <f t="shared" si="23"/>
        <v>32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'[3]07'!B40</f>
        <v>320</v>
      </c>
      <c r="C38" s="16">
        <f>'[3]07'!C40</f>
        <v>0</v>
      </c>
      <c r="D38" s="16">
        <f>'[3]07'!D40</f>
        <v>0</v>
      </c>
      <c r="E38" s="16">
        <f>'[3]07'!E40</f>
        <v>0</v>
      </c>
      <c r="F38" s="16">
        <f>'[3]07'!F40</f>
        <v>940</v>
      </c>
      <c r="G38" s="16">
        <f>'[3]07'!G40</f>
        <v>0</v>
      </c>
      <c r="H38" s="17">
        <f t="shared" si="27"/>
        <v>1260</v>
      </c>
      <c r="I38" s="15">
        <f>'[3]07'!J40</f>
        <v>320</v>
      </c>
      <c r="J38" s="16">
        <f>'[3]07'!K40</f>
        <v>0</v>
      </c>
      <c r="K38" s="16">
        <f>'[3]07'!L40</f>
        <v>0</v>
      </c>
      <c r="L38" s="16">
        <f>'[3]07'!M40</f>
        <v>0</v>
      </c>
      <c r="M38" s="16">
        <f>'[3]07'!N40</f>
        <v>152.55000000000001</v>
      </c>
      <c r="N38" s="16">
        <f>'[3]07'!O40</f>
        <v>0</v>
      </c>
      <c r="O38" s="17">
        <f t="shared" si="28"/>
        <v>472.55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152.55000000000001</v>
      </c>
      <c r="V38" s="16">
        <f t="shared" si="29"/>
        <v>0</v>
      </c>
      <c r="W38" s="17">
        <f t="shared" si="30"/>
        <v>472.55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152.55000000000001</v>
      </c>
      <c r="AQ38" s="8">
        <f t="shared" si="31"/>
        <v>0</v>
      </c>
      <c r="AR38" s="8">
        <f t="shared" si="18"/>
        <v>408.55</v>
      </c>
      <c r="AT38" s="8">
        <v>32</v>
      </c>
      <c r="AU38" s="8">
        <v>32</v>
      </c>
      <c r="AW38" s="200">
        <v>32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 s="8">
        <f t="shared" si="19"/>
        <v>32</v>
      </c>
      <c r="BD38" s="200">
        <v>32</v>
      </c>
      <c r="BE38" s="200">
        <v>0</v>
      </c>
      <c r="BF38" s="200">
        <v>0</v>
      </c>
      <c r="BG38" s="200">
        <v>0</v>
      </c>
      <c r="BH38" s="200">
        <v>0</v>
      </c>
      <c r="BI38" s="200">
        <v>0</v>
      </c>
      <c r="BJ38" s="8">
        <f t="shared" si="20"/>
        <v>32</v>
      </c>
      <c r="BL38" s="8">
        <f t="shared" si="21"/>
        <v>32</v>
      </c>
      <c r="BM38" s="8">
        <f t="shared" si="22"/>
        <v>32</v>
      </c>
      <c r="BN38" s="8">
        <f t="shared" si="23"/>
        <v>32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'[3]07'!B41</f>
        <v>320</v>
      </c>
      <c r="C39" s="16">
        <f>'[3]07'!C41</f>
        <v>0</v>
      </c>
      <c r="D39" s="16">
        <f>'[3]07'!D41</f>
        <v>0</v>
      </c>
      <c r="E39" s="16">
        <f>'[3]07'!E41</f>
        <v>0</v>
      </c>
      <c r="F39" s="16">
        <f>'[3]07'!F41</f>
        <v>940</v>
      </c>
      <c r="G39" s="16">
        <f>'[3]07'!G41</f>
        <v>0</v>
      </c>
      <c r="H39" s="17">
        <f t="shared" si="27"/>
        <v>1260</v>
      </c>
      <c r="I39" s="15">
        <f>'[3]07'!J41</f>
        <v>320</v>
      </c>
      <c r="J39" s="16">
        <f>'[3]07'!K41</f>
        <v>0</v>
      </c>
      <c r="K39" s="16">
        <f>'[3]07'!L41</f>
        <v>0</v>
      </c>
      <c r="L39" s="16">
        <f>'[3]07'!M41</f>
        <v>0</v>
      </c>
      <c r="M39" s="16">
        <f>'[3]07'!N41</f>
        <v>152.55000000000001</v>
      </c>
      <c r="N39" s="16">
        <f>'[3]07'!O41</f>
        <v>0</v>
      </c>
      <c r="O39" s="17">
        <f t="shared" si="28"/>
        <v>472.55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152.55000000000001</v>
      </c>
      <c r="V39" s="16">
        <f t="shared" si="29"/>
        <v>0</v>
      </c>
      <c r="W39" s="17">
        <f t="shared" si="30"/>
        <v>472.55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152.55000000000001</v>
      </c>
      <c r="AQ39" s="8">
        <f t="shared" si="31"/>
        <v>0</v>
      </c>
      <c r="AR39" s="8">
        <f t="shared" si="18"/>
        <v>408.55</v>
      </c>
      <c r="AT39" s="8">
        <v>32</v>
      </c>
      <c r="AU39" s="8">
        <v>32</v>
      </c>
      <c r="AW39" s="200">
        <v>32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 s="8">
        <f t="shared" si="19"/>
        <v>32</v>
      </c>
      <c r="BD39" s="200">
        <v>32</v>
      </c>
      <c r="BE39" s="200">
        <v>0</v>
      </c>
      <c r="BF39" s="200">
        <v>0</v>
      </c>
      <c r="BG39" s="200">
        <v>0</v>
      </c>
      <c r="BH39" s="200">
        <v>0</v>
      </c>
      <c r="BI39" s="200">
        <v>0</v>
      </c>
      <c r="BJ39" s="8">
        <f t="shared" si="20"/>
        <v>32</v>
      </c>
      <c r="BL39" s="8">
        <f t="shared" si="21"/>
        <v>32</v>
      </c>
      <c r="BM39" s="8">
        <f t="shared" si="22"/>
        <v>32</v>
      </c>
      <c r="BN39" s="8">
        <f t="shared" si="23"/>
        <v>32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'[3]07'!B42</f>
        <v>320</v>
      </c>
      <c r="C40" s="16">
        <f>'[3]07'!C42</f>
        <v>0</v>
      </c>
      <c r="D40" s="16">
        <f>'[3]07'!D42</f>
        <v>0</v>
      </c>
      <c r="E40" s="16">
        <f>'[3]07'!E42</f>
        <v>0</v>
      </c>
      <c r="F40" s="16">
        <f>'[3]07'!F42</f>
        <v>940</v>
      </c>
      <c r="G40" s="16">
        <f>'[3]07'!G42</f>
        <v>0</v>
      </c>
      <c r="H40" s="17">
        <f t="shared" si="27"/>
        <v>1260</v>
      </c>
      <c r="I40" s="15">
        <f>'[3]07'!J42</f>
        <v>320</v>
      </c>
      <c r="J40" s="16">
        <f>'[3]07'!K42</f>
        <v>0</v>
      </c>
      <c r="K40" s="16">
        <f>'[3]07'!L42</f>
        <v>0</v>
      </c>
      <c r="L40" s="16">
        <f>'[3]07'!M42</f>
        <v>0</v>
      </c>
      <c r="M40" s="16">
        <f>'[3]07'!N42</f>
        <v>152.55000000000001</v>
      </c>
      <c r="N40" s="16">
        <f>'[3]07'!O42</f>
        <v>0</v>
      </c>
      <c r="O40" s="17">
        <f t="shared" si="28"/>
        <v>472.55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152.55000000000001</v>
      </c>
      <c r="V40" s="16">
        <f t="shared" si="29"/>
        <v>0</v>
      </c>
      <c r="W40" s="17">
        <f t="shared" si="30"/>
        <v>472.55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152.55000000000001</v>
      </c>
      <c r="AQ40" s="8">
        <f t="shared" si="31"/>
        <v>0</v>
      </c>
      <c r="AR40" s="8">
        <f t="shared" si="18"/>
        <v>408.55</v>
      </c>
      <c r="AT40" s="8">
        <v>32</v>
      </c>
      <c r="AU40" s="8">
        <v>32</v>
      </c>
      <c r="AW40" s="200">
        <v>32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 s="8">
        <f t="shared" si="19"/>
        <v>32</v>
      </c>
      <c r="BD40" s="200">
        <v>32</v>
      </c>
      <c r="BE40" s="200">
        <v>0</v>
      </c>
      <c r="BF40" s="200">
        <v>0</v>
      </c>
      <c r="BG40" s="200">
        <v>0</v>
      </c>
      <c r="BH40" s="200">
        <v>0</v>
      </c>
      <c r="BI40" s="200">
        <v>0</v>
      </c>
      <c r="BJ40" s="8">
        <f t="shared" si="20"/>
        <v>32</v>
      </c>
      <c r="BL40" s="8">
        <f t="shared" si="21"/>
        <v>32</v>
      </c>
      <c r="BM40" s="8">
        <f t="shared" si="22"/>
        <v>32</v>
      </c>
      <c r="BN40" s="8">
        <f t="shared" si="23"/>
        <v>32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'[3]07'!B43</f>
        <v>320</v>
      </c>
      <c r="C41" s="16">
        <f>'[3]07'!C43</f>
        <v>0</v>
      </c>
      <c r="D41" s="16">
        <f>'[3]07'!D43</f>
        <v>0</v>
      </c>
      <c r="E41" s="16">
        <f>'[3]07'!E43</f>
        <v>0</v>
      </c>
      <c r="F41" s="16">
        <f>'[3]07'!F43</f>
        <v>940</v>
      </c>
      <c r="G41" s="16">
        <f>'[3]07'!G43</f>
        <v>0</v>
      </c>
      <c r="H41" s="17">
        <f t="shared" si="27"/>
        <v>1260</v>
      </c>
      <c r="I41" s="15">
        <f>'[3]07'!J43</f>
        <v>320</v>
      </c>
      <c r="J41" s="16">
        <f>'[3]07'!K43</f>
        <v>0</v>
      </c>
      <c r="K41" s="16">
        <f>'[3]07'!L43</f>
        <v>0</v>
      </c>
      <c r="L41" s="16">
        <f>'[3]07'!M43</f>
        <v>0</v>
      </c>
      <c r="M41" s="16">
        <f>'[3]07'!N43</f>
        <v>152.55000000000001</v>
      </c>
      <c r="N41" s="16">
        <f>'[3]07'!O43</f>
        <v>0</v>
      </c>
      <c r="O41" s="17">
        <f t="shared" si="28"/>
        <v>472.55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152.55000000000001</v>
      </c>
      <c r="V41" s="16">
        <f t="shared" si="29"/>
        <v>0</v>
      </c>
      <c r="W41" s="17">
        <f t="shared" si="30"/>
        <v>472.55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152.55000000000001</v>
      </c>
      <c r="AQ41" s="8">
        <f t="shared" si="31"/>
        <v>0</v>
      </c>
      <c r="AR41" s="8">
        <f t="shared" si="18"/>
        <v>408.55</v>
      </c>
      <c r="AT41" s="8">
        <v>32</v>
      </c>
      <c r="AU41" s="8">
        <v>32</v>
      </c>
      <c r="AW41" s="200">
        <v>32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 s="8">
        <f t="shared" si="19"/>
        <v>32</v>
      </c>
      <c r="BD41" s="200">
        <v>32</v>
      </c>
      <c r="BE41" s="200">
        <v>0</v>
      </c>
      <c r="BF41" s="200">
        <v>0</v>
      </c>
      <c r="BG41" s="200">
        <v>0</v>
      </c>
      <c r="BH41" s="200">
        <v>0</v>
      </c>
      <c r="BI41" s="200">
        <v>0</v>
      </c>
      <c r="BJ41" s="8">
        <f t="shared" si="20"/>
        <v>32</v>
      </c>
      <c r="BL41" s="8">
        <f t="shared" si="21"/>
        <v>32</v>
      </c>
      <c r="BM41" s="8">
        <f t="shared" si="22"/>
        <v>32</v>
      </c>
      <c r="BN41" s="8">
        <f t="shared" si="23"/>
        <v>32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'[3]07'!B44</f>
        <v>320</v>
      </c>
      <c r="C42" s="16">
        <f>'[3]07'!C44</f>
        <v>0</v>
      </c>
      <c r="D42" s="16">
        <f>'[3]07'!D44</f>
        <v>0</v>
      </c>
      <c r="E42" s="16">
        <f>'[3]07'!E44</f>
        <v>0</v>
      </c>
      <c r="F42" s="16">
        <f>'[3]07'!F44</f>
        <v>940</v>
      </c>
      <c r="G42" s="16">
        <f>'[3]07'!G44</f>
        <v>0</v>
      </c>
      <c r="H42" s="17">
        <f t="shared" si="27"/>
        <v>1260</v>
      </c>
      <c r="I42" s="15">
        <f>'[3]07'!J44</f>
        <v>320</v>
      </c>
      <c r="J42" s="16">
        <f>'[3]07'!K44</f>
        <v>0</v>
      </c>
      <c r="K42" s="16">
        <f>'[3]07'!L44</f>
        <v>0</v>
      </c>
      <c r="L42" s="16">
        <f>'[3]07'!M44</f>
        <v>0</v>
      </c>
      <c r="M42" s="16">
        <f>'[3]07'!N44</f>
        <v>152.55000000000001</v>
      </c>
      <c r="N42" s="16">
        <f>'[3]07'!O44</f>
        <v>0</v>
      </c>
      <c r="O42" s="17">
        <f t="shared" si="28"/>
        <v>472.55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152.55000000000001</v>
      </c>
      <c r="V42" s="16">
        <f t="shared" si="29"/>
        <v>0</v>
      </c>
      <c r="W42" s="17">
        <f t="shared" si="30"/>
        <v>472.55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152.55000000000001</v>
      </c>
      <c r="AQ42" s="8">
        <f t="shared" si="31"/>
        <v>0</v>
      </c>
      <c r="AR42" s="8">
        <f t="shared" si="18"/>
        <v>408.55</v>
      </c>
      <c r="AT42" s="8">
        <v>32</v>
      </c>
      <c r="AU42" s="8">
        <v>32</v>
      </c>
      <c r="AW42" s="200">
        <v>32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 s="8">
        <f t="shared" si="19"/>
        <v>32</v>
      </c>
      <c r="BD42" s="200">
        <v>32</v>
      </c>
      <c r="BE42" s="200">
        <v>0</v>
      </c>
      <c r="BF42" s="200">
        <v>0</v>
      </c>
      <c r="BG42" s="200">
        <v>0</v>
      </c>
      <c r="BH42" s="200">
        <v>0</v>
      </c>
      <c r="BI42" s="200">
        <v>0</v>
      </c>
      <c r="BJ42" s="8">
        <f t="shared" si="20"/>
        <v>32</v>
      </c>
      <c r="BL42" s="8">
        <f t="shared" si="21"/>
        <v>32</v>
      </c>
      <c r="BM42" s="8">
        <f t="shared" si="22"/>
        <v>32</v>
      </c>
      <c r="BN42" s="8">
        <f t="shared" si="23"/>
        <v>32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'[3]07'!B45</f>
        <v>320</v>
      </c>
      <c r="C43" s="16">
        <f>'[3]07'!C45</f>
        <v>0</v>
      </c>
      <c r="D43" s="16">
        <f>'[3]07'!D45</f>
        <v>0</v>
      </c>
      <c r="E43" s="16">
        <f>'[3]07'!E45</f>
        <v>0</v>
      </c>
      <c r="F43" s="16">
        <f>'[3]07'!F45</f>
        <v>940</v>
      </c>
      <c r="G43" s="16">
        <f>'[3]07'!G45</f>
        <v>0</v>
      </c>
      <c r="H43" s="17">
        <f t="shared" si="27"/>
        <v>1260</v>
      </c>
      <c r="I43" s="15">
        <f>'[3]07'!J45</f>
        <v>320</v>
      </c>
      <c r="J43" s="16">
        <f>'[3]07'!K45</f>
        <v>0</v>
      </c>
      <c r="K43" s="16">
        <f>'[3]07'!L45</f>
        <v>0</v>
      </c>
      <c r="L43" s="16">
        <f>'[3]07'!M45</f>
        <v>0</v>
      </c>
      <c r="M43" s="16">
        <f>'[3]07'!N45</f>
        <v>152.55000000000001</v>
      </c>
      <c r="N43" s="16">
        <f>'[3]07'!O45</f>
        <v>0</v>
      </c>
      <c r="O43" s="17">
        <f t="shared" si="28"/>
        <v>472.55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152.55000000000001</v>
      </c>
      <c r="V43" s="16">
        <f t="shared" si="29"/>
        <v>0</v>
      </c>
      <c r="W43" s="17">
        <f t="shared" si="30"/>
        <v>472.55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152.55000000000001</v>
      </c>
      <c r="AQ43" s="8">
        <f t="shared" si="31"/>
        <v>0</v>
      </c>
      <c r="AR43" s="8">
        <f t="shared" si="18"/>
        <v>408.55</v>
      </c>
      <c r="AT43" s="8">
        <v>32</v>
      </c>
      <c r="AU43" s="8">
        <v>32</v>
      </c>
      <c r="AW43" s="200">
        <v>32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 s="8">
        <f t="shared" si="19"/>
        <v>32</v>
      </c>
      <c r="BD43" s="200">
        <v>32</v>
      </c>
      <c r="BE43" s="200">
        <v>0</v>
      </c>
      <c r="BF43" s="200">
        <v>0</v>
      </c>
      <c r="BG43" s="200">
        <v>0</v>
      </c>
      <c r="BH43" s="200">
        <v>0</v>
      </c>
      <c r="BI43" s="200">
        <v>0</v>
      </c>
      <c r="BJ43" s="8">
        <f t="shared" si="20"/>
        <v>32</v>
      </c>
      <c r="BL43" s="8">
        <f t="shared" si="21"/>
        <v>32</v>
      </c>
      <c r="BM43" s="8">
        <f t="shared" si="22"/>
        <v>32</v>
      </c>
      <c r="BN43" s="8">
        <f t="shared" si="23"/>
        <v>32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'[3]07'!B46</f>
        <v>320</v>
      </c>
      <c r="C44" s="16">
        <f>'[3]07'!C46</f>
        <v>0</v>
      </c>
      <c r="D44" s="16">
        <f>'[3]07'!D46</f>
        <v>0</v>
      </c>
      <c r="E44" s="16">
        <f>'[3]07'!E46</f>
        <v>0</v>
      </c>
      <c r="F44" s="16">
        <f>'[3]07'!F46</f>
        <v>940</v>
      </c>
      <c r="G44" s="16">
        <f>'[3]07'!G46</f>
        <v>0</v>
      </c>
      <c r="H44" s="17">
        <f t="shared" si="27"/>
        <v>1260</v>
      </c>
      <c r="I44" s="15">
        <f>'[3]07'!J46</f>
        <v>320</v>
      </c>
      <c r="J44" s="16">
        <f>'[3]07'!K46</f>
        <v>0</v>
      </c>
      <c r="K44" s="16">
        <f>'[3]07'!L46</f>
        <v>0</v>
      </c>
      <c r="L44" s="16">
        <f>'[3]07'!M46</f>
        <v>0</v>
      </c>
      <c r="M44" s="16">
        <f>'[3]07'!N46</f>
        <v>152.55000000000001</v>
      </c>
      <c r="N44" s="16">
        <f>'[3]07'!O46</f>
        <v>0</v>
      </c>
      <c r="O44" s="17">
        <f t="shared" si="28"/>
        <v>472.55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152.55000000000001</v>
      </c>
      <c r="V44" s="16">
        <f t="shared" si="29"/>
        <v>0</v>
      </c>
      <c r="W44" s="17">
        <f t="shared" si="30"/>
        <v>472.55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152.55000000000001</v>
      </c>
      <c r="AQ44" s="8">
        <f t="shared" si="31"/>
        <v>0</v>
      </c>
      <c r="AR44" s="8">
        <f t="shared" si="18"/>
        <v>408.55</v>
      </c>
      <c r="AT44" s="8">
        <v>32</v>
      </c>
      <c r="AU44" s="8">
        <v>32</v>
      </c>
      <c r="AW44" s="200">
        <v>32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 s="8">
        <f t="shared" si="19"/>
        <v>32</v>
      </c>
      <c r="BD44" s="200">
        <v>32</v>
      </c>
      <c r="BE44" s="200">
        <v>0</v>
      </c>
      <c r="BF44" s="200">
        <v>0</v>
      </c>
      <c r="BG44" s="200">
        <v>0</v>
      </c>
      <c r="BH44" s="200">
        <v>0</v>
      </c>
      <c r="BI44" s="200">
        <v>0</v>
      </c>
      <c r="BJ44" s="8">
        <f t="shared" si="20"/>
        <v>32</v>
      </c>
      <c r="BL44" s="8">
        <f t="shared" si="21"/>
        <v>32</v>
      </c>
      <c r="BM44" s="8">
        <f t="shared" si="22"/>
        <v>32</v>
      </c>
      <c r="BN44" s="8">
        <f t="shared" si="23"/>
        <v>32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'[3]07'!B47</f>
        <v>320</v>
      </c>
      <c r="C45" s="16">
        <f>'[3]07'!C47</f>
        <v>0</v>
      </c>
      <c r="D45" s="16">
        <f>'[3]07'!D47</f>
        <v>0</v>
      </c>
      <c r="E45" s="16">
        <f>'[3]07'!E47</f>
        <v>0</v>
      </c>
      <c r="F45" s="16">
        <f>'[3]07'!F47</f>
        <v>940</v>
      </c>
      <c r="G45" s="16">
        <f>'[3]07'!G47</f>
        <v>0</v>
      </c>
      <c r="H45" s="17">
        <f t="shared" si="27"/>
        <v>1260</v>
      </c>
      <c r="I45" s="15">
        <f>'[3]07'!J47</f>
        <v>320</v>
      </c>
      <c r="J45" s="16">
        <f>'[3]07'!K47</f>
        <v>0</v>
      </c>
      <c r="K45" s="16">
        <f>'[3]07'!L47</f>
        <v>0</v>
      </c>
      <c r="L45" s="16">
        <f>'[3]07'!M47</f>
        <v>0</v>
      </c>
      <c r="M45" s="16">
        <f>'[3]07'!N47</f>
        <v>152.55000000000001</v>
      </c>
      <c r="N45" s="16">
        <f>'[3]07'!O47</f>
        <v>0</v>
      </c>
      <c r="O45" s="17">
        <f t="shared" si="28"/>
        <v>472.55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152.55000000000001</v>
      </c>
      <c r="V45" s="16">
        <f t="shared" si="29"/>
        <v>0</v>
      </c>
      <c r="W45" s="17">
        <f t="shared" si="30"/>
        <v>472.55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152.55000000000001</v>
      </c>
      <c r="AQ45" s="8">
        <f t="shared" si="31"/>
        <v>0</v>
      </c>
      <c r="AR45" s="8">
        <f t="shared" si="18"/>
        <v>408.55</v>
      </c>
      <c r="AT45" s="8">
        <v>32</v>
      </c>
      <c r="AU45" s="8">
        <v>32</v>
      </c>
      <c r="AW45" s="200">
        <v>32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 s="8">
        <f t="shared" si="19"/>
        <v>32</v>
      </c>
      <c r="BD45" s="200">
        <v>32</v>
      </c>
      <c r="BE45" s="200">
        <v>0</v>
      </c>
      <c r="BF45" s="200">
        <v>0</v>
      </c>
      <c r="BG45" s="200">
        <v>0</v>
      </c>
      <c r="BH45" s="200">
        <v>0</v>
      </c>
      <c r="BI45" s="200">
        <v>0</v>
      </c>
      <c r="BJ45" s="8">
        <f t="shared" si="20"/>
        <v>32</v>
      </c>
      <c r="BL45" s="8">
        <f t="shared" si="21"/>
        <v>32</v>
      </c>
      <c r="BM45" s="8">
        <f t="shared" si="22"/>
        <v>32</v>
      </c>
      <c r="BN45" s="8">
        <f t="shared" si="23"/>
        <v>32</v>
      </c>
      <c r="BO45" s="8">
        <f t="shared" si="24"/>
        <v>32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'[3]07'!B48</f>
        <v>320</v>
      </c>
      <c r="C46" s="16">
        <f>'[3]07'!C48</f>
        <v>0</v>
      </c>
      <c r="D46" s="16">
        <f>'[3]07'!D48</f>
        <v>0</v>
      </c>
      <c r="E46" s="16">
        <f>'[3]07'!E48</f>
        <v>0</v>
      </c>
      <c r="F46" s="16">
        <f>'[3]07'!F48</f>
        <v>940</v>
      </c>
      <c r="G46" s="16">
        <f>'[3]07'!G48</f>
        <v>0</v>
      </c>
      <c r="H46" s="17">
        <f t="shared" si="27"/>
        <v>1260</v>
      </c>
      <c r="I46" s="15">
        <f>'[3]07'!J48</f>
        <v>320</v>
      </c>
      <c r="J46" s="16">
        <f>'[3]07'!K48</f>
        <v>0</v>
      </c>
      <c r="K46" s="16">
        <f>'[3]07'!L48</f>
        <v>0</v>
      </c>
      <c r="L46" s="16">
        <f>'[3]07'!M48</f>
        <v>0</v>
      </c>
      <c r="M46" s="16">
        <f>'[3]07'!N48</f>
        <v>152.55000000000001</v>
      </c>
      <c r="N46" s="16">
        <f>'[3]07'!O48</f>
        <v>0</v>
      </c>
      <c r="O46" s="17">
        <f t="shared" si="28"/>
        <v>472.55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152.55000000000001</v>
      </c>
      <c r="V46" s="16">
        <f t="shared" si="29"/>
        <v>0</v>
      </c>
      <c r="W46" s="17">
        <f t="shared" si="30"/>
        <v>472.55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152.55000000000001</v>
      </c>
      <c r="AQ46" s="8">
        <f t="shared" si="31"/>
        <v>0</v>
      </c>
      <c r="AR46" s="8">
        <f t="shared" si="18"/>
        <v>408.55</v>
      </c>
      <c r="AT46" s="8">
        <v>32</v>
      </c>
      <c r="AU46" s="8">
        <v>32</v>
      </c>
      <c r="AW46" s="200">
        <v>32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 s="8">
        <f t="shared" si="19"/>
        <v>32</v>
      </c>
      <c r="BD46" s="200">
        <v>32</v>
      </c>
      <c r="BE46" s="200">
        <v>0</v>
      </c>
      <c r="BF46" s="200">
        <v>0</v>
      </c>
      <c r="BG46" s="200">
        <v>0</v>
      </c>
      <c r="BH46" s="200">
        <v>0</v>
      </c>
      <c r="BI46" s="200">
        <v>0</v>
      </c>
      <c r="BJ46" s="8">
        <f t="shared" si="20"/>
        <v>32</v>
      </c>
      <c r="BL46" s="8">
        <f t="shared" si="21"/>
        <v>32</v>
      </c>
      <c r="BM46" s="8">
        <f t="shared" si="22"/>
        <v>32</v>
      </c>
      <c r="BN46" s="8">
        <f t="shared" si="23"/>
        <v>32</v>
      </c>
      <c r="BO46" s="8">
        <f t="shared" si="24"/>
        <v>32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'[3]07'!B49</f>
        <v>320</v>
      </c>
      <c r="C47" s="16">
        <f>'[3]07'!C49</f>
        <v>0</v>
      </c>
      <c r="D47" s="16">
        <f>'[3]07'!D49</f>
        <v>0</v>
      </c>
      <c r="E47" s="16">
        <f>'[3]07'!E49</f>
        <v>0</v>
      </c>
      <c r="F47" s="16">
        <f>'[3]07'!F49</f>
        <v>940</v>
      </c>
      <c r="G47" s="16">
        <f>'[3]07'!G49</f>
        <v>0</v>
      </c>
      <c r="H47" s="17">
        <f t="shared" si="27"/>
        <v>1260</v>
      </c>
      <c r="I47" s="15">
        <f>'[3]07'!J49</f>
        <v>320</v>
      </c>
      <c r="J47" s="16">
        <f>'[3]07'!K49</f>
        <v>0</v>
      </c>
      <c r="K47" s="16">
        <f>'[3]07'!L49</f>
        <v>0</v>
      </c>
      <c r="L47" s="16">
        <f>'[3]07'!M49</f>
        <v>0</v>
      </c>
      <c r="M47" s="16">
        <f>'[3]07'!N49</f>
        <v>150</v>
      </c>
      <c r="N47" s="16">
        <f>'[3]07'!O49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1.97</v>
      </c>
      <c r="AC47" s="8">
        <f t="shared" si="9"/>
        <v>0</v>
      </c>
      <c r="AD47" s="8">
        <f t="shared" si="10"/>
        <v>33.97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1.97</v>
      </c>
      <c r="AJ47" s="8">
        <f t="shared" si="16"/>
        <v>0</v>
      </c>
      <c r="AK47" s="8">
        <f t="shared" si="17"/>
        <v>33.97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146.06</v>
      </c>
      <c r="AQ47" s="8">
        <f t="shared" si="31"/>
        <v>0</v>
      </c>
      <c r="AR47" s="8">
        <f t="shared" si="18"/>
        <v>402.06</v>
      </c>
      <c r="AT47" s="8">
        <v>32</v>
      </c>
      <c r="AU47" s="8">
        <v>32</v>
      </c>
      <c r="AW47" s="200">
        <v>32</v>
      </c>
      <c r="AX47" s="200">
        <v>0</v>
      </c>
      <c r="AY47" s="200">
        <v>0</v>
      </c>
      <c r="AZ47" s="200">
        <v>0</v>
      </c>
      <c r="BA47" s="200">
        <v>1.97</v>
      </c>
      <c r="BB47" s="200">
        <v>0</v>
      </c>
      <c r="BC47" s="8">
        <f t="shared" si="19"/>
        <v>33.97</v>
      </c>
      <c r="BD47" s="200">
        <v>32</v>
      </c>
      <c r="BE47" s="200">
        <v>0</v>
      </c>
      <c r="BF47" s="200">
        <v>0</v>
      </c>
      <c r="BG47" s="200">
        <v>0</v>
      </c>
      <c r="BH47" s="200">
        <v>1.97</v>
      </c>
      <c r="BI47" s="200">
        <v>0</v>
      </c>
      <c r="BJ47" s="8">
        <f t="shared" si="20"/>
        <v>33.97</v>
      </c>
      <c r="BL47" s="8">
        <f t="shared" si="21"/>
        <v>32</v>
      </c>
      <c r="BM47" s="8">
        <f t="shared" si="22"/>
        <v>32</v>
      </c>
      <c r="BN47" s="8">
        <f t="shared" si="23"/>
        <v>33.97</v>
      </c>
      <c r="BO47" s="8">
        <f t="shared" si="24"/>
        <v>33.97</v>
      </c>
      <c r="BP47" s="182">
        <f t="shared" si="25"/>
        <v>-1.9699999999999989</v>
      </c>
      <c r="BQ47" s="182">
        <f t="shared" si="26"/>
        <v>-1.9699999999999989</v>
      </c>
    </row>
    <row r="48" spans="1:69">
      <c r="A48" s="8" t="s">
        <v>90</v>
      </c>
      <c r="B48" s="15">
        <f>'[3]07'!B50</f>
        <v>320</v>
      </c>
      <c r="C48" s="16">
        <f>'[3]07'!C50</f>
        <v>0</v>
      </c>
      <c r="D48" s="16">
        <f>'[3]07'!D50</f>
        <v>0</v>
      </c>
      <c r="E48" s="16">
        <f>'[3]07'!E50</f>
        <v>0</v>
      </c>
      <c r="F48" s="16">
        <f>'[3]07'!F50</f>
        <v>940</v>
      </c>
      <c r="G48" s="16">
        <f>'[3]07'!G50</f>
        <v>0</v>
      </c>
      <c r="H48" s="17">
        <f t="shared" si="27"/>
        <v>1260</v>
      </c>
      <c r="I48" s="15">
        <f>'[3]07'!J50</f>
        <v>320</v>
      </c>
      <c r="J48" s="16">
        <f>'[3]07'!K50</f>
        <v>0</v>
      </c>
      <c r="K48" s="16">
        <f>'[3]07'!L50</f>
        <v>0</v>
      </c>
      <c r="L48" s="16">
        <f>'[3]07'!M50</f>
        <v>0</v>
      </c>
      <c r="M48" s="16">
        <f>'[3]07'!N50</f>
        <v>152</v>
      </c>
      <c r="N48" s="16">
        <f>'[3]07'!O50</f>
        <v>0</v>
      </c>
      <c r="O48" s="17">
        <f t="shared" si="28"/>
        <v>472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152</v>
      </c>
      <c r="V48" s="16">
        <f t="shared" si="29"/>
        <v>0</v>
      </c>
      <c r="W48" s="17">
        <f t="shared" si="30"/>
        <v>472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152</v>
      </c>
      <c r="AQ48" s="8">
        <f t="shared" si="31"/>
        <v>0</v>
      </c>
      <c r="AR48" s="8">
        <f t="shared" si="18"/>
        <v>408</v>
      </c>
      <c r="AT48" s="8">
        <v>32</v>
      </c>
      <c r="AU48" s="8">
        <v>32</v>
      </c>
      <c r="AW48" s="200">
        <v>32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 s="8">
        <f t="shared" si="19"/>
        <v>32</v>
      </c>
      <c r="BD48" s="200">
        <v>32</v>
      </c>
      <c r="BE48" s="200">
        <v>0</v>
      </c>
      <c r="BF48" s="200">
        <v>0</v>
      </c>
      <c r="BG48" s="200">
        <v>0</v>
      </c>
      <c r="BH48" s="200">
        <v>0</v>
      </c>
      <c r="BI48" s="200">
        <v>0</v>
      </c>
      <c r="BJ48" s="8">
        <f t="shared" si="20"/>
        <v>32</v>
      </c>
      <c r="BL48" s="8">
        <f t="shared" si="21"/>
        <v>32</v>
      </c>
      <c r="BM48" s="8">
        <f t="shared" si="22"/>
        <v>32</v>
      </c>
      <c r="BN48" s="8">
        <f t="shared" si="23"/>
        <v>32</v>
      </c>
      <c r="BO48" s="8">
        <f t="shared" si="24"/>
        <v>32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'[3]07'!B51</f>
        <v>320</v>
      </c>
      <c r="C49" s="16">
        <f>'[3]07'!C51</f>
        <v>0</v>
      </c>
      <c r="D49" s="16">
        <f>'[3]07'!D51</f>
        <v>0</v>
      </c>
      <c r="E49" s="16">
        <f>'[3]07'!E51</f>
        <v>0</v>
      </c>
      <c r="F49" s="16">
        <f>'[3]07'!F51</f>
        <v>940</v>
      </c>
      <c r="G49" s="16">
        <f>'[3]07'!G51</f>
        <v>0</v>
      </c>
      <c r="H49" s="17">
        <f t="shared" si="27"/>
        <v>1260</v>
      </c>
      <c r="I49" s="15">
        <f>'[3]07'!J51</f>
        <v>320</v>
      </c>
      <c r="J49" s="16">
        <f>'[3]07'!K51</f>
        <v>0</v>
      </c>
      <c r="K49" s="16">
        <f>'[3]07'!L51</f>
        <v>0</v>
      </c>
      <c r="L49" s="16">
        <f>'[3]07'!M51</f>
        <v>0</v>
      </c>
      <c r="M49" s="16">
        <f>'[3]07'!N51</f>
        <v>152</v>
      </c>
      <c r="N49" s="16">
        <f>'[3]07'!O51</f>
        <v>0</v>
      </c>
      <c r="O49" s="17">
        <f t="shared" si="28"/>
        <v>472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152</v>
      </c>
      <c r="V49" s="16">
        <f t="shared" si="29"/>
        <v>0</v>
      </c>
      <c r="W49" s="17">
        <f t="shared" si="30"/>
        <v>472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152</v>
      </c>
      <c r="AQ49" s="8">
        <f t="shared" si="31"/>
        <v>0</v>
      </c>
      <c r="AR49" s="8">
        <f t="shared" si="18"/>
        <v>408</v>
      </c>
      <c r="AT49" s="8">
        <v>32</v>
      </c>
      <c r="AU49" s="8">
        <v>32</v>
      </c>
      <c r="AW49" s="200">
        <v>32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 s="8">
        <f t="shared" si="19"/>
        <v>32</v>
      </c>
      <c r="BD49" s="200">
        <v>32</v>
      </c>
      <c r="BE49" s="200">
        <v>0</v>
      </c>
      <c r="BF49" s="200">
        <v>0</v>
      </c>
      <c r="BG49" s="200">
        <v>0</v>
      </c>
      <c r="BH49" s="200">
        <v>0</v>
      </c>
      <c r="BI49" s="200">
        <v>0</v>
      </c>
      <c r="BJ49" s="8">
        <f t="shared" si="20"/>
        <v>32</v>
      </c>
      <c r="BL49" s="8">
        <f t="shared" si="21"/>
        <v>32</v>
      </c>
      <c r="BM49" s="8">
        <f t="shared" si="22"/>
        <v>32</v>
      </c>
      <c r="BN49" s="8">
        <f t="shared" si="23"/>
        <v>32</v>
      </c>
      <c r="BO49" s="8">
        <f t="shared" si="24"/>
        <v>32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'[3]07'!B52</f>
        <v>320</v>
      </c>
      <c r="C50" s="16">
        <f>'[3]07'!C52</f>
        <v>0</v>
      </c>
      <c r="D50" s="16">
        <f>'[3]07'!D52</f>
        <v>0</v>
      </c>
      <c r="E50" s="16">
        <f>'[3]07'!E52</f>
        <v>0</v>
      </c>
      <c r="F50" s="16">
        <f>'[3]07'!F52</f>
        <v>940</v>
      </c>
      <c r="G50" s="16">
        <f>'[3]07'!G52</f>
        <v>0</v>
      </c>
      <c r="H50" s="17">
        <f t="shared" si="27"/>
        <v>1260</v>
      </c>
      <c r="I50" s="15">
        <f>'[3]07'!J52</f>
        <v>320</v>
      </c>
      <c r="J50" s="16">
        <f>'[3]07'!K52</f>
        <v>0</v>
      </c>
      <c r="K50" s="16">
        <f>'[3]07'!L52</f>
        <v>0</v>
      </c>
      <c r="L50" s="16">
        <f>'[3]07'!M52</f>
        <v>0</v>
      </c>
      <c r="M50" s="16">
        <f>'[3]07'!N52</f>
        <v>152</v>
      </c>
      <c r="N50" s="16">
        <f>'[3]07'!O52</f>
        <v>0</v>
      </c>
      <c r="O50" s="17">
        <f t="shared" si="28"/>
        <v>472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152</v>
      </c>
      <c r="V50" s="16">
        <f t="shared" si="29"/>
        <v>0</v>
      </c>
      <c r="W50" s="17">
        <f t="shared" si="30"/>
        <v>472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152</v>
      </c>
      <c r="AQ50" s="8">
        <f t="shared" si="31"/>
        <v>0</v>
      </c>
      <c r="AR50" s="8">
        <f t="shared" si="18"/>
        <v>408</v>
      </c>
      <c r="AT50" s="8">
        <v>32</v>
      </c>
      <c r="AU50" s="8">
        <v>32</v>
      </c>
      <c r="AW50" s="200">
        <v>32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 s="8">
        <f t="shared" si="19"/>
        <v>32</v>
      </c>
      <c r="BD50" s="200">
        <v>32</v>
      </c>
      <c r="BE50" s="200">
        <v>0</v>
      </c>
      <c r="BF50" s="200">
        <v>0</v>
      </c>
      <c r="BG50" s="200">
        <v>0</v>
      </c>
      <c r="BH50" s="200">
        <v>0</v>
      </c>
      <c r="BI50" s="200">
        <v>0</v>
      </c>
      <c r="BJ50" s="8">
        <f t="shared" si="20"/>
        <v>32</v>
      </c>
      <c r="BL50" s="8">
        <f t="shared" si="21"/>
        <v>32</v>
      </c>
      <c r="BM50" s="8">
        <f t="shared" si="22"/>
        <v>32</v>
      </c>
      <c r="BN50" s="8">
        <f t="shared" si="23"/>
        <v>32</v>
      </c>
      <c r="BO50" s="8">
        <f t="shared" si="24"/>
        <v>32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'[3]07'!B53</f>
        <v>320</v>
      </c>
      <c r="C51" s="16">
        <f>'[3]07'!C53</f>
        <v>0</v>
      </c>
      <c r="D51" s="16">
        <f>'[3]07'!D53</f>
        <v>0</v>
      </c>
      <c r="E51" s="16">
        <f>'[3]07'!E53</f>
        <v>0</v>
      </c>
      <c r="F51" s="16">
        <f>'[3]07'!F53</f>
        <v>920</v>
      </c>
      <c r="G51" s="16">
        <f>'[3]07'!G53</f>
        <v>0</v>
      </c>
      <c r="H51" s="17">
        <f t="shared" si="27"/>
        <v>1240</v>
      </c>
      <c r="I51" s="15">
        <f>'[3]07'!J53</f>
        <v>320</v>
      </c>
      <c r="J51" s="16">
        <f>'[3]07'!K53</f>
        <v>0</v>
      </c>
      <c r="K51" s="16">
        <f>'[3]07'!L53</f>
        <v>0</v>
      </c>
      <c r="L51" s="16">
        <f>'[3]07'!M53</f>
        <v>0</v>
      </c>
      <c r="M51" s="16">
        <f>'[3]07'!N53</f>
        <v>150</v>
      </c>
      <c r="N51" s="16">
        <f>'[3]07'!O53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1.97</v>
      </c>
      <c r="AC51" s="8">
        <f t="shared" si="9"/>
        <v>0</v>
      </c>
      <c r="AD51" s="8">
        <f t="shared" si="10"/>
        <v>33.97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1.97</v>
      </c>
      <c r="AJ51" s="8">
        <f t="shared" si="16"/>
        <v>0</v>
      </c>
      <c r="AK51" s="8">
        <f t="shared" si="17"/>
        <v>33.97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146.06</v>
      </c>
      <c r="AQ51" s="8">
        <f t="shared" si="31"/>
        <v>0</v>
      </c>
      <c r="AR51" s="8">
        <f t="shared" si="18"/>
        <v>402.06</v>
      </c>
      <c r="AT51" s="8">
        <v>32</v>
      </c>
      <c r="AU51" s="8">
        <v>32</v>
      </c>
      <c r="AW51" s="200">
        <v>32</v>
      </c>
      <c r="AX51" s="200">
        <v>0</v>
      </c>
      <c r="AY51" s="200">
        <v>0</v>
      </c>
      <c r="AZ51" s="200">
        <v>0</v>
      </c>
      <c r="BA51" s="200">
        <v>1.97</v>
      </c>
      <c r="BB51" s="200">
        <v>0</v>
      </c>
      <c r="BC51" s="8">
        <f t="shared" si="19"/>
        <v>33.97</v>
      </c>
      <c r="BD51" s="200">
        <v>32</v>
      </c>
      <c r="BE51" s="200">
        <v>0</v>
      </c>
      <c r="BF51" s="200">
        <v>0</v>
      </c>
      <c r="BG51" s="200">
        <v>0</v>
      </c>
      <c r="BH51" s="200">
        <v>1.97</v>
      </c>
      <c r="BI51" s="200">
        <v>0</v>
      </c>
      <c r="BJ51" s="8">
        <f t="shared" si="20"/>
        <v>33.97</v>
      </c>
      <c r="BL51" s="8">
        <f t="shared" si="21"/>
        <v>32</v>
      </c>
      <c r="BM51" s="8">
        <f t="shared" si="22"/>
        <v>32</v>
      </c>
      <c r="BN51" s="8">
        <f t="shared" si="23"/>
        <v>33.97</v>
      </c>
      <c r="BO51" s="8">
        <f t="shared" si="24"/>
        <v>33.97</v>
      </c>
      <c r="BP51" s="182">
        <f t="shared" si="25"/>
        <v>-1.9699999999999989</v>
      </c>
      <c r="BQ51" s="182">
        <f t="shared" si="26"/>
        <v>-1.9699999999999989</v>
      </c>
    </row>
    <row r="52" spans="1:69">
      <c r="A52" s="8" t="s">
        <v>94</v>
      </c>
      <c r="B52" s="15">
        <f>'[3]07'!B54</f>
        <v>320</v>
      </c>
      <c r="C52" s="16">
        <f>'[3]07'!C54</f>
        <v>0</v>
      </c>
      <c r="D52" s="16">
        <f>'[3]07'!D54</f>
        <v>0</v>
      </c>
      <c r="E52" s="16">
        <f>'[3]07'!E54</f>
        <v>0</v>
      </c>
      <c r="F52" s="16">
        <f>'[3]07'!F54</f>
        <v>920</v>
      </c>
      <c r="G52" s="16">
        <f>'[3]07'!G54</f>
        <v>0</v>
      </c>
      <c r="H52" s="17">
        <f t="shared" si="27"/>
        <v>1240</v>
      </c>
      <c r="I52" s="15">
        <f>'[3]07'!J54</f>
        <v>320</v>
      </c>
      <c r="J52" s="16">
        <f>'[3]07'!K54</f>
        <v>0</v>
      </c>
      <c r="K52" s="16">
        <f>'[3]07'!L54</f>
        <v>0</v>
      </c>
      <c r="L52" s="16">
        <f>'[3]07'!M54</f>
        <v>0</v>
      </c>
      <c r="M52" s="16">
        <f>'[3]07'!N54</f>
        <v>152</v>
      </c>
      <c r="N52" s="16">
        <f>'[3]07'!O54</f>
        <v>0</v>
      </c>
      <c r="O52" s="17">
        <f t="shared" si="28"/>
        <v>472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152</v>
      </c>
      <c r="V52" s="16">
        <f t="shared" si="29"/>
        <v>0</v>
      </c>
      <c r="W52" s="17">
        <f t="shared" si="30"/>
        <v>472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152</v>
      </c>
      <c r="AQ52" s="8">
        <f t="shared" si="31"/>
        <v>0</v>
      </c>
      <c r="AR52" s="8">
        <f t="shared" si="18"/>
        <v>408</v>
      </c>
      <c r="AT52" s="8">
        <v>32</v>
      </c>
      <c r="AU52" s="8">
        <v>32</v>
      </c>
      <c r="AW52" s="200">
        <v>32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 s="8">
        <f t="shared" si="19"/>
        <v>32</v>
      </c>
      <c r="BD52" s="200">
        <v>32</v>
      </c>
      <c r="BE52" s="200">
        <v>0</v>
      </c>
      <c r="BF52" s="200">
        <v>0</v>
      </c>
      <c r="BG52" s="200">
        <v>0</v>
      </c>
      <c r="BH52" s="200">
        <v>0</v>
      </c>
      <c r="BI52" s="200">
        <v>0</v>
      </c>
      <c r="BJ52" s="8">
        <f t="shared" si="20"/>
        <v>32</v>
      </c>
      <c r="BL52" s="8">
        <f t="shared" si="21"/>
        <v>32</v>
      </c>
      <c r="BM52" s="8">
        <f t="shared" si="22"/>
        <v>32</v>
      </c>
      <c r="BN52" s="8">
        <f t="shared" si="23"/>
        <v>32</v>
      </c>
      <c r="BO52" s="8">
        <f t="shared" si="24"/>
        <v>32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'[3]07'!B55</f>
        <v>320</v>
      </c>
      <c r="C53" s="16">
        <f>'[3]07'!C55</f>
        <v>0</v>
      </c>
      <c r="D53" s="16">
        <f>'[3]07'!D55</f>
        <v>0</v>
      </c>
      <c r="E53" s="16">
        <f>'[3]07'!E55</f>
        <v>0</v>
      </c>
      <c r="F53" s="16">
        <f>'[3]07'!F55</f>
        <v>920</v>
      </c>
      <c r="G53" s="16">
        <f>'[3]07'!G55</f>
        <v>0</v>
      </c>
      <c r="H53" s="17">
        <f t="shared" si="27"/>
        <v>1240</v>
      </c>
      <c r="I53" s="15">
        <f>'[3]07'!J55</f>
        <v>320</v>
      </c>
      <c r="J53" s="16">
        <f>'[3]07'!K55</f>
        <v>0</v>
      </c>
      <c r="K53" s="16">
        <f>'[3]07'!L55</f>
        <v>0</v>
      </c>
      <c r="L53" s="16">
        <f>'[3]07'!M55</f>
        <v>0</v>
      </c>
      <c r="M53" s="16">
        <f>'[3]07'!N55</f>
        <v>152</v>
      </c>
      <c r="N53" s="16">
        <f>'[3]07'!O55</f>
        <v>0</v>
      </c>
      <c r="O53" s="17">
        <f t="shared" si="28"/>
        <v>472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152</v>
      </c>
      <c r="V53" s="16">
        <f t="shared" si="29"/>
        <v>0</v>
      </c>
      <c r="W53" s="17">
        <f t="shared" si="30"/>
        <v>472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152</v>
      </c>
      <c r="AQ53" s="8">
        <f t="shared" si="31"/>
        <v>0</v>
      </c>
      <c r="AR53" s="8">
        <f t="shared" si="18"/>
        <v>408</v>
      </c>
      <c r="AT53" s="8">
        <v>32</v>
      </c>
      <c r="AU53" s="8">
        <v>32</v>
      </c>
      <c r="AW53" s="200">
        <v>32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 s="8">
        <f t="shared" si="19"/>
        <v>32</v>
      </c>
      <c r="BD53" s="200">
        <v>32</v>
      </c>
      <c r="BE53" s="200">
        <v>0</v>
      </c>
      <c r="BF53" s="200">
        <v>0</v>
      </c>
      <c r="BG53" s="200">
        <v>0</v>
      </c>
      <c r="BH53" s="200">
        <v>0</v>
      </c>
      <c r="BI53" s="200">
        <v>0</v>
      </c>
      <c r="BJ53" s="8">
        <f t="shared" si="20"/>
        <v>32</v>
      </c>
      <c r="BL53" s="8">
        <f t="shared" si="21"/>
        <v>32</v>
      </c>
      <c r="BM53" s="8">
        <f t="shared" si="22"/>
        <v>32</v>
      </c>
      <c r="BN53" s="8">
        <f t="shared" si="23"/>
        <v>32</v>
      </c>
      <c r="BO53" s="8">
        <f t="shared" si="24"/>
        <v>32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'[3]07'!B56</f>
        <v>320</v>
      </c>
      <c r="C54" s="16">
        <f>'[3]07'!C56</f>
        <v>0</v>
      </c>
      <c r="D54" s="16">
        <f>'[3]07'!D56</f>
        <v>0</v>
      </c>
      <c r="E54" s="16">
        <f>'[3]07'!E56</f>
        <v>0</v>
      </c>
      <c r="F54" s="16">
        <f>'[3]07'!F56</f>
        <v>920</v>
      </c>
      <c r="G54" s="16">
        <f>'[3]07'!G56</f>
        <v>0</v>
      </c>
      <c r="H54" s="17">
        <f t="shared" si="27"/>
        <v>1240</v>
      </c>
      <c r="I54" s="15">
        <f>'[3]07'!J56</f>
        <v>320</v>
      </c>
      <c r="J54" s="16">
        <f>'[3]07'!K56</f>
        <v>0</v>
      </c>
      <c r="K54" s="16">
        <f>'[3]07'!L56</f>
        <v>0</v>
      </c>
      <c r="L54" s="16">
        <f>'[3]07'!M56</f>
        <v>0</v>
      </c>
      <c r="M54" s="16">
        <f>'[3]07'!N56</f>
        <v>152</v>
      </c>
      <c r="N54" s="16">
        <f>'[3]07'!O56</f>
        <v>0</v>
      </c>
      <c r="O54" s="17">
        <f t="shared" si="28"/>
        <v>472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152</v>
      </c>
      <c r="V54" s="16">
        <f t="shared" si="29"/>
        <v>0</v>
      </c>
      <c r="W54" s="17">
        <f t="shared" si="30"/>
        <v>472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152</v>
      </c>
      <c r="AQ54" s="8">
        <f t="shared" si="31"/>
        <v>0</v>
      </c>
      <c r="AR54" s="8">
        <f t="shared" si="18"/>
        <v>408</v>
      </c>
      <c r="AT54" s="8">
        <v>32</v>
      </c>
      <c r="AU54" s="8">
        <v>32</v>
      </c>
      <c r="AW54" s="200">
        <v>32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 s="8">
        <f t="shared" si="19"/>
        <v>32</v>
      </c>
      <c r="BD54" s="200">
        <v>32</v>
      </c>
      <c r="BE54" s="200">
        <v>0</v>
      </c>
      <c r="BF54" s="200">
        <v>0</v>
      </c>
      <c r="BG54" s="200">
        <v>0</v>
      </c>
      <c r="BH54" s="200">
        <v>0</v>
      </c>
      <c r="BI54" s="200">
        <v>0</v>
      </c>
      <c r="BJ54" s="8">
        <f t="shared" si="20"/>
        <v>32</v>
      </c>
      <c r="BL54" s="8">
        <f t="shared" si="21"/>
        <v>32</v>
      </c>
      <c r="BM54" s="8">
        <f t="shared" si="22"/>
        <v>32</v>
      </c>
      <c r="BN54" s="8">
        <f t="shared" si="23"/>
        <v>32</v>
      </c>
      <c r="BO54" s="8">
        <f t="shared" si="24"/>
        <v>32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'[3]07'!B57</f>
        <v>320</v>
      </c>
      <c r="C55" s="16">
        <f>'[3]07'!C57</f>
        <v>0</v>
      </c>
      <c r="D55" s="16">
        <f>'[3]07'!D57</f>
        <v>0</v>
      </c>
      <c r="E55" s="16">
        <f>'[3]07'!E57</f>
        <v>0</v>
      </c>
      <c r="F55" s="16">
        <f>'[3]07'!F57</f>
        <v>920</v>
      </c>
      <c r="G55" s="16">
        <f>'[3]07'!G57</f>
        <v>0</v>
      </c>
      <c r="H55" s="17">
        <f t="shared" si="27"/>
        <v>1240</v>
      </c>
      <c r="I55" s="15">
        <f>'[3]07'!J57</f>
        <v>320</v>
      </c>
      <c r="J55" s="16">
        <f>'[3]07'!K57</f>
        <v>0</v>
      </c>
      <c r="K55" s="16">
        <f>'[3]07'!L57</f>
        <v>0</v>
      </c>
      <c r="L55" s="16">
        <f>'[3]07'!M57</f>
        <v>0</v>
      </c>
      <c r="M55" s="16">
        <f>'[3]07'!N57</f>
        <v>150</v>
      </c>
      <c r="N55" s="16">
        <f>'[3]07'!O57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1.97</v>
      </c>
      <c r="AC55" s="8">
        <f t="shared" si="9"/>
        <v>0</v>
      </c>
      <c r="AD55" s="8">
        <f t="shared" si="10"/>
        <v>33.97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1.97</v>
      </c>
      <c r="AJ55" s="8">
        <f t="shared" si="16"/>
        <v>0</v>
      </c>
      <c r="AK55" s="8">
        <f t="shared" si="17"/>
        <v>33.97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146.06</v>
      </c>
      <c r="AQ55" s="8">
        <f t="shared" si="31"/>
        <v>0</v>
      </c>
      <c r="AR55" s="8">
        <f t="shared" si="18"/>
        <v>402.06</v>
      </c>
      <c r="AT55" s="8">
        <v>33.97</v>
      </c>
      <c r="AU55" s="8">
        <v>33.97</v>
      </c>
      <c r="AW55" s="200">
        <v>32</v>
      </c>
      <c r="AX55" s="200">
        <v>0</v>
      </c>
      <c r="AY55" s="200">
        <v>0</v>
      </c>
      <c r="AZ55" s="200">
        <v>0</v>
      </c>
      <c r="BA55" s="200">
        <v>1.97</v>
      </c>
      <c r="BB55" s="200">
        <v>0</v>
      </c>
      <c r="BC55" s="8">
        <f t="shared" si="19"/>
        <v>33.97</v>
      </c>
      <c r="BD55" s="200">
        <v>32</v>
      </c>
      <c r="BE55" s="200">
        <v>0</v>
      </c>
      <c r="BF55" s="200">
        <v>0</v>
      </c>
      <c r="BG55" s="200">
        <v>0</v>
      </c>
      <c r="BH55" s="200">
        <v>1.97</v>
      </c>
      <c r="BI55" s="200">
        <v>0</v>
      </c>
      <c r="BJ55" s="8">
        <f t="shared" si="20"/>
        <v>33.97</v>
      </c>
      <c r="BL55" s="8">
        <f t="shared" si="21"/>
        <v>33.97</v>
      </c>
      <c r="BM55" s="8">
        <f t="shared" si="22"/>
        <v>33.97</v>
      </c>
      <c r="BN55" s="8">
        <f t="shared" si="23"/>
        <v>33.97</v>
      </c>
      <c r="BO55" s="8">
        <f t="shared" si="24"/>
        <v>33.97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'[3]07'!B58</f>
        <v>320</v>
      </c>
      <c r="C56" s="16">
        <f>'[3]07'!C58</f>
        <v>0</v>
      </c>
      <c r="D56" s="16">
        <f>'[3]07'!D58</f>
        <v>0</v>
      </c>
      <c r="E56" s="16">
        <f>'[3]07'!E58</f>
        <v>0</v>
      </c>
      <c r="F56" s="16">
        <f>'[3]07'!F58</f>
        <v>920</v>
      </c>
      <c r="G56" s="16">
        <f>'[3]07'!G58</f>
        <v>0</v>
      </c>
      <c r="H56" s="17">
        <f t="shared" si="27"/>
        <v>1240</v>
      </c>
      <c r="I56" s="15">
        <f>'[3]07'!J58</f>
        <v>320</v>
      </c>
      <c r="J56" s="16">
        <f>'[3]07'!K58</f>
        <v>0</v>
      </c>
      <c r="K56" s="16">
        <f>'[3]07'!L58</f>
        <v>0</v>
      </c>
      <c r="L56" s="16">
        <f>'[3]07'!M58</f>
        <v>0</v>
      </c>
      <c r="M56" s="16">
        <f>'[3]07'!N58</f>
        <v>152</v>
      </c>
      <c r="N56" s="16">
        <f>'[3]07'!O58</f>
        <v>0</v>
      </c>
      <c r="O56" s="17">
        <f t="shared" si="28"/>
        <v>472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152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472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152</v>
      </c>
      <c r="AQ56" s="8">
        <f t="shared" si="31"/>
        <v>0</v>
      </c>
      <c r="AR56" s="8">
        <f t="shared" si="18"/>
        <v>408</v>
      </c>
      <c r="AT56" s="8">
        <v>32</v>
      </c>
      <c r="AU56" s="8">
        <v>32</v>
      </c>
      <c r="AW56" s="200">
        <v>32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 s="8">
        <f t="shared" si="19"/>
        <v>32</v>
      </c>
      <c r="BD56" s="200">
        <v>32</v>
      </c>
      <c r="BE56" s="200">
        <v>0</v>
      </c>
      <c r="BF56" s="200">
        <v>0</v>
      </c>
      <c r="BG56" s="200">
        <v>0</v>
      </c>
      <c r="BH56" s="200">
        <v>0</v>
      </c>
      <c r="BI56" s="200">
        <v>0</v>
      </c>
      <c r="BJ56" s="8">
        <f t="shared" si="20"/>
        <v>32</v>
      </c>
      <c r="BL56" s="8">
        <f t="shared" si="21"/>
        <v>32</v>
      </c>
      <c r="BM56" s="8">
        <f t="shared" si="22"/>
        <v>32</v>
      </c>
      <c r="BN56" s="8">
        <f t="shared" si="23"/>
        <v>32</v>
      </c>
      <c r="BO56" s="8">
        <f t="shared" si="24"/>
        <v>32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'[3]07'!B59</f>
        <v>320</v>
      </c>
      <c r="C57" s="16">
        <f>'[3]07'!C59</f>
        <v>0</v>
      </c>
      <c r="D57" s="16">
        <f>'[3]07'!D59</f>
        <v>0</v>
      </c>
      <c r="E57" s="16">
        <f>'[3]07'!E59</f>
        <v>0</v>
      </c>
      <c r="F57" s="16">
        <f>'[3]07'!F59</f>
        <v>920</v>
      </c>
      <c r="G57" s="16">
        <f>'[3]07'!G59</f>
        <v>0</v>
      </c>
      <c r="H57" s="17">
        <f t="shared" si="27"/>
        <v>1240</v>
      </c>
      <c r="I57" s="15">
        <f>'[3]07'!J59</f>
        <v>320</v>
      </c>
      <c r="J57" s="16">
        <f>'[3]07'!K59</f>
        <v>0</v>
      </c>
      <c r="K57" s="16">
        <f>'[3]07'!L59</f>
        <v>0</v>
      </c>
      <c r="L57" s="16">
        <f>'[3]07'!M59</f>
        <v>0</v>
      </c>
      <c r="M57" s="16">
        <f>'[3]07'!N59</f>
        <v>152</v>
      </c>
      <c r="N57" s="16">
        <f>'[3]07'!O59</f>
        <v>0</v>
      </c>
      <c r="O57" s="17">
        <f t="shared" si="28"/>
        <v>472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152</v>
      </c>
      <c r="V57" s="16">
        <f t="shared" si="32"/>
        <v>0</v>
      </c>
      <c r="W57" s="17">
        <f t="shared" si="30"/>
        <v>472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152</v>
      </c>
      <c r="AQ57" s="8">
        <f t="shared" si="31"/>
        <v>0</v>
      </c>
      <c r="AR57" s="8">
        <f t="shared" si="18"/>
        <v>408</v>
      </c>
      <c r="AT57" s="8">
        <v>32</v>
      </c>
      <c r="AU57" s="8">
        <v>32</v>
      </c>
      <c r="AW57" s="200">
        <v>32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 s="8">
        <f t="shared" si="19"/>
        <v>32</v>
      </c>
      <c r="BD57" s="200">
        <v>32</v>
      </c>
      <c r="BE57" s="200">
        <v>0</v>
      </c>
      <c r="BF57" s="200">
        <v>0</v>
      </c>
      <c r="BG57" s="200">
        <v>0</v>
      </c>
      <c r="BH57" s="200">
        <v>0</v>
      </c>
      <c r="BI57" s="200">
        <v>0</v>
      </c>
      <c r="BJ57" s="8">
        <f t="shared" si="20"/>
        <v>32</v>
      </c>
      <c r="BL57" s="8">
        <f t="shared" si="21"/>
        <v>32</v>
      </c>
      <c r="BM57" s="8">
        <f t="shared" si="22"/>
        <v>32</v>
      </c>
      <c r="BN57" s="8">
        <f t="shared" si="23"/>
        <v>32</v>
      </c>
      <c r="BO57" s="8">
        <f t="shared" si="24"/>
        <v>32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'[3]07'!B60</f>
        <v>320</v>
      </c>
      <c r="C58" s="16">
        <f>'[3]07'!C60</f>
        <v>0</v>
      </c>
      <c r="D58" s="16">
        <f>'[3]07'!D60</f>
        <v>0</v>
      </c>
      <c r="E58" s="16">
        <f>'[3]07'!E60</f>
        <v>0</v>
      </c>
      <c r="F58" s="16">
        <f>'[3]07'!F60</f>
        <v>920</v>
      </c>
      <c r="G58" s="16">
        <f>'[3]07'!G60</f>
        <v>0</v>
      </c>
      <c r="H58" s="17">
        <f t="shared" si="27"/>
        <v>1240</v>
      </c>
      <c r="I58" s="15">
        <f>'[3]07'!J60</f>
        <v>320</v>
      </c>
      <c r="J58" s="16">
        <f>'[3]07'!K60</f>
        <v>0</v>
      </c>
      <c r="K58" s="16">
        <f>'[3]07'!L60</f>
        <v>0</v>
      </c>
      <c r="L58" s="16">
        <f>'[3]07'!M60</f>
        <v>0</v>
      </c>
      <c r="M58" s="16">
        <f>'[3]07'!N60</f>
        <v>152</v>
      </c>
      <c r="N58" s="16">
        <f>'[3]07'!O60</f>
        <v>0</v>
      </c>
      <c r="O58" s="17">
        <f t="shared" si="28"/>
        <v>472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152</v>
      </c>
      <c r="V58" s="16">
        <f t="shared" si="32"/>
        <v>0</v>
      </c>
      <c r="W58" s="17">
        <f t="shared" si="30"/>
        <v>472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152</v>
      </c>
      <c r="AQ58" s="8">
        <f t="shared" si="31"/>
        <v>0</v>
      </c>
      <c r="AR58" s="8">
        <f t="shared" si="18"/>
        <v>408</v>
      </c>
      <c r="AT58" s="8">
        <v>32</v>
      </c>
      <c r="AU58" s="8">
        <v>32</v>
      </c>
      <c r="AW58" s="200">
        <v>32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 s="8">
        <f t="shared" si="19"/>
        <v>32</v>
      </c>
      <c r="BD58" s="200">
        <v>32</v>
      </c>
      <c r="BE58" s="200">
        <v>0</v>
      </c>
      <c r="BF58" s="200">
        <v>0</v>
      </c>
      <c r="BG58" s="200">
        <v>0</v>
      </c>
      <c r="BH58" s="200">
        <v>0</v>
      </c>
      <c r="BI58" s="200">
        <v>0</v>
      </c>
      <c r="BJ58" s="8">
        <f t="shared" si="20"/>
        <v>32</v>
      </c>
      <c r="BL58" s="8">
        <f t="shared" si="21"/>
        <v>32</v>
      </c>
      <c r="BM58" s="8">
        <f t="shared" si="22"/>
        <v>32</v>
      </c>
      <c r="BN58" s="8">
        <f t="shared" si="23"/>
        <v>32</v>
      </c>
      <c r="BO58" s="8">
        <f t="shared" si="24"/>
        <v>32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'[3]07'!B61</f>
        <v>320</v>
      </c>
      <c r="C59" s="16">
        <f>'[3]07'!C61</f>
        <v>0</v>
      </c>
      <c r="D59" s="16">
        <f>'[3]07'!D61</f>
        <v>0</v>
      </c>
      <c r="E59" s="16">
        <f>'[3]07'!E61</f>
        <v>0</v>
      </c>
      <c r="F59" s="16">
        <f>'[3]07'!F61</f>
        <v>920</v>
      </c>
      <c r="G59" s="16">
        <f>'[3]07'!G61</f>
        <v>0</v>
      </c>
      <c r="H59" s="17">
        <f t="shared" si="27"/>
        <v>1240</v>
      </c>
      <c r="I59" s="15">
        <f>'[3]07'!J61</f>
        <v>320</v>
      </c>
      <c r="J59" s="16">
        <f>'[3]07'!K61</f>
        <v>0</v>
      </c>
      <c r="K59" s="16">
        <f>'[3]07'!L61</f>
        <v>0</v>
      </c>
      <c r="L59" s="16">
        <f>'[3]07'!M61</f>
        <v>0</v>
      </c>
      <c r="M59" s="16">
        <f>'[3]07'!N61</f>
        <v>152</v>
      </c>
      <c r="N59" s="16">
        <f>'[3]07'!O61</f>
        <v>0</v>
      </c>
      <c r="O59" s="17">
        <f t="shared" si="28"/>
        <v>472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152</v>
      </c>
      <c r="V59" s="16">
        <f t="shared" si="32"/>
        <v>0</v>
      </c>
      <c r="W59" s="17">
        <f t="shared" si="30"/>
        <v>472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152</v>
      </c>
      <c r="AQ59" s="8">
        <f t="shared" si="31"/>
        <v>0</v>
      </c>
      <c r="AR59" s="8">
        <f t="shared" si="18"/>
        <v>408</v>
      </c>
      <c r="AT59" s="8">
        <v>32</v>
      </c>
      <c r="AU59" s="8">
        <v>32</v>
      </c>
      <c r="AW59" s="200">
        <v>32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 s="8">
        <f t="shared" si="19"/>
        <v>32</v>
      </c>
      <c r="BD59" s="200">
        <v>32</v>
      </c>
      <c r="BE59" s="200">
        <v>0</v>
      </c>
      <c r="BF59" s="200">
        <v>0</v>
      </c>
      <c r="BG59" s="200">
        <v>0</v>
      </c>
      <c r="BH59" s="200">
        <v>0</v>
      </c>
      <c r="BI59" s="200">
        <v>0</v>
      </c>
      <c r="BJ59" s="8">
        <f t="shared" si="20"/>
        <v>32</v>
      </c>
      <c r="BL59" s="8">
        <f t="shared" si="21"/>
        <v>32</v>
      </c>
      <c r="BM59" s="8">
        <f t="shared" si="22"/>
        <v>32</v>
      </c>
      <c r="BN59" s="8">
        <f t="shared" si="23"/>
        <v>32</v>
      </c>
      <c r="BO59" s="8">
        <f t="shared" si="24"/>
        <v>32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'[3]07'!B62</f>
        <v>320</v>
      </c>
      <c r="C60" s="16">
        <f>'[3]07'!C62</f>
        <v>0</v>
      </c>
      <c r="D60" s="16">
        <f>'[3]07'!D62</f>
        <v>0</v>
      </c>
      <c r="E60" s="16">
        <f>'[3]07'!E62</f>
        <v>0</v>
      </c>
      <c r="F60" s="16">
        <f>'[3]07'!F62</f>
        <v>920</v>
      </c>
      <c r="G60" s="16">
        <f>'[3]07'!G62</f>
        <v>0</v>
      </c>
      <c r="H60" s="17">
        <f t="shared" si="27"/>
        <v>1240</v>
      </c>
      <c r="I60" s="15">
        <f>'[3]07'!J62</f>
        <v>320</v>
      </c>
      <c r="J60" s="16">
        <f>'[3]07'!K62</f>
        <v>0</v>
      </c>
      <c r="K60" s="16">
        <f>'[3]07'!L62</f>
        <v>0</v>
      </c>
      <c r="L60" s="16">
        <f>'[3]07'!M62</f>
        <v>0</v>
      </c>
      <c r="M60" s="16">
        <f>'[3]07'!N62</f>
        <v>150</v>
      </c>
      <c r="N60" s="16">
        <f>'[3]07'!O62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1.97</v>
      </c>
      <c r="AC60" s="8">
        <f t="shared" si="9"/>
        <v>0</v>
      </c>
      <c r="AD60" s="8">
        <f t="shared" si="10"/>
        <v>33.97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1.97</v>
      </c>
      <c r="AJ60" s="8">
        <f t="shared" si="16"/>
        <v>0</v>
      </c>
      <c r="AK60" s="8">
        <f t="shared" si="17"/>
        <v>33.97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146.06</v>
      </c>
      <c r="AQ60" s="8">
        <f t="shared" si="31"/>
        <v>0</v>
      </c>
      <c r="AR60" s="8">
        <f t="shared" si="18"/>
        <v>402.06</v>
      </c>
      <c r="AT60" s="8">
        <v>33.97</v>
      </c>
      <c r="AU60" s="8">
        <v>33.97</v>
      </c>
      <c r="AW60" s="200">
        <v>32</v>
      </c>
      <c r="AX60" s="200">
        <v>0</v>
      </c>
      <c r="AY60" s="200">
        <v>0</v>
      </c>
      <c r="AZ60" s="200">
        <v>0</v>
      </c>
      <c r="BA60" s="200">
        <v>1.97</v>
      </c>
      <c r="BB60" s="200">
        <v>0</v>
      </c>
      <c r="BC60" s="8">
        <f t="shared" si="19"/>
        <v>33.97</v>
      </c>
      <c r="BD60" s="200">
        <v>32</v>
      </c>
      <c r="BE60" s="200">
        <v>0</v>
      </c>
      <c r="BF60" s="200">
        <v>0</v>
      </c>
      <c r="BG60" s="200">
        <v>0</v>
      </c>
      <c r="BH60" s="200">
        <v>1.97</v>
      </c>
      <c r="BI60" s="200">
        <v>0</v>
      </c>
      <c r="BJ60" s="8">
        <f t="shared" si="20"/>
        <v>33.97</v>
      </c>
      <c r="BL60" s="8">
        <f t="shared" si="21"/>
        <v>33.97</v>
      </c>
      <c r="BM60" s="8">
        <f t="shared" si="22"/>
        <v>33.97</v>
      </c>
      <c r="BN60" s="8">
        <f t="shared" si="23"/>
        <v>33.97</v>
      </c>
      <c r="BO60" s="8">
        <f t="shared" si="24"/>
        <v>33.97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'[3]07'!B63</f>
        <v>320</v>
      </c>
      <c r="C61" s="16">
        <f>'[3]07'!C63</f>
        <v>0</v>
      </c>
      <c r="D61" s="16">
        <f>'[3]07'!D63</f>
        <v>0</v>
      </c>
      <c r="E61" s="16">
        <f>'[3]07'!E63</f>
        <v>0</v>
      </c>
      <c r="F61" s="16">
        <f>'[3]07'!F63</f>
        <v>920</v>
      </c>
      <c r="G61" s="16">
        <f>'[3]07'!G63</f>
        <v>0</v>
      </c>
      <c r="H61" s="17">
        <f t="shared" si="27"/>
        <v>1240</v>
      </c>
      <c r="I61" s="15">
        <f>'[3]07'!J63</f>
        <v>320</v>
      </c>
      <c r="J61" s="16">
        <f>'[3]07'!K63</f>
        <v>0</v>
      </c>
      <c r="K61" s="16">
        <f>'[3]07'!L63</f>
        <v>0</v>
      </c>
      <c r="L61" s="16">
        <f>'[3]07'!M63</f>
        <v>0</v>
      </c>
      <c r="M61" s="16">
        <f>'[3]07'!N63</f>
        <v>152</v>
      </c>
      <c r="N61" s="16">
        <f>'[3]07'!O63</f>
        <v>0</v>
      </c>
      <c r="O61" s="17">
        <f t="shared" si="28"/>
        <v>472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152</v>
      </c>
      <c r="V61" s="16">
        <f t="shared" si="32"/>
        <v>0</v>
      </c>
      <c r="W61" s="17">
        <f t="shared" si="30"/>
        <v>472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256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152</v>
      </c>
      <c r="AQ61" s="8">
        <f t="shared" si="34"/>
        <v>0</v>
      </c>
      <c r="AR61" s="8">
        <f t="shared" si="18"/>
        <v>408</v>
      </c>
      <c r="AT61" s="8">
        <v>32</v>
      </c>
      <c r="AU61" s="8">
        <v>32</v>
      </c>
      <c r="AW61" s="200">
        <v>32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 s="8">
        <f t="shared" si="19"/>
        <v>32</v>
      </c>
      <c r="BD61" s="200">
        <v>32</v>
      </c>
      <c r="BE61" s="200">
        <v>0</v>
      </c>
      <c r="BF61" s="200">
        <v>0</v>
      </c>
      <c r="BG61" s="200">
        <v>0</v>
      </c>
      <c r="BH61" s="200">
        <v>0</v>
      </c>
      <c r="BI61" s="200">
        <v>0</v>
      </c>
      <c r="BJ61" s="8">
        <f t="shared" si="20"/>
        <v>32</v>
      </c>
      <c r="BL61" s="8">
        <f t="shared" si="21"/>
        <v>32</v>
      </c>
      <c r="BM61" s="8">
        <f t="shared" si="22"/>
        <v>32</v>
      </c>
      <c r="BN61" s="8">
        <f t="shared" si="23"/>
        <v>32</v>
      </c>
      <c r="BO61" s="8">
        <f t="shared" si="24"/>
        <v>32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'[3]07'!B64</f>
        <v>320</v>
      </c>
      <c r="C62" s="16">
        <f>'[3]07'!C64</f>
        <v>0</v>
      </c>
      <c r="D62" s="16">
        <f>'[3]07'!D64</f>
        <v>0</v>
      </c>
      <c r="E62" s="16">
        <f>'[3]07'!E64</f>
        <v>0</v>
      </c>
      <c r="F62" s="16">
        <f>'[3]07'!F64</f>
        <v>920</v>
      </c>
      <c r="G62" s="16">
        <f>'[3]07'!G64</f>
        <v>0</v>
      </c>
      <c r="H62" s="17">
        <f t="shared" si="27"/>
        <v>1240</v>
      </c>
      <c r="I62" s="15">
        <f>'[3]07'!J64</f>
        <v>320</v>
      </c>
      <c r="J62" s="16">
        <f>'[3]07'!K64</f>
        <v>0</v>
      </c>
      <c r="K62" s="16">
        <f>'[3]07'!L64</f>
        <v>0</v>
      </c>
      <c r="L62" s="16">
        <f>'[3]07'!M64</f>
        <v>0</v>
      </c>
      <c r="M62" s="16">
        <f>'[3]07'!N64</f>
        <v>152</v>
      </c>
      <c r="N62" s="16">
        <f>'[3]07'!O64</f>
        <v>0</v>
      </c>
      <c r="O62" s="17">
        <f t="shared" si="28"/>
        <v>472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152</v>
      </c>
      <c r="V62" s="16">
        <f t="shared" si="32"/>
        <v>0</v>
      </c>
      <c r="W62" s="17">
        <f t="shared" si="30"/>
        <v>472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152</v>
      </c>
      <c r="AQ62" s="8">
        <f t="shared" si="34"/>
        <v>0</v>
      </c>
      <c r="AR62" s="8">
        <f t="shared" si="18"/>
        <v>408</v>
      </c>
      <c r="AT62" s="8">
        <v>32</v>
      </c>
      <c r="AU62" s="8">
        <v>32</v>
      </c>
      <c r="AW62" s="200">
        <v>32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 s="8">
        <f t="shared" si="19"/>
        <v>32</v>
      </c>
      <c r="BD62" s="200">
        <v>32</v>
      </c>
      <c r="BE62" s="200">
        <v>0</v>
      </c>
      <c r="BF62" s="200">
        <v>0</v>
      </c>
      <c r="BG62" s="200">
        <v>0</v>
      </c>
      <c r="BH62" s="200">
        <v>0</v>
      </c>
      <c r="BI62" s="200">
        <v>0</v>
      </c>
      <c r="BJ62" s="8">
        <f t="shared" si="20"/>
        <v>32</v>
      </c>
      <c r="BL62" s="8">
        <f t="shared" si="21"/>
        <v>32</v>
      </c>
      <c r="BM62" s="8">
        <f t="shared" si="22"/>
        <v>32</v>
      </c>
      <c r="BN62" s="8">
        <f t="shared" si="23"/>
        <v>32</v>
      </c>
      <c r="BO62" s="8">
        <f t="shared" si="24"/>
        <v>32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'[3]07'!B65</f>
        <v>320</v>
      </c>
      <c r="C63" s="16">
        <f>'[3]07'!C65</f>
        <v>0</v>
      </c>
      <c r="D63" s="16">
        <f>'[3]07'!D65</f>
        <v>0</v>
      </c>
      <c r="E63" s="16">
        <f>'[3]07'!E65</f>
        <v>0</v>
      </c>
      <c r="F63" s="16">
        <f>'[3]07'!F65</f>
        <v>920</v>
      </c>
      <c r="G63" s="16">
        <f>'[3]07'!G65</f>
        <v>0</v>
      </c>
      <c r="H63" s="17">
        <f t="shared" si="27"/>
        <v>1240</v>
      </c>
      <c r="I63" s="15">
        <f>'[3]07'!J65</f>
        <v>320</v>
      </c>
      <c r="J63" s="16">
        <f>'[3]07'!K65</f>
        <v>0</v>
      </c>
      <c r="K63" s="16">
        <f>'[3]07'!L65</f>
        <v>0</v>
      </c>
      <c r="L63" s="16">
        <f>'[3]07'!M65</f>
        <v>0</v>
      </c>
      <c r="M63" s="16">
        <f>'[3]07'!N65</f>
        <v>152</v>
      </c>
      <c r="N63" s="16">
        <f>'[3]07'!O65</f>
        <v>0</v>
      </c>
      <c r="O63" s="17">
        <f t="shared" si="28"/>
        <v>472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152</v>
      </c>
      <c r="V63" s="16">
        <f t="shared" si="32"/>
        <v>0</v>
      </c>
      <c r="W63" s="17">
        <f t="shared" si="30"/>
        <v>472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152</v>
      </c>
      <c r="AQ63" s="8">
        <f t="shared" si="34"/>
        <v>0</v>
      </c>
      <c r="AR63" s="8">
        <f t="shared" si="18"/>
        <v>408</v>
      </c>
      <c r="AT63" s="8">
        <v>32</v>
      </c>
      <c r="AU63" s="8">
        <v>32</v>
      </c>
      <c r="AW63" s="200">
        <v>32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 s="8">
        <f t="shared" si="19"/>
        <v>32</v>
      </c>
      <c r="BD63" s="200">
        <v>32</v>
      </c>
      <c r="BE63" s="200">
        <v>0</v>
      </c>
      <c r="BF63" s="200">
        <v>0</v>
      </c>
      <c r="BG63" s="200">
        <v>0</v>
      </c>
      <c r="BH63" s="200">
        <v>0</v>
      </c>
      <c r="BI63" s="200">
        <v>0</v>
      </c>
      <c r="BJ63" s="8">
        <f t="shared" si="20"/>
        <v>32</v>
      </c>
      <c r="BL63" s="8">
        <f t="shared" si="21"/>
        <v>32</v>
      </c>
      <c r="BM63" s="8">
        <f t="shared" si="22"/>
        <v>32</v>
      </c>
      <c r="BN63" s="8">
        <f t="shared" si="23"/>
        <v>32</v>
      </c>
      <c r="BO63" s="8">
        <f t="shared" si="24"/>
        <v>32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'[3]07'!B66</f>
        <v>320</v>
      </c>
      <c r="C64" s="16">
        <f>'[3]07'!C66</f>
        <v>0</v>
      </c>
      <c r="D64" s="16">
        <f>'[3]07'!D66</f>
        <v>0</v>
      </c>
      <c r="E64" s="16">
        <f>'[3]07'!E66</f>
        <v>0</v>
      </c>
      <c r="F64" s="16">
        <f>'[3]07'!F66</f>
        <v>920</v>
      </c>
      <c r="G64" s="16">
        <f>'[3]07'!G66</f>
        <v>0</v>
      </c>
      <c r="H64" s="17">
        <f t="shared" si="27"/>
        <v>1240</v>
      </c>
      <c r="I64" s="15">
        <f>'[3]07'!J66</f>
        <v>320</v>
      </c>
      <c r="J64" s="16">
        <f>'[3]07'!K66</f>
        <v>0</v>
      </c>
      <c r="K64" s="16">
        <f>'[3]07'!L66</f>
        <v>0</v>
      </c>
      <c r="L64" s="16">
        <f>'[3]07'!M66</f>
        <v>0</v>
      </c>
      <c r="M64" s="16">
        <f>'[3]07'!N66</f>
        <v>152</v>
      </c>
      <c r="N64" s="16">
        <f>'[3]07'!O66</f>
        <v>0</v>
      </c>
      <c r="O64" s="17">
        <f t="shared" si="28"/>
        <v>472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152</v>
      </c>
      <c r="V64" s="16">
        <f t="shared" si="32"/>
        <v>0</v>
      </c>
      <c r="W64" s="17">
        <f t="shared" si="30"/>
        <v>472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152</v>
      </c>
      <c r="AQ64" s="8">
        <f t="shared" si="34"/>
        <v>0</v>
      </c>
      <c r="AR64" s="8">
        <f t="shared" si="18"/>
        <v>408</v>
      </c>
      <c r="AT64" s="8">
        <v>32</v>
      </c>
      <c r="AU64" s="8">
        <v>32</v>
      </c>
      <c r="AW64" s="200">
        <v>32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 s="8">
        <f t="shared" si="19"/>
        <v>32</v>
      </c>
      <c r="BD64" s="200">
        <v>32</v>
      </c>
      <c r="BE64" s="200">
        <v>0</v>
      </c>
      <c r="BF64" s="200">
        <v>0</v>
      </c>
      <c r="BG64" s="200">
        <v>0</v>
      </c>
      <c r="BH64" s="200">
        <v>0</v>
      </c>
      <c r="BI64" s="200">
        <v>0</v>
      </c>
      <c r="BJ64" s="8">
        <f t="shared" si="20"/>
        <v>32</v>
      </c>
      <c r="BL64" s="8">
        <f t="shared" si="21"/>
        <v>32</v>
      </c>
      <c r="BM64" s="8">
        <f t="shared" si="22"/>
        <v>32</v>
      </c>
      <c r="BN64" s="8">
        <f t="shared" si="23"/>
        <v>32</v>
      </c>
      <c r="BO64" s="8">
        <f t="shared" si="24"/>
        <v>32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'[3]07'!B67</f>
        <v>320</v>
      </c>
      <c r="C65" s="16">
        <f>'[3]07'!C67</f>
        <v>0</v>
      </c>
      <c r="D65" s="16">
        <f>'[3]07'!D67</f>
        <v>0</v>
      </c>
      <c r="E65" s="16">
        <f>'[3]07'!E67</f>
        <v>0</v>
      </c>
      <c r="F65" s="16">
        <f>'[3]07'!F67</f>
        <v>920</v>
      </c>
      <c r="G65" s="16">
        <f>'[3]07'!G67</f>
        <v>0</v>
      </c>
      <c r="H65" s="17">
        <f t="shared" si="27"/>
        <v>1240</v>
      </c>
      <c r="I65" s="15">
        <f>'[3]07'!J67</f>
        <v>320</v>
      </c>
      <c r="J65" s="16">
        <f>'[3]07'!K67</f>
        <v>0</v>
      </c>
      <c r="K65" s="16">
        <f>'[3]07'!L67</f>
        <v>0</v>
      </c>
      <c r="L65" s="16">
        <f>'[3]07'!M67</f>
        <v>0</v>
      </c>
      <c r="M65" s="16">
        <f>'[3]07'!N67</f>
        <v>150</v>
      </c>
      <c r="N65" s="16">
        <f>'[3]07'!O67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1.97</v>
      </c>
      <c r="AC65" s="8">
        <f t="shared" si="9"/>
        <v>0</v>
      </c>
      <c r="AD65" s="8">
        <f t="shared" si="10"/>
        <v>33.97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1.97</v>
      </c>
      <c r="AJ65" s="8">
        <f t="shared" si="16"/>
        <v>0</v>
      </c>
      <c r="AK65" s="8">
        <f t="shared" si="17"/>
        <v>33.97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146.06</v>
      </c>
      <c r="AQ65" s="8">
        <f t="shared" si="34"/>
        <v>0</v>
      </c>
      <c r="AR65" s="8">
        <f t="shared" si="18"/>
        <v>402.06</v>
      </c>
      <c r="AT65" s="8">
        <v>33.97</v>
      </c>
      <c r="AU65" s="8">
        <v>33.97</v>
      </c>
      <c r="AW65" s="200">
        <v>32</v>
      </c>
      <c r="AX65" s="200">
        <v>0</v>
      </c>
      <c r="AY65" s="200">
        <v>0</v>
      </c>
      <c r="AZ65" s="200">
        <v>0</v>
      </c>
      <c r="BA65" s="200">
        <v>1.97</v>
      </c>
      <c r="BB65" s="200">
        <v>0</v>
      </c>
      <c r="BC65" s="8">
        <f t="shared" si="19"/>
        <v>33.97</v>
      </c>
      <c r="BD65" s="200">
        <v>32</v>
      </c>
      <c r="BE65" s="200">
        <v>0</v>
      </c>
      <c r="BF65" s="200">
        <v>0</v>
      </c>
      <c r="BG65" s="200">
        <v>0</v>
      </c>
      <c r="BH65" s="200">
        <v>1.97</v>
      </c>
      <c r="BI65" s="200">
        <v>0</v>
      </c>
      <c r="BJ65" s="8">
        <f t="shared" si="20"/>
        <v>33.97</v>
      </c>
      <c r="BL65" s="8">
        <f t="shared" si="21"/>
        <v>33.97</v>
      </c>
      <c r="BM65" s="8">
        <f t="shared" si="22"/>
        <v>33.97</v>
      </c>
      <c r="BN65" s="8">
        <f t="shared" si="23"/>
        <v>33.97</v>
      </c>
      <c r="BO65" s="8">
        <f t="shared" si="24"/>
        <v>33.97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'[3]07'!B68</f>
        <v>320</v>
      </c>
      <c r="C66" s="16">
        <f>'[3]07'!C68</f>
        <v>0</v>
      </c>
      <c r="D66" s="16">
        <f>'[3]07'!D68</f>
        <v>0</v>
      </c>
      <c r="E66" s="16">
        <f>'[3]07'!E68</f>
        <v>0</v>
      </c>
      <c r="F66" s="16">
        <f>'[3]07'!F68</f>
        <v>920</v>
      </c>
      <c r="G66" s="16">
        <f>'[3]07'!G68</f>
        <v>0</v>
      </c>
      <c r="H66" s="17">
        <f t="shared" si="27"/>
        <v>1240</v>
      </c>
      <c r="I66" s="15">
        <f>'[3]07'!J68</f>
        <v>320</v>
      </c>
      <c r="J66" s="16">
        <f>'[3]07'!K68</f>
        <v>0</v>
      </c>
      <c r="K66" s="16">
        <f>'[3]07'!L68</f>
        <v>0</v>
      </c>
      <c r="L66" s="16">
        <f>'[3]07'!M68</f>
        <v>0</v>
      </c>
      <c r="M66" s="16">
        <f>'[3]07'!N68</f>
        <v>152</v>
      </c>
      <c r="N66" s="16">
        <f>'[3]07'!O68</f>
        <v>0</v>
      </c>
      <c r="O66" s="17">
        <f t="shared" si="28"/>
        <v>472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152</v>
      </c>
      <c r="V66" s="16">
        <f t="shared" si="32"/>
        <v>0</v>
      </c>
      <c r="W66" s="17">
        <f t="shared" si="30"/>
        <v>472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152</v>
      </c>
      <c r="AQ66" s="8">
        <f t="shared" si="34"/>
        <v>0</v>
      </c>
      <c r="AR66" s="8">
        <f t="shared" si="18"/>
        <v>408</v>
      </c>
      <c r="AT66" s="8">
        <v>32</v>
      </c>
      <c r="AU66" s="8">
        <v>32</v>
      </c>
      <c r="AW66" s="200">
        <v>32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 s="8">
        <f t="shared" si="19"/>
        <v>32</v>
      </c>
      <c r="BD66" s="200">
        <v>32</v>
      </c>
      <c r="BE66" s="200">
        <v>0</v>
      </c>
      <c r="BF66" s="200">
        <v>0</v>
      </c>
      <c r="BG66" s="200">
        <v>0</v>
      </c>
      <c r="BH66" s="200">
        <v>0</v>
      </c>
      <c r="BI66" s="200">
        <v>0</v>
      </c>
      <c r="BJ66" s="8">
        <f t="shared" si="20"/>
        <v>32</v>
      </c>
      <c r="BL66" s="8">
        <f t="shared" si="21"/>
        <v>32</v>
      </c>
      <c r="BM66" s="8">
        <f t="shared" si="22"/>
        <v>32</v>
      </c>
      <c r="BN66" s="8">
        <f t="shared" si="23"/>
        <v>32</v>
      </c>
      <c r="BO66" s="8">
        <f t="shared" si="24"/>
        <v>32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'[3]07'!B69</f>
        <v>320</v>
      </c>
      <c r="C67" s="16">
        <f>'[3]07'!C69</f>
        <v>0</v>
      </c>
      <c r="D67" s="16">
        <f>'[3]07'!D69</f>
        <v>0</v>
      </c>
      <c r="E67" s="16">
        <f>'[3]07'!E69</f>
        <v>0</v>
      </c>
      <c r="F67" s="16">
        <f>'[3]07'!F69</f>
        <v>920</v>
      </c>
      <c r="G67" s="16">
        <f>'[3]07'!G69</f>
        <v>0</v>
      </c>
      <c r="H67" s="17">
        <f t="shared" si="27"/>
        <v>1240</v>
      </c>
      <c r="I67" s="15">
        <f>'[3]07'!J69</f>
        <v>320</v>
      </c>
      <c r="J67" s="16">
        <f>'[3]07'!K69</f>
        <v>0</v>
      </c>
      <c r="K67" s="16">
        <f>'[3]07'!L69</f>
        <v>0</v>
      </c>
      <c r="L67" s="16">
        <f>'[3]07'!M69</f>
        <v>0</v>
      </c>
      <c r="M67" s="16">
        <f>'[3]07'!N69</f>
        <v>170</v>
      </c>
      <c r="N67" s="16">
        <f>'[3]07'!O69</f>
        <v>0</v>
      </c>
      <c r="O67" s="17">
        <f t="shared" si="28"/>
        <v>490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170</v>
      </c>
      <c r="V67" s="16">
        <f t="shared" si="32"/>
        <v>0</v>
      </c>
      <c r="W67" s="17">
        <f t="shared" si="30"/>
        <v>490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170</v>
      </c>
      <c r="AQ67" s="8">
        <f t="shared" si="34"/>
        <v>0</v>
      </c>
      <c r="AR67" s="8">
        <f t="shared" si="18"/>
        <v>426</v>
      </c>
      <c r="AT67" s="8">
        <v>32</v>
      </c>
      <c r="AU67" s="8">
        <v>32</v>
      </c>
      <c r="AW67" s="200">
        <v>32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 s="8">
        <f t="shared" si="19"/>
        <v>32</v>
      </c>
      <c r="BD67" s="200">
        <v>32</v>
      </c>
      <c r="BE67" s="200">
        <v>0</v>
      </c>
      <c r="BF67" s="200">
        <v>0</v>
      </c>
      <c r="BG67" s="200">
        <v>0</v>
      </c>
      <c r="BH67" s="200">
        <v>0</v>
      </c>
      <c r="BI67" s="200">
        <v>0</v>
      </c>
      <c r="BJ67" s="8">
        <f t="shared" si="20"/>
        <v>32</v>
      </c>
      <c r="BL67" s="8">
        <f t="shared" si="21"/>
        <v>32</v>
      </c>
      <c r="BM67" s="8">
        <f t="shared" si="22"/>
        <v>32</v>
      </c>
      <c r="BN67" s="8">
        <f t="shared" si="23"/>
        <v>32</v>
      </c>
      <c r="BO67" s="8">
        <f t="shared" si="24"/>
        <v>32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'[3]07'!B70</f>
        <v>320</v>
      </c>
      <c r="C68" s="16">
        <f>'[3]07'!C70</f>
        <v>0</v>
      </c>
      <c r="D68" s="16">
        <f>'[3]07'!D70</f>
        <v>0</v>
      </c>
      <c r="E68" s="16">
        <f>'[3]07'!E70</f>
        <v>0</v>
      </c>
      <c r="F68" s="16">
        <f>'[3]07'!F70</f>
        <v>920</v>
      </c>
      <c r="G68" s="16">
        <f>'[3]07'!G70</f>
        <v>0</v>
      </c>
      <c r="H68" s="17">
        <f t="shared" si="27"/>
        <v>1240</v>
      </c>
      <c r="I68" s="15">
        <f>'[3]07'!J70</f>
        <v>320</v>
      </c>
      <c r="J68" s="16">
        <f>'[3]07'!K70</f>
        <v>0</v>
      </c>
      <c r="K68" s="16">
        <f>'[3]07'!L70</f>
        <v>0</v>
      </c>
      <c r="L68" s="16">
        <f>'[3]07'!M70</f>
        <v>0</v>
      </c>
      <c r="M68" s="16">
        <f>'[3]07'!N70</f>
        <v>152</v>
      </c>
      <c r="N68" s="16">
        <f>'[3]07'!O70</f>
        <v>0</v>
      </c>
      <c r="O68" s="17">
        <f t="shared" si="28"/>
        <v>472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152</v>
      </c>
      <c r="V68" s="16">
        <f t="shared" si="32"/>
        <v>0</v>
      </c>
      <c r="W68" s="17">
        <f t="shared" si="30"/>
        <v>472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152</v>
      </c>
      <c r="AQ68" s="8">
        <f t="shared" si="34"/>
        <v>0</v>
      </c>
      <c r="AR68" s="8">
        <f t="shared" ref="AR68:AR98" si="50">SUM(AL68:AQ68)</f>
        <v>408</v>
      </c>
      <c r="AT68" s="8">
        <v>32</v>
      </c>
      <c r="AU68" s="8">
        <v>32</v>
      </c>
      <c r="AW68" s="200">
        <v>32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 s="8">
        <f t="shared" ref="BC68:BC98" si="51">SUM(AW68:BB68)</f>
        <v>32</v>
      </c>
      <c r="BD68" s="200">
        <v>32</v>
      </c>
      <c r="BE68" s="200">
        <v>0</v>
      </c>
      <c r="BF68" s="200">
        <v>0</v>
      </c>
      <c r="BG68" s="200">
        <v>0</v>
      </c>
      <c r="BH68" s="200">
        <v>0</v>
      </c>
      <c r="BI68" s="200">
        <v>0</v>
      </c>
      <c r="BJ68" s="8">
        <f t="shared" ref="BJ68:BJ98" si="52">SUM(BD68:BI68)</f>
        <v>32</v>
      </c>
      <c r="BL68" s="8">
        <f t="shared" ref="BL68:BL98" si="53">AT68</f>
        <v>32</v>
      </c>
      <c r="BM68" s="8">
        <f t="shared" ref="BM68:BM98" si="54">AU68</f>
        <v>32</v>
      </c>
      <c r="BN68" s="8">
        <f t="shared" ref="BN68:BN98" si="55">BC68</f>
        <v>32</v>
      </c>
      <c r="BO68" s="8">
        <f t="shared" ref="BO68:BO98" si="56">BJ68</f>
        <v>32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'[3]07'!B71</f>
        <v>320</v>
      </c>
      <c r="C69" s="16">
        <f>'[3]07'!C71</f>
        <v>0</v>
      </c>
      <c r="D69" s="16">
        <f>'[3]07'!D71</f>
        <v>0</v>
      </c>
      <c r="E69" s="16">
        <f>'[3]07'!E71</f>
        <v>0</v>
      </c>
      <c r="F69" s="16">
        <f>'[3]07'!F71</f>
        <v>920</v>
      </c>
      <c r="G69" s="16">
        <f>'[3]07'!G71</f>
        <v>0</v>
      </c>
      <c r="H69" s="17">
        <f t="shared" ref="H69:H98" si="59">SUM(B69:G69)</f>
        <v>1240</v>
      </c>
      <c r="I69" s="15">
        <f>'[3]07'!J71</f>
        <v>320</v>
      </c>
      <c r="J69" s="16">
        <f>'[3]07'!K71</f>
        <v>0</v>
      </c>
      <c r="K69" s="16">
        <f>'[3]07'!L71</f>
        <v>0</v>
      </c>
      <c r="L69" s="16">
        <f>'[3]07'!M71</f>
        <v>0</v>
      </c>
      <c r="M69" s="16">
        <f>'[3]07'!N71</f>
        <v>152</v>
      </c>
      <c r="N69" s="16">
        <f>'[3]07'!O71</f>
        <v>0</v>
      </c>
      <c r="O69" s="17">
        <f t="shared" ref="O69:O98" si="60">SUM(I69:N69)</f>
        <v>472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152</v>
      </c>
      <c r="V69" s="16">
        <f t="shared" si="32"/>
        <v>0</v>
      </c>
      <c r="W69" s="17">
        <f t="shared" ref="W69:W98" si="61">SUM(Q69:V69)</f>
        <v>472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152</v>
      </c>
      <c r="AQ69" s="8">
        <f t="shared" si="34"/>
        <v>0</v>
      </c>
      <c r="AR69" s="8">
        <f t="shared" si="50"/>
        <v>408</v>
      </c>
      <c r="AT69" s="8">
        <v>32</v>
      </c>
      <c r="AU69" s="8">
        <v>32</v>
      </c>
      <c r="AW69" s="200">
        <v>32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 s="8">
        <f t="shared" si="51"/>
        <v>32</v>
      </c>
      <c r="BD69" s="200">
        <v>32</v>
      </c>
      <c r="BE69" s="200">
        <v>0</v>
      </c>
      <c r="BF69" s="200">
        <v>0</v>
      </c>
      <c r="BG69" s="200">
        <v>0</v>
      </c>
      <c r="BH69" s="200">
        <v>0</v>
      </c>
      <c r="BI69" s="200">
        <v>0</v>
      </c>
      <c r="BJ69" s="8">
        <f t="shared" si="52"/>
        <v>32</v>
      </c>
      <c r="BL69" s="8">
        <f t="shared" si="53"/>
        <v>32</v>
      </c>
      <c r="BM69" s="8">
        <f t="shared" si="54"/>
        <v>32</v>
      </c>
      <c r="BN69" s="8">
        <f t="shared" si="55"/>
        <v>32</v>
      </c>
      <c r="BO69" s="8">
        <f t="shared" si="56"/>
        <v>32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'[3]07'!B72</f>
        <v>320</v>
      </c>
      <c r="C70" s="16">
        <f>'[3]07'!C72</f>
        <v>0</v>
      </c>
      <c r="D70" s="16">
        <f>'[3]07'!D72</f>
        <v>0</v>
      </c>
      <c r="E70" s="16">
        <f>'[3]07'!E72</f>
        <v>0</v>
      </c>
      <c r="F70" s="16">
        <f>'[3]07'!F72</f>
        <v>920</v>
      </c>
      <c r="G70" s="16">
        <f>'[3]07'!G72</f>
        <v>0</v>
      </c>
      <c r="H70" s="17">
        <f t="shared" si="59"/>
        <v>1240</v>
      </c>
      <c r="I70" s="15">
        <f>'[3]07'!J72</f>
        <v>320</v>
      </c>
      <c r="J70" s="16">
        <f>'[3]07'!K72</f>
        <v>0</v>
      </c>
      <c r="K70" s="16">
        <f>'[3]07'!L72</f>
        <v>0</v>
      </c>
      <c r="L70" s="16">
        <f>'[3]07'!M72</f>
        <v>0</v>
      </c>
      <c r="M70" s="16">
        <f>'[3]07'!N72</f>
        <v>150</v>
      </c>
      <c r="N70" s="16">
        <f>'[3]07'!O72</f>
        <v>0</v>
      </c>
      <c r="O70" s="17">
        <f t="shared" si="60"/>
        <v>470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150</v>
      </c>
      <c r="V70" s="16">
        <f t="shared" si="32"/>
        <v>0</v>
      </c>
      <c r="W70" s="17">
        <f t="shared" si="61"/>
        <v>470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1.97</v>
      </c>
      <c r="AC70" s="8">
        <f t="shared" si="41"/>
        <v>0</v>
      </c>
      <c r="AD70" s="8">
        <f t="shared" si="42"/>
        <v>33.97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1.97</v>
      </c>
      <c r="AJ70" s="8">
        <f t="shared" si="48"/>
        <v>0</v>
      </c>
      <c r="AK70" s="8">
        <f t="shared" si="49"/>
        <v>33.97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146.06</v>
      </c>
      <c r="AQ70" s="8">
        <f t="shared" si="34"/>
        <v>0</v>
      </c>
      <c r="AR70" s="8">
        <f t="shared" si="50"/>
        <v>402.06</v>
      </c>
      <c r="AT70" s="8">
        <v>33.97</v>
      </c>
      <c r="AU70" s="8">
        <v>33.97</v>
      </c>
      <c r="AW70" s="200">
        <v>32</v>
      </c>
      <c r="AX70" s="200">
        <v>0</v>
      </c>
      <c r="AY70" s="200">
        <v>0</v>
      </c>
      <c r="AZ70" s="200">
        <v>0</v>
      </c>
      <c r="BA70" s="200">
        <v>1.97</v>
      </c>
      <c r="BB70" s="200">
        <v>0</v>
      </c>
      <c r="BC70" s="8">
        <f t="shared" si="51"/>
        <v>33.97</v>
      </c>
      <c r="BD70" s="200">
        <v>32</v>
      </c>
      <c r="BE70" s="200">
        <v>0</v>
      </c>
      <c r="BF70" s="200">
        <v>0</v>
      </c>
      <c r="BG70" s="200">
        <v>0</v>
      </c>
      <c r="BH70" s="200">
        <v>1.97</v>
      </c>
      <c r="BI70" s="200">
        <v>0</v>
      </c>
      <c r="BJ70" s="8">
        <f t="shared" si="52"/>
        <v>33.97</v>
      </c>
      <c r="BL70" s="8">
        <f t="shared" si="53"/>
        <v>33.97</v>
      </c>
      <c r="BM70" s="8">
        <f t="shared" si="54"/>
        <v>33.97</v>
      </c>
      <c r="BN70" s="8">
        <f t="shared" si="55"/>
        <v>33.97</v>
      </c>
      <c r="BO70" s="8">
        <f t="shared" si="56"/>
        <v>33.97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'[3]07'!B73</f>
        <v>320</v>
      </c>
      <c r="C71" s="16">
        <f>'[3]07'!C73</f>
        <v>0</v>
      </c>
      <c r="D71" s="16">
        <f>'[3]07'!D73</f>
        <v>0</v>
      </c>
      <c r="E71" s="16">
        <f>'[3]07'!E73</f>
        <v>0</v>
      </c>
      <c r="F71" s="16">
        <f>'[3]07'!F73</f>
        <v>920</v>
      </c>
      <c r="G71" s="16">
        <f>'[3]07'!G73</f>
        <v>0</v>
      </c>
      <c r="H71" s="17">
        <f t="shared" si="59"/>
        <v>1240</v>
      </c>
      <c r="I71" s="15">
        <f>'[3]07'!J73</f>
        <v>320</v>
      </c>
      <c r="J71" s="16">
        <f>'[3]07'!K73</f>
        <v>0</v>
      </c>
      <c r="K71" s="16">
        <f>'[3]07'!L73</f>
        <v>0</v>
      </c>
      <c r="L71" s="16">
        <f>'[3]07'!M73</f>
        <v>0</v>
      </c>
      <c r="M71" s="16">
        <f>'[3]07'!N73</f>
        <v>152</v>
      </c>
      <c r="N71" s="16">
        <f>'[3]07'!O73</f>
        <v>0</v>
      </c>
      <c r="O71" s="17">
        <f t="shared" si="60"/>
        <v>472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152</v>
      </c>
      <c r="V71" s="16">
        <f t="shared" si="32"/>
        <v>0</v>
      </c>
      <c r="W71" s="17">
        <f t="shared" si="61"/>
        <v>472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152</v>
      </c>
      <c r="AQ71" s="8">
        <f t="shared" si="34"/>
        <v>0</v>
      </c>
      <c r="AR71" s="8">
        <f t="shared" si="50"/>
        <v>408</v>
      </c>
      <c r="AT71" s="8">
        <v>32</v>
      </c>
      <c r="AU71" s="8">
        <v>32</v>
      </c>
      <c r="AW71" s="200">
        <v>32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 s="8">
        <f t="shared" si="51"/>
        <v>32</v>
      </c>
      <c r="BD71" s="200">
        <v>32</v>
      </c>
      <c r="BE71" s="200">
        <v>0</v>
      </c>
      <c r="BF71" s="200">
        <v>0</v>
      </c>
      <c r="BG71" s="200">
        <v>0</v>
      </c>
      <c r="BH71" s="200">
        <v>0</v>
      </c>
      <c r="BI71" s="200">
        <v>0</v>
      </c>
      <c r="BJ71" s="8">
        <f t="shared" si="52"/>
        <v>32</v>
      </c>
      <c r="BL71" s="8">
        <f t="shared" si="53"/>
        <v>32</v>
      </c>
      <c r="BM71" s="8">
        <f t="shared" si="54"/>
        <v>32</v>
      </c>
      <c r="BN71" s="8">
        <f t="shared" si="55"/>
        <v>32</v>
      </c>
      <c r="BO71" s="8">
        <f t="shared" si="56"/>
        <v>32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'[3]07'!B74</f>
        <v>320</v>
      </c>
      <c r="C72" s="16">
        <f>'[3]07'!C74</f>
        <v>0</v>
      </c>
      <c r="D72" s="16">
        <f>'[3]07'!D74</f>
        <v>0</v>
      </c>
      <c r="E72" s="16">
        <f>'[3]07'!E74</f>
        <v>0</v>
      </c>
      <c r="F72" s="16">
        <f>'[3]07'!F74</f>
        <v>920</v>
      </c>
      <c r="G72" s="16">
        <f>'[3]07'!G74</f>
        <v>0</v>
      </c>
      <c r="H72" s="17">
        <f t="shared" si="59"/>
        <v>1240</v>
      </c>
      <c r="I72" s="15">
        <f>'[3]07'!J74</f>
        <v>320</v>
      </c>
      <c r="J72" s="16">
        <f>'[3]07'!K74</f>
        <v>0</v>
      </c>
      <c r="K72" s="16">
        <f>'[3]07'!L74</f>
        <v>0</v>
      </c>
      <c r="L72" s="16">
        <f>'[3]07'!M74</f>
        <v>0</v>
      </c>
      <c r="M72" s="16">
        <f>'[3]07'!N74</f>
        <v>152</v>
      </c>
      <c r="N72" s="16">
        <f>'[3]07'!O74</f>
        <v>0</v>
      </c>
      <c r="O72" s="17">
        <f t="shared" si="60"/>
        <v>472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152</v>
      </c>
      <c r="V72" s="16">
        <f t="shared" si="32"/>
        <v>0</v>
      </c>
      <c r="W72" s="17">
        <f t="shared" si="61"/>
        <v>472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152</v>
      </c>
      <c r="AQ72" s="8">
        <f t="shared" si="34"/>
        <v>0</v>
      </c>
      <c r="AR72" s="8">
        <f t="shared" si="50"/>
        <v>408</v>
      </c>
      <c r="AT72" s="8">
        <v>32</v>
      </c>
      <c r="AU72" s="8">
        <v>32</v>
      </c>
      <c r="AW72" s="200">
        <v>32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 s="8">
        <f t="shared" si="51"/>
        <v>32</v>
      </c>
      <c r="BD72" s="200">
        <v>32</v>
      </c>
      <c r="BE72" s="200">
        <v>0</v>
      </c>
      <c r="BF72" s="200">
        <v>0</v>
      </c>
      <c r="BG72" s="200">
        <v>0</v>
      </c>
      <c r="BH72" s="200">
        <v>0</v>
      </c>
      <c r="BI72" s="200">
        <v>0</v>
      </c>
      <c r="BJ72" s="8">
        <f t="shared" si="52"/>
        <v>32</v>
      </c>
      <c r="BL72" s="8">
        <f t="shared" si="53"/>
        <v>32</v>
      </c>
      <c r="BM72" s="8">
        <f t="shared" si="54"/>
        <v>32</v>
      </c>
      <c r="BN72" s="8">
        <f t="shared" si="55"/>
        <v>32</v>
      </c>
      <c r="BO72" s="8">
        <f t="shared" si="56"/>
        <v>32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'[3]07'!B75</f>
        <v>320</v>
      </c>
      <c r="C73" s="16">
        <f>'[3]07'!C75</f>
        <v>0</v>
      </c>
      <c r="D73" s="16">
        <f>'[3]07'!D75</f>
        <v>0</v>
      </c>
      <c r="E73" s="16">
        <f>'[3]07'!E75</f>
        <v>0</v>
      </c>
      <c r="F73" s="16">
        <f>'[3]07'!F75</f>
        <v>920</v>
      </c>
      <c r="G73" s="16">
        <f>'[3]07'!G75</f>
        <v>0</v>
      </c>
      <c r="H73" s="17">
        <f t="shared" si="59"/>
        <v>1240</v>
      </c>
      <c r="I73" s="15">
        <f>'[3]07'!J75</f>
        <v>320</v>
      </c>
      <c r="J73" s="16">
        <f>'[3]07'!K75</f>
        <v>0</v>
      </c>
      <c r="K73" s="16">
        <f>'[3]07'!L75</f>
        <v>0</v>
      </c>
      <c r="L73" s="16">
        <f>'[3]07'!M75</f>
        <v>0</v>
      </c>
      <c r="M73" s="16">
        <f>'[3]07'!N75</f>
        <v>168</v>
      </c>
      <c r="N73" s="16">
        <f>'[3]07'!O75</f>
        <v>0</v>
      </c>
      <c r="O73" s="17">
        <f t="shared" si="60"/>
        <v>488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168</v>
      </c>
      <c r="V73" s="16">
        <f t="shared" si="32"/>
        <v>0</v>
      </c>
      <c r="W73" s="17">
        <f t="shared" si="61"/>
        <v>488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168</v>
      </c>
      <c r="AQ73" s="8">
        <f t="shared" si="34"/>
        <v>0</v>
      </c>
      <c r="AR73" s="8">
        <f t="shared" si="50"/>
        <v>424</v>
      </c>
      <c r="AT73" s="8">
        <v>32</v>
      </c>
      <c r="AU73" s="8">
        <v>32</v>
      </c>
      <c r="AW73" s="200">
        <v>32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 s="8">
        <f t="shared" si="51"/>
        <v>32</v>
      </c>
      <c r="BD73" s="200">
        <v>32</v>
      </c>
      <c r="BE73" s="200">
        <v>0</v>
      </c>
      <c r="BF73" s="200">
        <v>0</v>
      </c>
      <c r="BG73" s="200">
        <v>0</v>
      </c>
      <c r="BH73" s="200">
        <v>0</v>
      </c>
      <c r="BI73" s="200">
        <v>0</v>
      </c>
      <c r="BJ73" s="8">
        <f t="shared" si="52"/>
        <v>32</v>
      </c>
      <c r="BL73" s="8">
        <f t="shared" si="53"/>
        <v>32</v>
      </c>
      <c r="BM73" s="8">
        <f t="shared" si="54"/>
        <v>32</v>
      </c>
      <c r="BN73" s="8">
        <f t="shared" si="55"/>
        <v>32</v>
      </c>
      <c r="BO73" s="8">
        <f t="shared" si="56"/>
        <v>32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'[3]07'!B76</f>
        <v>320</v>
      </c>
      <c r="C74" s="16">
        <f>'[3]07'!C76</f>
        <v>0</v>
      </c>
      <c r="D74" s="16">
        <f>'[3]07'!D76</f>
        <v>0</v>
      </c>
      <c r="E74" s="16">
        <f>'[3]07'!E76</f>
        <v>0</v>
      </c>
      <c r="F74" s="16">
        <f>'[3]07'!F76</f>
        <v>920</v>
      </c>
      <c r="G74" s="16">
        <f>'[3]07'!G76</f>
        <v>0</v>
      </c>
      <c r="H74" s="17">
        <f t="shared" si="59"/>
        <v>1240</v>
      </c>
      <c r="I74" s="15">
        <f>'[3]07'!J76</f>
        <v>320</v>
      </c>
      <c r="J74" s="16">
        <f>'[3]07'!K76</f>
        <v>0</v>
      </c>
      <c r="K74" s="16">
        <f>'[3]07'!L76</f>
        <v>0</v>
      </c>
      <c r="L74" s="16">
        <f>'[3]07'!M76</f>
        <v>0</v>
      </c>
      <c r="M74" s="16">
        <f>'[3]07'!N76</f>
        <v>150</v>
      </c>
      <c r="N74" s="16">
        <f>'[3]07'!O76</f>
        <v>0</v>
      </c>
      <c r="O74" s="17">
        <f t="shared" si="60"/>
        <v>470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150</v>
      </c>
      <c r="V74" s="16">
        <f t="shared" si="32"/>
        <v>0</v>
      </c>
      <c r="W74" s="17">
        <f t="shared" si="61"/>
        <v>470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1.97</v>
      </c>
      <c r="AC74" s="8">
        <f t="shared" si="41"/>
        <v>0</v>
      </c>
      <c r="AD74" s="8">
        <f t="shared" si="42"/>
        <v>33.97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1.97</v>
      </c>
      <c r="AJ74" s="8">
        <f t="shared" si="48"/>
        <v>0</v>
      </c>
      <c r="AK74" s="8">
        <f t="shared" si="49"/>
        <v>33.97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146.06</v>
      </c>
      <c r="AQ74" s="8">
        <f t="shared" si="34"/>
        <v>0</v>
      </c>
      <c r="AR74" s="8">
        <f t="shared" si="50"/>
        <v>402.06</v>
      </c>
      <c r="AT74" s="8">
        <v>33.97</v>
      </c>
      <c r="AU74" s="8">
        <v>33.97</v>
      </c>
      <c r="AW74" s="200">
        <v>32</v>
      </c>
      <c r="AX74" s="200">
        <v>0</v>
      </c>
      <c r="AY74" s="200">
        <v>0</v>
      </c>
      <c r="AZ74" s="200">
        <v>0</v>
      </c>
      <c r="BA74" s="200">
        <v>1.97</v>
      </c>
      <c r="BB74" s="200">
        <v>0</v>
      </c>
      <c r="BC74" s="8">
        <f t="shared" si="51"/>
        <v>33.97</v>
      </c>
      <c r="BD74" s="200">
        <v>32</v>
      </c>
      <c r="BE74" s="200">
        <v>0</v>
      </c>
      <c r="BF74" s="200">
        <v>0</v>
      </c>
      <c r="BG74" s="200">
        <v>0</v>
      </c>
      <c r="BH74" s="200">
        <v>1.97</v>
      </c>
      <c r="BI74" s="200">
        <v>0</v>
      </c>
      <c r="BJ74" s="8">
        <f t="shared" si="52"/>
        <v>33.97</v>
      </c>
      <c r="BL74" s="8">
        <f t="shared" si="53"/>
        <v>33.97</v>
      </c>
      <c r="BM74" s="8">
        <f t="shared" si="54"/>
        <v>33.97</v>
      </c>
      <c r="BN74" s="8">
        <f t="shared" si="55"/>
        <v>33.97</v>
      </c>
      <c r="BO74" s="8">
        <f t="shared" si="56"/>
        <v>33.97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'[3]07'!B77</f>
        <v>320</v>
      </c>
      <c r="C75" s="16">
        <f>'[3]07'!C77</f>
        <v>0</v>
      </c>
      <c r="D75" s="16">
        <f>'[3]07'!D77</f>
        <v>0</v>
      </c>
      <c r="E75" s="16">
        <f>'[3]07'!E77</f>
        <v>0</v>
      </c>
      <c r="F75" s="16">
        <f>'[3]07'!F77</f>
        <v>940</v>
      </c>
      <c r="G75" s="16">
        <f>'[3]07'!G77</f>
        <v>0</v>
      </c>
      <c r="H75" s="17">
        <f t="shared" si="59"/>
        <v>1260</v>
      </c>
      <c r="I75" s="15">
        <f>'[3]07'!J77</f>
        <v>320</v>
      </c>
      <c r="J75" s="16">
        <f>'[3]07'!K77</f>
        <v>0</v>
      </c>
      <c r="K75" s="16">
        <f>'[3]07'!L77</f>
        <v>0</v>
      </c>
      <c r="L75" s="16">
        <f>'[3]07'!M77</f>
        <v>0</v>
      </c>
      <c r="M75" s="16">
        <f>'[3]07'!N77</f>
        <v>152</v>
      </c>
      <c r="N75" s="16">
        <f>'[3]07'!O77</f>
        <v>0</v>
      </c>
      <c r="O75" s="17">
        <f t="shared" si="60"/>
        <v>472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152</v>
      </c>
      <c r="V75" s="16">
        <f t="shared" si="32"/>
        <v>0</v>
      </c>
      <c r="W75" s="17">
        <f t="shared" si="61"/>
        <v>472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152</v>
      </c>
      <c r="AQ75" s="8">
        <f t="shared" si="34"/>
        <v>0</v>
      </c>
      <c r="AR75" s="8">
        <f t="shared" si="50"/>
        <v>408</v>
      </c>
      <c r="AT75" s="8">
        <v>32</v>
      </c>
      <c r="AU75" s="8">
        <v>32</v>
      </c>
      <c r="AW75" s="200">
        <v>32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 s="8">
        <f t="shared" si="51"/>
        <v>32</v>
      </c>
      <c r="BD75" s="200">
        <v>32</v>
      </c>
      <c r="BE75" s="200">
        <v>0</v>
      </c>
      <c r="BF75" s="200">
        <v>0</v>
      </c>
      <c r="BG75" s="200">
        <v>0</v>
      </c>
      <c r="BH75" s="200">
        <v>0</v>
      </c>
      <c r="BI75" s="200">
        <v>0</v>
      </c>
      <c r="BJ75" s="8">
        <f t="shared" si="52"/>
        <v>32</v>
      </c>
      <c r="BL75" s="8">
        <f t="shared" si="53"/>
        <v>32</v>
      </c>
      <c r="BM75" s="8">
        <f t="shared" si="54"/>
        <v>32</v>
      </c>
      <c r="BN75" s="8">
        <f t="shared" si="55"/>
        <v>32</v>
      </c>
      <c r="BO75" s="8">
        <f t="shared" si="56"/>
        <v>32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'[3]07'!B78</f>
        <v>320</v>
      </c>
      <c r="C76" s="16">
        <f>'[3]07'!C78</f>
        <v>0</v>
      </c>
      <c r="D76" s="16">
        <f>'[3]07'!D78</f>
        <v>0</v>
      </c>
      <c r="E76" s="16">
        <f>'[3]07'!E78</f>
        <v>0</v>
      </c>
      <c r="F76" s="16">
        <f>'[3]07'!F78</f>
        <v>940</v>
      </c>
      <c r="G76" s="16">
        <f>'[3]07'!G78</f>
        <v>0</v>
      </c>
      <c r="H76" s="17">
        <f t="shared" si="59"/>
        <v>1260</v>
      </c>
      <c r="I76" s="15">
        <f>'[3]07'!J78</f>
        <v>320</v>
      </c>
      <c r="J76" s="16">
        <f>'[3]07'!K78</f>
        <v>0</v>
      </c>
      <c r="K76" s="16">
        <f>'[3]07'!L78</f>
        <v>0</v>
      </c>
      <c r="L76" s="16">
        <f>'[3]07'!M78</f>
        <v>0</v>
      </c>
      <c r="M76" s="16">
        <f>'[3]07'!N78</f>
        <v>152</v>
      </c>
      <c r="N76" s="16">
        <f>'[3]07'!O78</f>
        <v>0</v>
      </c>
      <c r="O76" s="17">
        <f t="shared" si="60"/>
        <v>472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152</v>
      </c>
      <c r="V76" s="16">
        <f t="shared" si="32"/>
        <v>0</v>
      </c>
      <c r="W76" s="17">
        <f t="shared" si="61"/>
        <v>472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152</v>
      </c>
      <c r="AQ76" s="8">
        <f t="shared" si="34"/>
        <v>0</v>
      </c>
      <c r="AR76" s="8">
        <f t="shared" si="50"/>
        <v>408</v>
      </c>
      <c r="AT76" s="8">
        <v>32</v>
      </c>
      <c r="AU76" s="8">
        <v>32</v>
      </c>
      <c r="AW76" s="200">
        <v>32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 s="8">
        <f t="shared" si="51"/>
        <v>32</v>
      </c>
      <c r="BD76" s="200">
        <v>32</v>
      </c>
      <c r="BE76" s="200">
        <v>0</v>
      </c>
      <c r="BF76" s="200">
        <v>0</v>
      </c>
      <c r="BG76" s="200">
        <v>0</v>
      </c>
      <c r="BH76" s="200">
        <v>0</v>
      </c>
      <c r="BI76" s="200">
        <v>0</v>
      </c>
      <c r="BJ76" s="8">
        <f t="shared" si="52"/>
        <v>32</v>
      </c>
      <c r="BL76" s="8">
        <f t="shared" si="53"/>
        <v>32</v>
      </c>
      <c r="BM76" s="8">
        <f t="shared" si="54"/>
        <v>32</v>
      </c>
      <c r="BN76" s="8">
        <f t="shared" si="55"/>
        <v>32</v>
      </c>
      <c r="BO76" s="8">
        <f t="shared" si="56"/>
        <v>32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'[3]07'!B79</f>
        <v>320</v>
      </c>
      <c r="C77" s="16">
        <f>'[3]07'!C79</f>
        <v>0</v>
      </c>
      <c r="D77" s="16">
        <f>'[3]07'!D79</f>
        <v>0</v>
      </c>
      <c r="E77" s="16">
        <f>'[3]07'!E79</f>
        <v>0</v>
      </c>
      <c r="F77" s="16">
        <f>'[3]07'!F79</f>
        <v>940</v>
      </c>
      <c r="G77" s="16">
        <f>'[3]07'!G79</f>
        <v>0</v>
      </c>
      <c r="H77" s="17">
        <f t="shared" si="59"/>
        <v>1260</v>
      </c>
      <c r="I77" s="15">
        <f>'[3]07'!J79</f>
        <v>320</v>
      </c>
      <c r="J77" s="16">
        <f>'[3]07'!K79</f>
        <v>0</v>
      </c>
      <c r="K77" s="16">
        <f>'[3]07'!L79</f>
        <v>0</v>
      </c>
      <c r="L77" s="16">
        <f>'[3]07'!M79</f>
        <v>0</v>
      </c>
      <c r="M77" s="16">
        <f>'[3]07'!N79</f>
        <v>152</v>
      </c>
      <c r="N77" s="16">
        <f>'[3]07'!O79</f>
        <v>0</v>
      </c>
      <c r="O77" s="17">
        <f t="shared" si="60"/>
        <v>472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152</v>
      </c>
      <c r="V77" s="16">
        <f t="shared" si="32"/>
        <v>0</v>
      </c>
      <c r="W77" s="17">
        <f t="shared" si="61"/>
        <v>472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152</v>
      </c>
      <c r="AQ77" s="8">
        <f t="shared" si="34"/>
        <v>0</v>
      </c>
      <c r="AR77" s="8">
        <f t="shared" si="50"/>
        <v>408</v>
      </c>
      <c r="AT77" s="8">
        <v>32</v>
      </c>
      <c r="AU77" s="8">
        <v>32</v>
      </c>
      <c r="AW77" s="200">
        <v>32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 s="8">
        <f t="shared" si="51"/>
        <v>32</v>
      </c>
      <c r="BD77" s="200">
        <v>32</v>
      </c>
      <c r="BE77" s="200">
        <v>0</v>
      </c>
      <c r="BF77" s="200">
        <v>0</v>
      </c>
      <c r="BG77" s="200">
        <v>0</v>
      </c>
      <c r="BH77" s="200">
        <v>0</v>
      </c>
      <c r="BI77" s="200">
        <v>0</v>
      </c>
      <c r="BJ77" s="8">
        <f t="shared" si="52"/>
        <v>32</v>
      </c>
      <c r="BL77" s="8">
        <f t="shared" si="53"/>
        <v>32</v>
      </c>
      <c r="BM77" s="8">
        <f t="shared" si="54"/>
        <v>32</v>
      </c>
      <c r="BN77" s="8">
        <f t="shared" si="55"/>
        <v>32</v>
      </c>
      <c r="BO77" s="8">
        <f t="shared" si="56"/>
        <v>32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'[3]07'!B80</f>
        <v>320</v>
      </c>
      <c r="C78" s="16">
        <f>'[3]07'!C80</f>
        <v>0</v>
      </c>
      <c r="D78" s="16">
        <f>'[3]07'!D80</f>
        <v>0</v>
      </c>
      <c r="E78" s="16">
        <f>'[3]07'!E80</f>
        <v>0</v>
      </c>
      <c r="F78" s="16">
        <f>'[3]07'!F80</f>
        <v>940</v>
      </c>
      <c r="G78" s="16">
        <f>'[3]07'!G80</f>
        <v>0</v>
      </c>
      <c r="H78" s="17">
        <f t="shared" si="59"/>
        <v>1260</v>
      </c>
      <c r="I78" s="15">
        <f>'[3]07'!J80</f>
        <v>320</v>
      </c>
      <c r="J78" s="16">
        <f>'[3]07'!K80</f>
        <v>0</v>
      </c>
      <c r="K78" s="16">
        <f>'[3]07'!L80</f>
        <v>0</v>
      </c>
      <c r="L78" s="16">
        <f>'[3]07'!M80</f>
        <v>0</v>
      </c>
      <c r="M78" s="16">
        <f>'[3]07'!N80</f>
        <v>152</v>
      </c>
      <c r="N78" s="16">
        <f>'[3]07'!O80</f>
        <v>0</v>
      </c>
      <c r="O78" s="17">
        <f t="shared" si="60"/>
        <v>472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152</v>
      </c>
      <c r="V78" s="16">
        <f t="shared" si="32"/>
        <v>0</v>
      </c>
      <c r="W78" s="17">
        <f t="shared" si="61"/>
        <v>472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152</v>
      </c>
      <c r="AQ78" s="8">
        <f t="shared" si="34"/>
        <v>0</v>
      </c>
      <c r="AR78" s="8">
        <f t="shared" si="50"/>
        <v>408</v>
      </c>
      <c r="AT78" s="8">
        <v>32</v>
      </c>
      <c r="AU78" s="8">
        <v>32</v>
      </c>
      <c r="AW78" s="200">
        <v>32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 s="8">
        <f t="shared" si="51"/>
        <v>32</v>
      </c>
      <c r="BD78" s="200">
        <v>32</v>
      </c>
      <c r="BE78" s="200">
        <v>0</v>
      </c>
      <c r="BF78" s="200">
        <v>0</v>
      </c>
      <c r="BG78" s="200">
        <v>0</v>
      </c>
      <c r="BH78" s="200">
        <v>0</v>
      </c>
      <c r="BI78" s="200">
        <v>0</v>
      </c>
      <c r="BJ78" s="8">
        <f t="shared" si="52"/>
        <v>32</v>
      </c>
      <c r="BL78" s="8">
        <f t="shared" si="53"/>
        <v>32</v>
      </c>
      <c r="BM78" s="8">
        <f t="shared" si="54"/>
        <v>32</v>
      </c>
      <c r="BN78" s="8">
        <f t="shared" si="55"/>
        <v>32</v>
      </c>
      <c r="BO78" s="8">
        <f t="shared" si="56"/>
        <v>32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'[3]07'!B81</f>
        <v>320</v>
      </c>
      <c r="C79" s="16">
        <f>'[3]07'!C81</f>
        <v>0</v>
      </c>
      <c r="D79" s="16">
        <f>'[3]07'!D81</f>
        <v>0</v>
      </c>
      <c r="E79" s="16">
        <f>'[3]07'!E81</f>
        <v>0</v>
      </c>
      <c r="F79" s="16">
        <f>'[3]07'!F81</f>
        <v>940</v>
      </c>
      <c r="G79" s="16">
        <f>'[3]07'!G81</f>
        <v>0</v>
      </c>
      <c r="H79" s="17">
        <f t="shared" si="59"/>
        <v>1260</v>
      </c>
      <c r="I79" s="15">
        <f>'[3]07'!J81</f>
        <v>320</v>
      </c>
      <c r="J79" s="16">
        <f>'[3]07'!K81</f>
        <v>0</v>
      </c>
      <c r="K79" s="16">
        <f>'[3]07'!L81</f>
        <v>0</v>
      </c>
      <c r="L79" s="16">
        <f>'[3]07'!M81</f>
        <v>0</v>
      </c>
      <c r="M79" s="16">
        <f>'[3]07'!N81</f>
        <v>150</v>
      </c>
      <c r="N79" s="16">
        <f>'[3]07'!O81</f>
        <v>0</v>
      </c>
      <c r="O79" s="17">
        <f t="shared" si="60"/>
        <v>470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150</v>
      </c>
      <c r="V79" s="16">
        <f t="shared" si="32"/>
        <v>0</v>
      </c>
      <c r="W79" s="17">
        <f t="shared" si="61"/>
        <v>470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1.97</v>
      </c>
      <c r="AC79" s="8">
        <f t="shared" si="41"/>
        <v>0</v>
      </c>
      <c r="AD79" s="8">
        <f t="shared" si="42"/>
        <v>33.97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1.97</v>
      </c>
      <c r="AJ79" s="8">
        <f t="shared" si="48"/>
        <v>0</v>
      </c>
      <c r="AK79" s="8">
        <f t="shared" si="49"/>
        <v>33.97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146.06</v>
      </c>
      <c r="AQ79" s="8">
        <f t="shared" si="34"/>
        <v>0</v>
      </c>
      <c r="AR79" s="8">
        <f t="shared" si="50"/>
        <v>402.06</v>
      </c>
      <c r="AT79" s="8">
        <v>32</v>
      </c>
      <c r="AU79" s="8">
        <v>32</v>
      </c>
      <c r="AW79" s="200">
        <v>32</v>
      </c>
      <c r="AX79" s="200">
        <v>0</v>
      </c>
      <c r="AY79" s="200">
        <v>0</v>
      </c>
      <c r="AZ79" s="200">
        <v>0</v>
      </c>
      <c r="BA79" s="200">
        <v>1.97</v>
      </c>
      <c r="BB79" s="200">
        <v>0</v>
      </c>
      <c r="BC79" s="8">
        <f t="shared" si="51"/>
        <v>33.97</v>
      </c>
      <c r="BD79" s="200">
        <v>32</v>
      </c>
      <c r="BE79" s="200">
        <v>0</v>
      </c>
      <c r="BF79" s="200">
        <v>0</v>
      </c>
      <c r="BG79" s="200">
        <v>0</v>
      </c>
      <c r="BH79" s="200">
        <v>1.97</v>
      </c>
      <c r="BI79" s="200">
        <v>0</v>
      </c>
      <c r="BJ79" s="8">
        <f t="shared" si="52"/>
        <v>33.97</v>
      </c>
      <c r="BL79" s="8">
        <f t="shared" si="53"/>
        <v>32</v>
      </c>
      <c r="BM79" s="8">
        <f t="shared" si="54"/>
        <v>32</v>
      </c>
      <c r="BN79" s="8">
        <f t="shared" si="55"/>
        <v>33.97</v>
      </c>
      <c r="BO79" s="8">
        <f t="shared" si="56"/>
        <v>33.97</v>
      </c>
      <c r="BP79" s="182">
        <f t="shared" si="57"/>
        <v>-1.9699999999999989</v>
      </c>
      <c r="BQ79" s="182">
        <f t="shared" si="58"/>
        <v>-1.9699999999999989</v>
      </c>
    </row>
    <row r="80" spans="1:69">
      <c r="A80" s="8" t="s">
        <v>122</v>
      </c>
      <c r="B80" s="15">
        <f>'[3]07'!B82</f>
        <v>320</v>
      </c>
      <c r="C80" s="16">
        <f>'[3]07'!C82</f>
        <v>0</v>
      </c>
      <c r="D80" s="16">
        <f>'[3]07'!D82</f>
        <v>0</v>
      </c>
      <c r="E80" s="16">
        <f>'[3]07'!E82</f>
        <v>0</v>
      </c>
      <c r="F80" s="16">
        <f>'[3]07'!F82</f>
        <v>940</v>
      </c>
      <c r="G80" s="16">
        <f>'[3]07'!G82</f>
        <v>0</v>
      </c>
      <c r="H80" s="17">
        <f t="shared" si="59"/>
        <v>1260</v>
      </c>
      <c r="I80" s="15">
        <f>'[3]07'!J82</f>
        <v>320</v>
      </c>
      <c r="J80" s="16">
        <f>'[3]07'!K82</f>
        <v>0</v>
      </c>
      <c r="K80" s="16">
        <f>'[3]07'!L82</f>
        <v>0</v>
      </c>
      <c r="L80" s="16">
        <f>'[3]07'!M82</f>
        <v>0</v>
      </c>
      <c r="M80" s="16">
        <f>'[3]07'!N82</f>
        <v>152</v>
      </c>
      <c r="N80" s="16">
        <f>'[3]07'!O82</f>
        <v>0</v>
      </c>
      <c r="O80" s="17">
        <f t="shared" si="60"/>
        <v>472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152</v>
      </c>
      <c r="V80" s="16">
        <f t="shared" si="32"/>
        <v>0</v>
      </c>
      <c r="W80" s="17">
        <f t="shared" si="61"/>
        <v>472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152</v>
      </c>
      <c r="AQ80" s="8">
        <f t="shared" si="34"/>
        <v>0</v>
      </c>
      <c r="AR80" s="8">
        <f t="shared" si="50"/>
        <v>408</v>
      </c>
      <c r="AT80" s="8">
        <v>32</v>
      </c>
      <c r="AU80" s="8">
        <v>32</v>
      </c>
      <c r="AW80" s="200">
        <v>32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 s="8">
        <f t="shared" si="51"/>
        <v>32</v>
      </c>
      <c r="BD80" s="200">
        <v>32</v>
      </c>
      <c r="BE80" s="200">
        <v>0</v>
      </c>
      <c r="BF80" s="200">
        <v>0</v>
      </c>
      <c r="BG80" s="200">
        <v>0</v>
      </c>
      <c r="BH80" s="200">
        <v>0</v>
      </c>
      <c r="BI80" s="200">
        <v>0</v>
      </c>
      <c r="BJ80" s="8">
        <f t="shared" si="52"/>
        <v>32</v>
      </c>
      <c r="BL80" s="8">
        <f t="shared" si="53"/>
        <v>32</v>
      </c>
      <c r="BM80" s="8">
        <f t="shared" si="54"/>
        <v>32</v>
      </c>
      <c r="BN80" s="8">
        <f t="shared" si="55"/>
        <v>32</v>
      </c>
      <c r="BO80" s="8">
        <f t="shared" si="56"/>
        <v>32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'[3]07'!B83</f>
        <v>320</v>
      </c>
      <c r="C81" s="16">
        <f>'[3]07'!C83</f>
        <v>0</v>
      </c>
      <c r="D81" s="16">
        <f>'[3]07'!D83</f>
        <v>0</v>
      </c>
      <c r="E81" s="16">
        <f>'[3]07'!E83</f>
        <v>0</v>
      </c>
      <c r="F81" s="16">
        <f>'[3]07'!F83</f>
        <v>940</v>
      </c>
      <c r="G81" s="16">
        <f>'[3]07'!G83</f>
        <v>0</v>
      </c>
      <c r="H81" s="17">
        <f t="shared" si="59"/>
        <v>1260</v>
      </c>
      <c r="I81" s="15">
        <f>'[3]07'!J83</f>
        <v>320</v>
      </c>
      <c r="J81" s="16">
        <f>'[3]07'!K83</f>
        <v>0</v>
      </c>
      <c r="K81" s="16">
        <f>'[3]07'!L83</f>
        <v>0</v>
      </c>
      <c r="L81" s="16">
        <f>'[3]07'!M83</f>
        <v>0</v>
      </c>
      <c r="M81" s="16">
        <f>'[3]07'!N83</f>
        <v>152</v>
      </c>
      <c r="N81" s="16">
        <f>'[3]07'!O83</f>
        <v>0</v>
      </c>
      <c r="O81" s="17">
        <f t="shared" si="60"/>
        <v>472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152</v>
      </c>
      <c r="V81" s="16">
        <f t="shared" si="32"/>
        <v>0</v>
      </c>
      <c r="W81" s="17">
        <f t="shared" si="61"/>
        <v>472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152</v>
      </c>
      <c r="AQ81" s="8">
        <f t="shared" si="34"/>
        <v>0</v>
      </c>
      <c r="AR81" s="8">
        <f t="shared" si="50"/>
        <v>408</v>
      </c>
      <c r="AT81" s="8">
        <v>32</v>
      </c>
      <c r="AU81" s="8">
        <v>32</v>
      </c>
      <c r="AW81" s="200">
        <v>32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 s="8">
        <f t="shared" si="51"/>
        <v>32</v>
      </c>
      <c r="BD81" s="200">
        <v>32</v>
      </c>
      <c r="BE81" s="200">
        <v>0</v>
      </c>
      <c r="BF81" s="200">
        <v>0</v>
      </c>
      <c r="BG81" s="200">
        <v>0</v>
      </c>
      <c r="BH81" s="200">
        <v>0</v>
      </c>
      <c r="BI81" s="200">
        <v>0</v>
      </c>
      <c r="BJ81" s="8">
        <f t="shared" si="52"/>
        <v>32</v>
      </c>
      <c r="BL81" s="8">
        <f t="shared" si="53"/>
        <v>32</v>
      </c>
      <c r="BM81" s="8">
        <f t="shared" si="54"/>
        <v>32</v>
      </c>
      <c r="BN81" s="8">
        <f t="shared" si="55"/>
        <v>32</v>
      </c>
      <c r="BO81" s="8">
        <f t="shared" si="56"/>
        <v>32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'[3]07'!B84</f>
        <v>320</v>
      </c>
      <c r="C82" s="16">
        <f>'[3]07'!C84</f>
        <v>0</v>
      </c>
      <c r="D82" s="16">
        <f>'[3]07'!D84</f>
        <v>0</v>
      </c>
      <c r="E82" s="16">
        <f>'[3]07'!E84</f>
        <v>0</v>
      </c>
      <c r="F82" s="16">
        <f>'[3]07'!F84</f>
        <v>940</v>
      </c>
      <c r="G82" s="16">
        <f>'[3]07'!G84</f>
        <v>0</v>
      </c>
      <c r="H82" s="17">
        <f t="shared" si="59"/>
        <v>1260</v>
      </c>
      <c r="I82" s="15">
        <f>'[3]07'!J84</f>
        <v>320</v>
      </c>
      <c r="J82" s="16">
        <f>'[3]07'!K84</f>
        <v>0</v>
      </c>
      <c r="K82" s="16">
        <f>'[3]07'!L84</f>
        <v>0</v>
      </c>
      <c r="L82" s="16">
        <f>'[3]07'!M84</f>
        <v>0</v>
      </c>
      <c r="M82" s="16">
        <f>'[3]07'!N84</f>
        <v>152</v>
      </c>
      <c r="N82" s="16">
        <f>'[3]07'!O84</f>
        <v>0</v>
      </c>
      <c r="O82" s="17">
        <f t="shared" si="60"/>
        <v>472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152</v>
      </c>
      <c r="V82" s="16">
        <f t="shared" si="32"/>
        <v>0</v>
      </c>
      <c r="W82" s="17">
        <f t="shared" si="61"/>
        <v>472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152</v>
      </c>
      <c r="AQ82" s="8">
        <f t="shared" si="34"/>
        <v>0</v>
      </c>
      <c r="AR82" s="8">
        <f t="shared" si="50"/>
        <v>408</v>
      </c>
      <c r="AT82" s="8">
        <v>32</v>
      </c>
      <c r="AU82" s="8">
        <v>32</v>
      </c>
      <c r="AW82" s="200">
        <v>32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 s="8">
        <f t="shared" si="51"/>
        <v>32</v>
      </c>
      <c r="BD82" s="200">
        <v>32</v>
      </c>
      <c r="BE82" s="200">
        <v>0</v>
      </c>
      <c r="BF82" s="200">
        <v>0</v>
      </c>
      <c r="BG82" s="200">
        <v>0</v>
      </c>
      <c r="BH82" s="200">
        <v>0</v>
      </c>
      <c r="BI82" s="200">
        <v>0</v>
      </c>
      <c r="BJ82" s="8">
        <f t="shared" si="52"/>
        <v>32</v>
      </c>
      <c r="BL82" s="8">
        <f t="shared" si="53"/>
        <v>32</v>
      </c>
      <c r="BM82" s="8">
        <f t="shared" si="54"/>
        <v>32</v>
      </c>
      <c r="BN82" s="8">
        <f t="shared" si="55"/>
        <v>32</v>
      </c>
      <c r="BO82" s="8">
        <f t="shared" si="56"/>
        <v>32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'[3]07'!B85</f>
        <v>320</v>
      </c>
      <c r="C83" s="16">
        <f>'[3]07'!C85</f>
        <v>0</v>
      </c>
      <c r="D83" s="16">
        <f>'[3]07'!D85</f>
        <v>0</v>
      </c>
      <c r="E83" s="16">
        <f>'[3]07'!E85</f>
        <v>0</v>
      </c>
      <c r="F83" s="16">
        <f>'[3]07'!F85</f>
        <v>940</v>
      </c>
      <c r="G83" s="16">
        <f>'[3]07'!G85</f>
        <v>0</v>
      </c>
      <c r="H83" s="17">
        <f t="shared" si="59"/>
        <v>1260</v>
      </c>
      <c r="I83" s="15">
        <f>'[3]07'!J85</f>
        <v>320</v>
      </c>
      <c r="J83" s="16">
        <f>'[3]07'!K85</f>
        <v>0</v>
      </c>
      <c r="K83" s="16">
        <f>'[3]07'!L85</f>
        <v>0</v>
      </c>
      <c r="L83" s="16">
        <f>'[3]07'!M85</f>
        <v>0</v>
      </c>
      <c r="M83" s="16">
        <f>'[3]07'!N85</f>
        <v>152</v>
      </c>
      <c r="N83" s="16">
        <f>'[3]07'!O85</f>
        <v>0</v>
      </c>
      <c r="O83" s="17">
        <f t="shared" si="60"/>
        <v>472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152</v>
      </c>
      <c r="V83" s="16">
        <f t="shared" si="32"/>
        <v>0</v>
      </c>
      <c r="W83" s="17">
        <f t="shared" si="61"/>
        <v>472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152</v>
      </c>
      <c r="AQ83" s="8">
        <f t="shared" si="34"/>
        <v>0</v>
      </c>
      <c r="AR83" s="8">
        <f t="shared" si="50"/>
        <v>408</v>
      </c>
      <c r="AT83" s="8">
        <v>32</v>
      </c>
      <c r="AU83" s="8">
        <v>32</v>
      </c>
      <c r="AW83" s="200">
        <v>32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 s="8">
        <f t="shared" si="51"/>
        <v>32</v>
      </c>
      <c r="BD83" s="200">
        <v>32</v>
      </c>
      <c r="BE83" s="200">
        <v>0</v>
      </c>
      <c r="BF83" s="200">
        <v>0</v>
      </c>
      <c r="BG83" s="200">
        <v>0</v>
      </c>
      <c r="BH83" s="200">
        <v>0</v>
      </c>
      <c r="BI83" s="200">
        <v>0</v>
      </c>
      <c r="BJ83" s="8">
        <f t="shared" si="52"/>
        <v>32</v>
      </c>
      <c r="BL83" s="8">
        <f t="shared" si="53"/>
        <v>32</v>
      </c>
      <c r="BM83" s="8">
        <f t="shared" si="54"/>
        <v>32</v>
      </c>
      <c r="BN83" s="8">
        <f t="shared" si="55"/>
        <v>32</v>
      </c>
      <c r="BO83" s="8">
        <f t="shared" si="56"/>
        <v>32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'[3]07'!B86</f>
        <v>320</v>
      </c>
      <c r="C84" s="16">
        <f>'[3]07'!C86</f>
        <v>0</v>
      </c>
      <c r="D84" s="16">
        <f>'[3]07'!D86</f>
        <v>0</v>
      </c>
      <c r="E84" s="16">
        <f>'[3]07'!E86</f>
        <v>0</v>
      </c>
      <c r="F84" s="16">
        <f>'[3]07'!F86</f>
        <v>940</v>
      </c>
      <c r="G84" s="16">
        <f>'[3]07'!G86</f>
        <v>0</v>
      </c>
      <c r="H84" s="17">
        <f t="shared" si="59"/>
        <v>1260</v>
      </c>
      <c r="I84" s="15">
        <f>'[3]07'!J86</f>
        <v>320</v>
      </c>
      <c r="J84" s="16">
        <f>'[3]07'!K86</f>
        <v>0</v>
      </c>
      <c r="K84" s="16">
        <f>'[3]07'!L86</f>
        <v>0</v>
      </c>
      <c r="L84" s="16">
        <f>'[3]07'!M86</f>
        <v>0</v>
      </c>
      <c r="M84" s="16">
        <f>'[3]07'!N86</f>
        <v>150</v>
      </c>
      <c r="N84" s="16">
        <f>'[3]07'!O86</f>
        <v>0</v>
      </c>
      <c r="O84" s="17">
        <f t="shared" si="60"/>
        <v>470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150</v>
      </c>
      <c r="V84" s="16">
        <f t="shared" si="32"/>
        <v>0</v>
      </c>
      <c r="W84" s="17">
        <f t="shared" si="61"/>
        <v>470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1.97</v>
      </c>
      <c r="AC84" s="8">
        <f t="shared" si="41"/>
        <v>0</v>
      </c>
      <c r="AD84" s="8">
        <f t="shared" si="42"/>
        <v>33.97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1.97</v>
      </c>
      <c r="AJ84" s="8">
        <f t="shared" si="48"/>
        <v>0</v>
      </c>
      <c r="AK84" s="8">
        <f t="shared" si="49"/>
        <v>33.97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146.06</v>
      </c>
      <c r="AQ84" s="8">
        <f t="shared" si="34"/>
        <v>0</v>
      </c>
      <c r="AR84" s="8">
        <f t="shared" si="50"/>
        <v>402.06</v>
      </c>
      <c r="AT84" s="8">
        <v>33.97</v>
      </c>
      <c r="AU84" s="8">
        <v>33.97</v>
      </c>
      <c r="AW84" s="200">
        <v>32</v>
      </c>
      <c r="AX84" s="200">
        <v>0</v>
      </c>
      <c r="AY84" s="200">
        <v>0</v>
      </c>
      <c r="AZ84" s="200">
        <v>0</v>
      </c>
      <c r="BA84" s="200">
        <v>1.97</v>
      </c>
      <c r="BB84" s="200">
        <v>0</v>
      </c>
      <c r="BC84" s="8">
        <f t="shared" si="51"/>
        <v>33.97</v>
      </c>
      <c r="BD84" s="200">
        <v>32</v>
      </c>
      <c r="BE84" s="200">
        <v>0</v>
      </c>
      <c r="BF84" s="200">
        <v>0</v>
      </c>
      <c r="BG84" s="200">
        <v>0</v>
      </c>
      <c r="BH84" s="200">
        <v>1.97</v>
      </c>
      <c r="BI84" s="200">
        <v>0</v>
      </c>
      <c r="BJ84" s="8">
        <f t="shared" si="52"/>
        <v>33.97</v>
      </c>
      <c r="BL84" s="8">
        <f t="shared" si="53"/>
        <v>33.97</v>
      </c>
      <c r="BM84" s="8">
        <f t="shared" si="54"/>
        <v>33.97</v>
      </c>
      <c r="BN84" s="8">
        <f t="shared" si="55"/>
        <v>33.97</v>
      </c>
      <c r="BO84" s="8">
        <f t="shared" si="56"/>
        <v>33.97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'[3]07'!B87</f>
        <v>320</v>
      </c>
      <c r="C85" s="16">
        <f>'[3]07'!C87</f>
        <v>0</v>
      </c>
      <c r="D85" s="16">
        <f>'[3]07'!D87</f>
        <v>0</v>
      </c>
      <c r="E85" s="16">
        <f>'[3]07'!E87</f>
        <v>0</v>
      </c>
      <c r="F85" s="16">
        <f>'[3]07'!F87</f>
        <v>940</v>
      </c>
      <c r="G85" s="16">
        <f>'[3]07'!G87</f>
        <v>0</v>
      </c>
      <c r="H85" s="17">
        <f t="shared" si="59"/>
        <v>1260</v>
      </c>
      <c r="I85" s="15">
        <f>'[3]07'!J87</f>
        <v>320</v>
      </c>
      <c r="J85" s="16">
        <f>'[3]07'!K87</f>
        <v>0</v>
      </c>
      <c r="K85" s="16">
        <f>'[3]07'!L87</f>
        <v>0</v>
      </c>
      <c r="L85" s="16">
        <f>'[3]07'!M87</f>
        <v>0</v>
      </c>
      <c r="M85" s="16">
        <f>'[3]07'!N87</f>
        <v>152</v>
      </c>
      <c r="N85" s="16">
        <f>'[3]07'!O87</f>
        <v>0</v>
      </c>
      <c r="O85" s="17">
        <f t="shared" si="60"/>
        <v>472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152</v>
      </c>
      <c r="V85" s="16">
        <f t="shared" si="32"/>
        <v>0</v>
      </c>
      <c r="W85" s="17">
        <f t="shared" si="61"/>
        <v>472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152</v>
      </c>
      <c r="AQ85" s="8">
        <f t="shared" si="34"/>
        <v>0</v>
      </c>
      <c r="AR85" s="8">
        <f t="shared" si="50"/>
        <v>408</v>
      </c>
      <c r="AT85" s="8">
        <v>32</v>
      </c>
      <c r="AU85" s="8">
        <v>32</v>
      </c>
      <c r="AW85" s="200">
        <v>32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 s="8">
        <f t="shared" si="51"/>
        <v>32</v>
      </c>
      <c r="BD85" s="200">
        <v>32</v>
      </c>
      <c r="BE85" s="200">
        <v>0</v>
      </c>
      <c r="BF85" s="200">
        <v>0</v>
      </c>
      <c r="BG85" s="200">
        <v>0</v>
      </c>
      <c r="BH85" s="200">
        <v>0</v>
      </c>
      <c r="BI85" s="200">
        <v>0</v>
      </c>
      <c r="BJ85" s="8">
        <f t="shared" si="52"/>
        <v>32</v>
      </c>
      <c r="BL85" s="8">
        <f t="shared" si="53"/>
        <v>32</v>
      </c>
      <c r="BM85" s="8">
        <f t="shared" si="54"/>
        <v>32</v>
      </c>
      <c r="BN85" s="8">
        <f t="shared" si="55"/>
        <v>32</v>
      </c>
      <c r="BO85" s="8">
        <f t="shared" si="56"/>
        <v>32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'[3]07'!B88</f>
        <v>320</v>
      </c>
      <c r="C86" s="16">
        <f>'[3]07'!C88</f>
        <v>0</v>
      </c>
      <c r="D86" s="16">
        <f>'[3]07'!D88</f>
        <v>0</v>
      </c>
      <c r="E86" s="16">
        <f>'[3]07'!E88</f>
        <v>0</v>
      </c>
      <c r="F86" s="16">
        <f>'[3]07'!F88</f>
        <v>940</v>
      </c>
      <c r="G86" s="16">
        <f>'[3]07'!G88</f>
        <v>0</v>
      </c>
      <c r="H86" s="17">
        <f t="shared" si="59"/>
        <v>1260</v>
      </c>
      <c r="I86" s="15">
        <f>'[3]07'!J88</f>
        <v>320</v>
      </c>
      <c r="J86" s="16">
        <f>'[3]07'!K88</f>
        <v>0</v>
      </c>
      <c r="K86" s="16">
        <f>'[3]07'!L88</f>
        <v>0</v>
      </c>
      <c r="L86" s="16">
        <f>'[3]07'!M88</f>
        <v>0</v>
      </c>
      <c r="M86" s="16">
        <f>'[3]07'!N88</f>
        <v>152</v>
      </c>
      <c r="N86" s="16">
        <f>'[3]07'!O88</f>
        <v>0</v>
      </c>
      <c r="O86" s="17">
        <f t="shared" si="60"/>
        <v>472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152</v>
      </c>
      <c r="V86" s="16">
        <f t="shared" si="32"/>
        <v>0</v>
      </c>
      <c r="W86" s="17">
        <f t="shared" si="61"/>
        <v>472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152</v>
      </c>
      <c r="AQ86" s="8">
        <f t="shared" si="34"/>
        <v>0</v>
      </c>
      <c r="AR86" s="8">
        <f t="shared" si="50"/>
        <v>408</v>
      </c>
      <c r="AT86" s="8">
        <v>32</v>
      </c>
      <c r="AU86" s="8">
        <v>32</v>
      </c>
      <c r="AW86" s="200">
        <v>32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 s="8">
        <f t="shared" si="51"/>
        <v>32</v>
      </c>
      <c r="BD86" s="200">
        <v>32</v>
      </c>
      <c r="BE86" s="200">
        <v>0</v>
      </c>
      <c r="BF86" s="200">
        <v>0</v>
      </c>
      <c r="BG86" s="200">
        <v>0</v>
      </c>
      <c r="BH86" s="200">
        <v>0</v>
      </c>
      <c r="BI86" s="200">
        <v>0</v>
      </c>
      <c r="BJ86" s="8">
        <f t="shared" si="52"/>
        <v>32</v>
      </c>
      <c r="BL86" s="8">
        <f t="shared" si="53"/>
        <v>32</v>
      </c>
      <c r="BM86" s="8">
        <f t="shared" si="54"/>
        <v>32</v>
      </c>
      <c r="BN86" s="8">
        <f t="shared" si="55"/>
        <v>32</v>
      </c>
      <c r="BO86" s="8">
        <f t="shared" si="56"/>
        <v>32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'[3]07'!B89</f>
        <v>320</v>
      </c>
      <c r="C87" s="16">
        <f>'[3]07'!C89</f>
        <v>0</v>
      </c>
      <c r="D87" s="16">
        <f>'[3]07'!D89</f>
        <v>0</v>
      </c>
      <c r="E87" s="16">
        <f>'[3]07'!E89</f>
        <v>0</v>
      </c>
      <c r="F87" s="16">
        <f>'[3]07'!F89</f>
        <v>940</v>
      </c>
      <c r="G87" s="16">
        <f>'[3]07'!G89</f>
        <v>0</v>
      </c>
      <c r="H87" s="17">
        <f t="shared" si="59"/>
        <v>1260</v>
      </c>
      <c r="I87" s="15">
        <f>'[3]07'!J89</f>
        <v>320</v>
      </c>
      <c r="J87" s="16">
        <f>'[3]07'!K89</f>
        <v>0</v>
      </c>
      <c r="K87" s="16">
        <f>'[3]07'!L89</f>
        <v>0</v>
      </c>
      <c r="L87" s="16">
        <f>'[3]07'!M89</f>
        <v>0</v>
      </c>
      <c r="M87" s="16">
        <f>'[3]07'!N89</f>
        <v>152</v>
      </c>
      <c r="N87" s="16">
        <f>'[3]07'!O89</f>
        <v>0</v>
      </c>
      <c r="O87" s="17">
        <f t="shared" si="60"/>
        <v>472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152</v>
      </c>
      <c r="V87" s="16">
        <f t="shared" si="32"/>
        <v>0</v>
      </c>
      <c r="W87" s="17">
        <f t="shared" si="61"/>
        <v>472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152</v>
      </c>
      <c r="AQ87" s="8">
        <f t="shared" si="34"/>
        <v>0</v>
      </c>
      <c r="AR87" s="8">
        <f t="shared" si="50"/>
        <v>408</v>
      </c>
      <c r="AT87" s="8">
        <v>32</v>
      </c>
      <c r="AU87" s="8">
        <v>32</v>
      </c>
      <c r="AW87" s="200">
        <v>32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 s="8">
        <f t="shared" si="51"/>
        <v>32</v>
      </c>
      <c r="BD87" s="200">
        <v>32</v>
      </c>
      <c r="BE87" s="200">
        <v>0</v>
      </c>
      <c r="BF87" s="200">
        <v>0</v>
      </c>
      <c r="BG87" s="200">
        <v>0</v>
      </c>
      <c r="BH87" s="200">
        <v>0</v>
      </c>
      <c r="BI87" s="200">
        <v>0</v>
      </c>
      <c r="BJ87" s="8">
        <f t="shared" si="52"/>
        <v>32</v>
      </c>
      <c r="BL87" s="8">
        <f t="shared" si="53"/>
        <v>32</v>
      </c>
      <c r="BM87" s="8">
        <f t="shared" si="54"/>
        <v>32</v>
      </c>
      <c r="BN87" s="8">
        <f t="shared" si="55"/>
        <v>32</v>
      </c>
      <c r="BO87" s="8">
        <f t="shared" si="56"/>
        <v>32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'[3]07'!B90</f>
        <v>320</v>
      </c>
      <c r="C88" s="16">
        <f>'[3]07'!C90</f>
        <v>0</v>
      </c>
      <c r="D88" s="16">
        <f>'[3]07'!D90</f>
        <v>0</v>
      </c>
      <c r="E88" s="16">
        <f>'[3]07'!E90</f>
        <v>0</v>
      </c>
      <c r="F88" s="16">
        <f>'[3]07'!F90</f>
        <v>940</v>
      </c>
      <c r="G88" s="16">
        <f>'[3]07'!G90</f>
        <v>0</v>
      </c>
      <c r="H88" s="17">
        <f t="shared" si="59"/>
        <v>1260</v>
      </c>
      <c r="I88" s="15">
        <f>'[3]07'!J90</f>
        <v>320</v>
      </c>
      <c r="J88" s="16">
        <f>'[3]07'!K90</f>
        <v>0</v>
      </c>
      <c r="K88" s="16">
        <f>'[3]07'!L90</f>
        <v>0</v>
      </c>
      <c r="L88" s="16">
        <f>'[3]07'!M90</f>
        <v>0</v>
      </c>
      <c r="M88" s="16">
        <f>'[3]07'!N90</f>
        <v>152</v>
      </c>
      <c r="N88" s="16">
        <f>'[3]07'!O90</f>
        <v>0</v>
      </c>
      <c r="O88" s="17">
        <f t="shared" si="60"/>
        <v>472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152</v>
      </c>
      <c r="V88" s="16">
        <f t="shared" si="32"/>
        <v>0</v>
      </c>
      <c r="W88" s="17">
        <f t="shared" si="61"/>
        <v>472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152</v>
      </c>
      <c r="AQ88" s="8">
        <f t="shared" si="34"/>
        <v>0</v>
      </c>
      <c r="AR88" s="8">
        <f t="shared" si="50"/>
        <v>408</v>
      </c>
      <c r="AT88" s="8">
        <v>32</v>
      </c>
      <c r="AU88" s="8">
        <v>32</v>
      </c>
      <c r="AW88" s="200">
        <v>32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 s="8">
        <f t="shared" si="51"/>
        <v>32</v>
      </c>
      <c r="BD88" s="200">
        <v>32</v>
      </c>
      <c r="BE88" s="200">
        <v>0</v>
      </c>
      <c r="BF88" s="200">
        <v>0</v>
      </c>
      <c r="BG88" s="200">
        <v>0</v>
      </c>
      <c r="BH88" s="200">
        <v>0</v>
      </c>
      <c r="BI88" s="200">
        <v>0</v>
      </c>
      <c r="BJ88" s="8">
        <f t="shared" si="52"/>
        <v>32</v>
      </c>
      <c r="BL88" s="8">
        <f t="shared" si="53"/>
        <v>32</v>
      </c>
      <c r="BM88" s="8">
        <f t="shared" si="54"/>
        <v>32</v>
      </c>
      <c r="BN88" s="8">
        <f t="shared" si="55"/>
        <v>32</v>
      </c>
      <c r="BO88" s="8">
        <f t="shared" si="56"/>
        <v>32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'[3]07'!B91</f>
        <v>320</v>
      </c>
      <c r="C89" s="16">
        <f>'[3]07'!C91</f>
        <v>0</v>
      </c>
      <c r="D89" s="16">
        <f>'[3]07'!D91</f>
        <v>0</v>
      </c>
      <c r="E89" s="16">
        <f>'[3]07'!E91</f>
        <v>0</v>
      </c>
      <c r="F89" s="16">
        <f>'[3]07'!F91</f>
        <v>940</v>
      </c>
      <c r="G89" s="16">
        <f>'[3]07'!G91</f>
        <v>0</v>
      </c>
      <c r="H89" s="17">
        <f t="shared" si="59"/>
        <v>1260</v>
      </c>
      <c r="I89" s="15">
        <f>'[3]07'!J91</f>
        <v>320</v>
      </c>
      <c r="J89" s="16">
        <f>'[3]07'!K91</f>
        <v>0</v>
      </c>
      <c r="K89" s="16">
        <f>'[3]07'!L91</f>
        <v>0</v>
      </c>
      <c r="L89" s="16">
        <f>'[3]07'!M91</f>
        <v>0</v>
      </c>
      <c r="M89" s="16">
        <f>'[3]07'!N91</f>
        <v>150</v>
      </c>
      <c r="N89" s="16">
        <f>'[3]07'!O91</f>
        <v>0</v>
      </c>
      <c r="O89" s="17">
        <f t="shared" si="60"/>
        <v>470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150</v>
      </c>
      <c r="V89" s="16">
        <f t="shared" si="32"/>
        <v>0</v>
      </c>
      <c r="W89" s="17">
        <f t="shared" si="61"/>
        <v>470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1.97</v>
      </c>
      <c r="AC89" s="8">
        <f t="shared" si="41"/>
        <v>0</v>
      </c>
      <c r="AD89" s="8">
        <f t="shared" si="42"/>
        <v>33.97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1.97</v>
      </c>
      <c r="AJ89" s="8">
        <f t="shared" si="48"/>
        <v>0</v>
      </c>
      <c r="AK89" s="8">
        <f t="shared" si="49"/>
        <v>33.97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146.06</v>
      </c>
      <c r="AQ89" s="8">
        <f t="shared" si="34"/>
        <v>0</v>
      </c>
      <c r="AR89" s="8">
        <f t="shared" si="50"/>
        <v>402.06</v>
      </c>
      <c r="AT89" s="8">
        <v>33.97</v>
      </c>
      <c r="AU89" s="8">
        <v>33.97</v>
      </c>
      <c r="AW89" s="200">
        <v>32</v>
      </c>
      <c r="AX89" s="200">
        <v>0</v>
      </c>
      <c r="AY89" s="200">
        <v>0</v>
      </c>
      <c r="AZ89" s="200">
        <v>0</v>
      </c>
      <c r="BA89" s="200">
        <v>1.97</v>
      </c>
      <c r="BB89" s="200">
        <v>0</v>
      </c>
      <c r="BC89" s="8">
        <f t="shared" si="51"/>
        <v>33.97</v>
      </c>
      <c r="BD89" s="200">
        <v>32</v>
      </c>
      <c r="BE89" s="200">
        <v>0</v>
      </c>
      <c r="BF89" s="200">
        <v>0</v>
      </c>
      <c r="BG89" s="200">
        <v>0</v>
      </c>
      <c r="BH89" s="200">
        <v>1.97</v>
      </c>
      <c r="BI89" s="200">
        <v>0</v>
      </c>
      <c r="BJ89" s="8">
        <f t="shared" si="52"/>
        <v>33.97</v>
      </c>
      <c r="BL89" s="8">
        <f t="shared" si="53"/>
        <v>33.97</v>
      </c>
      <c r="BM89" s="8">
        <f t="shared" si="54"/>
        <v>33.97</v>
      </c>
      <c r="BN89" s="8">
        <f t="shared" si="55"/>
        <v>33.97</v>
      </c>
      <c r="BO89" s="8">
        <f t="shared" si="56"/>
        <v>33.97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'[3]07'!B92</f>
        <v>320</v>
      </c>
      <c r="C90" s="16">
        <f>'[3]07'!C92</f>
        <v>0</v>
      </c>
      <c r="D90" s="16">
        <f>'[3]07'!D92</f>
        <v>0</v>
      </c>
      <c r="E90" s="16">
        <f>'[3]07'!E92</f>
        <v>0</v>
      </c>
      <c r="F90" s="16">
        <f>'[3]07'!F92</f>
        <v>940</v>
      </c>
      <c r="G90" s="16">
        <f>'[3]07'!G92</f>
        <v>0</v>
      </c>
      <c r="H90" s="17">
        <f t="shared" si="59"/>
        <v>1260</v>
      </c>
      <c r="I90" s="15">
        <f>'[3]07'!J92</f>
        <v>320</v>
      </c>
      <c r="J90" s="16">
        <f>'[3]07'!K92</f>
        <v>0</v>
      </c>
      <c r="K90" s="16">
        <f>'[3]07'!L92</f>
        <v>0</v>
      </c>
      <c r="L90" s="16">
        <f>'[3]07'!M92</f>
        <v>0</v>
      </c>
      <c r="M90" s="16">
        <f>'[3]07'!N92</f>
        <v>152</v>
      </c>
      <c r="N90" s="16">
        <f>'[3]07'!O92</f>
        <v>0</v>
      </c>
      <c r="O90" s="17">
        <f t="shared" si="60"/>
        <v>472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152</v>
      </c>
      <c r="V90" s="16">
        <f t="shared" si="32"/>
        <v>0</v>
      </c>
      <c r="W90" s="17">
        <f t="shared" si="61"/>
        <v>472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152</v>
      </c>
      <c r="AQ90" s="8">
        <f t="shared" si="34"/>
        <v>0</v>
      </c>
      <c r="AR90" s="8">
        <f t="shared" si="50"/>
        <v>408</v>
      </c>
      <c r="AT90" s="8">
        <v>32</v>
      </c>
      <c r="AU90" s="8">
        <v>32</v>
      </c>
      <c r="AW90" s="200">
        <v>32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 s="8">
        <f t="shared" si="51"/>
        <v>32</v>
      </c>
      <c r="BD90" s="200">
        <v>32</v>
      </c>
      <c r="BE90" s="200">
        <v>0</v>
      </c>
      <c r="BF90" s="200">
        <v>0</v>
      </c>
      <c r="BG90" s="200">
        <v>0</v>
      </c>
      <c r="BH90" s="200">
        <v>0</v>
      </c>
      <c r="BI90" s="200">
        <v>0</v>
      </c>
      <c r="BJ90" s="8">
        <f t="shared" si="52"/>
        <v>32</v>
      </c>
      <c r="BL90" s="8">
        <f t="shared" si="53"/>
        <v>32</v>
      </c>
      <c r="BM90" s="8">
        <f t="shared" si="54"/>
        <v>32</v>
      </c>
      <c r="BN90" s="8">
        <f t="shared" si="55"/>
        <v>32</v>
      </c>
      <c r="BO90" s="8">
        <f t="shared" si="56"/>
        <v>32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'[3]07'!B93</f>
        <v>320</v>
      </c>
      <c r="C91" s="16">
        <f>'[3]07'!C93</f>
        <v>0</v>
      </c>
      <c r="D91" s="16">
        <f>'[3]07'!D93</f>
        <v>0</v>
      </c>
      <c r="E91" s="16">
        <f>'[3]07'!E93</f>
        <v>0</v>
      </c>
      <c r="F91" s="16">
        <f>'[3]07'!F93</f>
        <v>940</v>
      </c>
      <c r="G91" s="16">
        <f>'[3]07'!G93</f>
        <v>0</v>
      </c>
      <c r="H91" s="17">
        <f t="shared" si="59"/>
        <v>1260</v>
      </c>
      <c r="I91" s="15">
        <f>'[3]07'!J93</f>
        <v>320</v>
      </c>
      <c r="J91" s="16">
        <f>'[3]07'!K93</f>
        <v>0</v>
      </c>
      <c r="K91" s="16">
        <f>'[3]07'!L93</f>
        <v>0</v>
      </c>
      <c r="L91" s="16">
        <f>'[3]07'!M93</f>
        <v>0</v>
      </c>
      <c r="M91" s="16">
        <f>'[3]07'!N93</f>
        <v>152</v>
      </c>
      <c r="N91" s="16">
        <f>'[3]07'!O93</f>
        <v>0</v>
      </c>
      <c r="O91" s="17">
        <f t="shared" si="60"/>
        <v>472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152</v>
      </c>
      <c r="V91" s="16">
        <f t="shared" si="32"/>
        <v>0</v>
      </c>
      <c r="W91" s="17">
        <f t="shared" si="61"/>
        <v>472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152</v>
      </c>
      <c r="AQ91" s="8">
        <f t="shared" si="34"/>
        <v>0</v>
      </c>
      <c r="AR91" s="8">
        <f t="shared" si="50"/>
        <v>408</v>
      </c>
      <c r="AT91" s="8">
        <v>32</v>
      </c>
      <c r="AU91" s="8">
        <v>32</v>
      </c>
      <c r="AW91" s="200">
        <v>32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 s="8">
        <f t="shared" si="51"/>
        <v>32</v>
      </c>
      <c r="BD91" s="200">
        <v>32</v>
      </c>
      <c r="BE91" s="200">
        <v>0</v>
      </c>
      <c r="BF91" s="200">
        <v>0</v>
      </c>
      <c r="BG91" s="200">
        <v>0</v>
      </c>
      <c r="BH91" s="200">
        <v>0</v>
      </c>
      <c r="BI91" s="200">
        <v>0</v>
      </c>
      <c r="BJ91" s="8">
        <f t="shared" si="52"/>
        <v>32</v>
      </c>
      <c r="BL91" s="8">
        <f t="shared" si="53"/>
        <v>32</v>
      </c>
      <c r="BM91" s="8">
        <f t="shared" si="54"/>
        <v>32</v>
      </c>
      <c r="BN91" s="8">
        <f t="shared" si="55"/>
        <v>32</v>
      </c>
      <c r="BO91" s="8">
        <f t="shared" si="56"/>
        <v>32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'[3]07'!B94</f>
        <v>320</v>
      </c>
      <c r="C92" s="16">
        <f>'[3]07'!C94</f>
        <v>0</v>
      </c>
      <c r="D92" s="16">
        <f>'[3]07'!D94</f>
        <v>0</v>
      </c>
      <c r="E92" s="16">
        <f>'[3]07'!E94</f>
        <v>0</v>
      </c>
      <c r="F92" s="16">
        <f>'[3]07'!F94</f>
        <v>940</v>
      </c>
      <c r="G92" s="16">
        <f>'[3]07'!G94</f>
        <v>0</v>
      </c>
      <c r="H92" s="17">
        <f t="shared" si="59"/>
        <v>1260</v>
      </c>
      <c r="I92" s="15">
        <f>'[3]07'!J94</f>
        <v>320</v>
      </c>
      <c r="J92" s="16">
        <f>'[3]07'!K94</f>
        <v>0</v>
      </c>
      <c r="K92" s="16">
        <f>'[3]07'!L94</f>
        <v>0</v>
      </c>
      <c r="L92" s="16">
        <f>'[3]07'!M94</f>
        <v>0</v>
      </c>
      <c r="M92" s="16">
        <f>'[3]07'!N94</f>
        <v>152</v>
      </c>
      <c r="N92" s="16">
        <f>'[3]07'!O94</f>
        <v>0</v>
      </c>
      <c r="O92" s="17">
        <f t="shared" si="60"/>
        <v>472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152</v>
      </c>
      <c r="V92" s="16">
        <f t="shared" si="32"/>
        <v>0</v>
      </c>
      <c r="W92" s="17">
        <f t="shared" si="61"/>
        <v>472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152</v>
      </c>
      <c r="AQ92" s="8">
        <f t="shared" si="34"/>
        <v>0</v>
      </c>
      <c r="AR92" s="8">
        <f t="shared" si="50"/>
        <v>408</v>
      </c>
      <c r="AT92" s="8">
        <v>32</v>
      </c>
      <c r="AU92" s="8">
        <v>32</v>
      </c>
      <c r="AW92" s="200">
        <v>32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 s="8">
        <f t="shared" si="51"/>
        <v>32</v>
      </c>
      <c r="BD92" s="200">
        <v>32</v>
      </c>
      <c r="BE92" s="200">
        <v>0</v>
      </c>
      <c r="BF92" s="200">
        <v>0</v>
      </c>
      <c r="BG92" s="200">
        <v>0</v>
      </c>
      <c r="BH92" s="200">
        <v>0</v>
      </c>
      <c r="BI92" s="200">
        <v>0</v>
      </c>
      <c r="BJ92" s="8">
        <f t="shared" si="52"/>
        <v>32</v>
      </c>
      <c r="BL92" s="8">
        <f t="shared" si="53"/>
        <v>32</v>
      </c>
      <c r="BM92" s="8">
        <f t="shared" si="54"/>
        <v>32</v>
      </c>
      <c r="BN92" s="8">
        <f t="shared" si="55"/>
        <v>32</v>
      </c>
      <c r="BO92" s="8">
        <f t="shared" si="56"/>
        <v>32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'[3]07'!B95</f>
        <v>320</v>
      </c>
      <c r="C93" s="16">
        <f>'[3]07'!C95</f>
        <v>0</v>
      </c>
      <c r="D93" s="16">
        <f>'[3]07'!D95</f>
        <v>0</v>
      </c>
      <c r="E93" s="16">
        <f>'[3]07'!E95</f>
        <v>0</v>
      </c>
      <c r="F93" s="16">
        <f>'[3]07'!F95</f>
        <v>940</v>
      </c>
      <c r="G93" s="16">
        <f>'[3]07'!G95</f>
        <v>0</v>
      </c>
      <c r="H93" s="17">
        <f t="shared" si="59"/>
        <v>1260</v>
      </c>
      <c r="I93" s="15">
        <f>'[3]07'!J95</f>
        <v>320</v>
      </c>
      <c r="J93" s="16">
        <f>'[3]07'!K95</f>
        <v>0</v>
      </c>
      <c r="K93" s="16">
        <f>'[3]07'!L95</f>
        <v>0</v>
      </c>
      <c r="L93" s="16">
        <f>'[3]07'!M95</f>
        <v>0</v>
      </c>
      <c r="M93" s="16">
        <f>'[3]07'!N95</f>
        <v>152</v>
      </c>
      <c r="N93" s="16">
        <f>'[3]07'!O95</f>
        <v>0</v>
      </c>
      <c r="O93" s="17">
        <f t="shared" si="60"/>
        <v>472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152</v>
      </c>
      <c r="V93" s="16">
        <f t="shared" si="32"/>
        <v>0</v>
      </c>
      <c r="W93" s="17">
        <f t="shared" si="61"/>
        <v>472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152</v>
      </c>
      <c r="AQ93" s="8">
        <f t="shared" si="34"/>
        <v>0</v>
      </c>
      <c r="AR93" s="8">
        <f t="shared" si="50"/>
        <v>408</v>
      </c>
      <c r="AT93" s="8">
        <v>32</v>
      </c>
      <c r="AU93" s="8">
        <v>32</v>
      </c>
      <c r="AW93" s="200">
        <v>32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 s="8">
        <f t="shared" si="51"/>
        <v>32</v>
      </c>
      <c r="BD93" s="200">
        <v>32</v>
      </c>
      <c r="BE93" s="200">
        <v>0</v>
      </c>
      <c r="BF93" s="200">
        <v>0</v>
      </c>
      <c r="BG93" s="200">
        <v>0</v>
      </c>
      <c r="BH93" s="200">
        <v>0</v>
      </c>
      <c r="BI93" s="200">
        <v>0</v>
      </c>
      <c r="BJ93" s="8">
        <f t="shared" si="52"/>
        <v>32</v>
      </c>
      <c r="BL93" s="8">
        <f t="shared" si="53"/>
        <v>32</v>
      </c>
      <c r="BM93" s="8">
        <f t="shared" si="54"/>
        <v>32</v>
      </c>
      <c r="BN93" s="8">
        <f t="shared" si="55"/>
        <v>32</v>
      </c>
      <c r="BO93" s="8">
        <f t="shared" si="56"/>
        <v>32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'[3]07'!B96</f>
        <v>320</v>
      </c>
      <c r="C94" s="16">
        <f>'[3]07'!C96</f>
        <v>0</v>
      </c>
      <c r="D94" s="16">
        <f>'[3]07'!D96</f>
        <v>0</v>
      </c>
      <c r="E94" s="16">
        <f>'[3]07'!E96</f>
        <v>0</v>
      </c>
      <c r="F94" s="16">
        <f>'[3]07'!F96</f>
        <v>940</v>
      </c>
      <c r="G94" s="16">
        <f>'[3]07'!G96</f>
        <v>0</v>
      </c>
      <c r="H94" s="17">
        <f t="shared" si="59"/>
        <v>1260</v>
      </c>
      <c r="I94" s="15">
        <f>'[3]07'!J96</f>
        <v>320</v>
      </c>
      <c r="J94" s="16">
        <f>'[3]07'!K96</f>
        <v>0</v>
      </c>
      <c r="K94" s="16">
        <f>'[3]07'!L96</f>
        <v>0</v>
      </c>
      <c r="L94" s="16">
        <f>'[3]07'!M96</f>
        <v>0</v>
      </c>
      <c r="M94" s="16">
        <f>'[3]07'!N96</f>
        <v>150</v>
      </c>
      <c r="N94" s="16">
        <f>'[3]07'!O96</f>
        <v>0</v>
      </c>
      <c r="O94" s="17">
        <f t="shared" si="60"/>
        <v>470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150</v>
      </c>
      <c r="V94" s="16">
        <f t="shared" si="32"/>
        <v>0</v>
      </c>
      <c r="W94" s="17">
        <f t="shared" si="61"/>
        <v>470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1.97</v>
      </c>
      <c r="AC94" s="8">
        <f t="shared" si="41"/>
        <v>0</v>
      </c>
      <c r="AD94" s="8">
        <f t="shared" si="42"/>
        <v>33.97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1.97</v>
      </c>
      <c r="AJ94" s="8">
        <f t="shared" si="48"/>
        <v>0</v>
      </c>
      <c r="AK94" s="8">
        <f t="shared" si="49"/>
        <v>33.97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146.06</v>
      </c>
      <c r="AQ94" s="8">
        <f t="shared" si="34"/>
        <v>0</v>
      </c>
      <c r="AR94" s="8">
        <f t="shared" si="50"/>
        <v>402.06</v>
      </c>
      <c r="AT94" s="8">
        <v>33.97</v>
      </c>
      <c r="AU94" s="8">
        <v>33.97</v>
      </c>
      <c r="AW94" s="200">
        <v>32</v>
      </c>
      <c r="AX94" s="200">
        <v>0</v>
      </c>
      <c r="AY94" s="200">
        <v>0</v>
      </c>
      <c r="AZ94" s="200">
        <v>0</v>
      </c>
      <c r="BA94" s="200">
        <v>1.97</v>
      </c>
      <c r="BB94" s="200">
        <v>0</v>
      </c>
      <c r="BC94" s="8">
        <f t="shared" si="51"/>
        <v>33.97</v>
      </c>
      <c r="BD94" s="200">
        <v>32</v>
      </c>
      <c r="BE94" s="200">
        <v>0</v>
      </c>
      <c r="BF94" s="200">
        <v>0</v>
      </c>
      <c r="BG94" s="200">
        <v>0</v>
      </c>
      <c r="BH94" s="200">
        <v>1.97</v>
      </c>
      <c r="BI94" s="200">
        <v>0</v>
      </c>
      <c r="BJ94" s="8">
        <f t="shared" si="52"/>
        <v>33.97</v>
      </c>
      <c r="BL94" s="8">
        <f t="shared" si="53"/>
        <v>33.97</v>
      </c>
      <c r="BM94" s="8">
        <f t="shared" si="54"/>
        <v>33.97</v>
      </c>
      <c r="BN94" s="8">
        <f t="shared" si="55"/>
        <v>33.97</v>
      </c>
      <c r="BO94" s="8">
        <f t="shared" si="56"/>
        <v>33.97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'[3]07'!B97</f>
        <v>320</v>
      </c>
      <c r="C95" s="16">
        <f>'[3]07'!C97</f>
        <v>0</v>
      </c>
      <c r="D95" s="16">
        <f>'[3]07'!D97</f>
        <v>0</v>
      </c>
      <c r="E95" s="16">
        <f>'[3]07'!E97</f>
        <v>0</v>
      </c>
      <c r="F95" s="16">
        <f>'[3]07'!F97</f>
        <v>940</v>
      </c>
      <c r="G95" s="16">
        <f>'[3]07'!G97</f>
        <v>0</v>
      </c>
      <c r="H95" s="17">
        <f t="shared" si="59"/>
        <v>1260</v>
      </c>
      <c r="I95" s="15">
        <f>'[3]07'!J97</f>
        <v>320</v>
      </c>
      <c r="J95" s="16">
        <f>'[3]07'!K97</f>
        <v>0</v>
      </c>
      <c r="K95" s="16">
        <f>'[3]07'!L97</f>
        <v>0</v>
      </c>
      <c r="L95" s="16">
        <f>'[3]07'!M97</f>
        <v>0</v>
      </c>
      <c r="M95" s="16">
        <f>'[3]07'!N97</f>
        <v>152</v>
      </c>
      <c r="N95" s="16">
        <f>'[3]07'!O97</f>
        <v>0</v>
      </c>
      <c r="O95" s="17">
        <f t="shared" si="60"/>
        <v>472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152</v>
      </c>
      <c r="V95" s="16">
        <f t="shared" si="32"/>
        <v>0</v>
      </c>
      <c r="W95" s="17">
        <f t="shared" si="61"/>
        <v>472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152</v>
      </c>
      <c r="AQ95" s="8">
        <f t="shared" si="34"/>
        <v>0</v>
      </c>
      <c r="AR95" s="8">
        <f t="shared" si="50"/>
        <v>408</v>
      </c>
      <c r="AT95" s="8">
        <v>32</v>
      </c>
      <c r="AU95" s="8">
        <v>32</v>
      </c>
      <c r="AW95" s="200">
        <v>32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 s="8">
        <f t="shared" si="51"/>
        <v>32</v>
      </c>
      <c r="BD95" s="200">
        <v>32</v>
      </c>
      <c r="BE95" s="200">
        <v>0</v>
      </c>
      <c r="BF95" s="200">
        <v>0</v>
      </c>
      <c r="BG95" s="200">
        <v>0</v>
      </c>
      <c r="BH95" s="200">
        <v>0</v>
      </c>
      <c r="BI95" s="200">
        <v>0</v>
      </c>
      <c r="BJ95" s="8">
        <f t="shared" si="52"/>
        <v>32</v>
      </c>
      <c r="BL95" s="8">
        <f t="shared" si="53"/>
        <v>32</v>
      </c>
      <c r="BM95" s="8">
        <f t="shared" si="54"/>
        <v>32</v>
      </c>
      <c r="BN95" s="8">
        <f t="shared" si="55"/>
        <v>32</v>
      </c>
      <c r="BO95" s="8">
        <f t="shared" si="56"/>
        <v>32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'[3]07'!B98</f>
        <v>320</v>
      </c>
      <c r="C96" s="16">
        <f>'[3]07'!C98</f>
        <v>0</v>
      </c>
      <c r="D96" s="16">
        <f>'[3]07'!D98</f>
        <v>0</v>
      </c>
      <c r="E96" s="16">
        <f>'[3]07'!E98</f>
        <v>0</v>
      </c>
      <c r="F96" s="16">
        <f>'[3]07'!F98</f>
        <v>940</v>
      </c>
      <c r="G96" s="16">
        <f>'[3]07'!G98</f>
        <v>0</v>
      </c>
      <c r="H96" s="17">
        <f t="shared" si="59"/>
        <v>1260</v>
      </c>
      <c r="I96" s="15">
        <f>'[3]07'!J98</f>
        <v>320</v>
      </c>
      <c r="J96" s="16">
        <f>'[3]07'!K98</f>
        <v>0</v>
      </c>
      <c r="K96" s="16">
        <f>'[3]07'!L98</f>
        <v>0</v>
      </c>
      <c r="L96" s="16">
        <f>'[3]07'!M98</f>
        <v>0</v>
      </c>
      <c r="M96" s="16">
        <f>'[3]07'!N98</f>
        <v>152</v>
      </c>
      <c r="N96" s="16">
        <f>'[3]07'!O98</f>
        <v>0</v>
      </c>
      <c r="O96" s="17">
        <f t="shared" si="60"/>
        <v>472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152</v>
      </c>
      <c r="V96" s="16">
        <f t="shared" si="32"/>
        <v>0</v>
      </c>
      <c r="W96" s="17">
        <f t="shared" si="61"/>
        <v>472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152</v>
      </c>
      <c r="AQ96" s="8">
        <f t="shared" si="34"/>
        <v>0</v>
      </c>
      <c r="AR96" s="8">
        <f t="shared" si="50"/>
        <v>408</v>
      </c>
      <c r="AT96" s="8">
        <v>32</v>
      </c>
      <c r="AU96" s="8">
        <v>32</v>
      </c>
      <c r="AW96" s="200">
        <v>32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 s="8">
        <f t="shared" si="51"/>
        <v>32</v>
      </c>
      <c r="BD96" s="200">
        <v>32</v>
      </c>
      <c r="BE96" s="200">
        <v>0</v>
      </c>
      <c r="BF96" s="200">
        <v>0</v>
      </c>
      <c r="BG96" s="200">
        <v>0</v>
      </c>
      <c r="BH96" s="200">
        <v>0</v>
      </c>
      <c r="BI96" s="200">
        <v>0</v>
      </c>
      <c r="BJ96" s="8">
        <f t="shared" si="52"/>
        <v>32</v>
      </c>
      <c r="BL96" s="8">
        <f t="shared" si="53"/>
        <v>32</v>
      </c>
      <c r="BM96" s="8">
        <f t="shared" si="54"/>
        <v>32</v>
      </c>
      <c r="BN96" s="8">
        <f t="shared" si="55"/>
        <v>32</v>
      </c>
      <c r="BO96" s="8">
        <f t="shared" si="56"/>
        <v>32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'[3]07'!B99</f>
        <v>320</v>
      </c>
      <c r="C97" s="16">
        <f>'[3]07'!C99</f>
        <v>0</v>
      </c>
      <c r="D97" s="16">
        <f>'[3]07'!D99</f>
        <v>0</v>
      </c>
      <c r="E97" s="16">
        <f>'[3]07'!E99</f>
        <v>0</v>
      </c>
      <c r="F97" s="16">
        <f>'[3]07'!F99</f>
        <v>940</v>
      </c>
      <c r="G97" s="16">
        <f>'[3]07'!G99</f>
        <v>0</v>
      </c>
      <c r="H97" s="17">
        <f t="shared" si="59"/>
        <v>1260</v>
      </c>
      <c r="I97" s="15">
        <f>'[3]07'!J99</f>
        <v>320</v>
      </c>
      <c r="J97" s="16">
        <f>'[3]07'!K99</f>
        <v>0</v>
      </c>
      <c r="K97" s="16">
        <f>'[3]07'!L99</f>
        <v>0</v>
      </c>
      <c r="L97" s="16">
        <f>'[3]07'!M99</f>
        <v>0</v>
      </c>
      <c r="M97" s="16">
        <f>'[3]07'!N99</f>
        <v>152</v>
      </c>
      <c r="N97" s="16">
        <f>'[3]07'!O99</f>
        <v>0</v>
      </c>
      <c r="O97" s="17">
        <f t="shared" si="60"/>
        <v>472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152</v>
      </c>
      <c r="V97" s="16">
        <f t="shared" si="32"/>
        <v>0</v>
      </c>
      <c r="W97" s="17">
        <f t="shared" si="61"/>
        <v>472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152</v>
      </c>
      <c r="AQ97" s="8">
        <f t="shared" si="34"/>
        <v>0</v>
      </c>
      <c r="AR97" s="8">
        <f t="shared" si="50"/>
        <v>408</v>
      </c>
      <c r="AT97" s="8">
        <v>32</v>
      </c>
      <c r="AU97" s="8">
        <v>32</v>
      </c>
      <c r="AW97" s="200">
        <v>32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 s="8">
        <f t="shared" si="51"/>
        <v>32</v>
      </c>
      <c r="BD97" s="200">
        <v>32</v>
      </c>
      <c r="BE97" s="200">
        <v>0</v>
      </c>
      <c r="BF97" s="200">
        <v>0</v>
      </c>
      <c r="BG97" s="200">
        <v>0</v>
      </c>
      <c r="BH97" s="200">
        <v>0</v>
      </c>
      <c r="BI97" s="200">
        <v>0</v>
      </c>
      <c r="BJ97" s="8">
        <f t="shared" si="52"/>
        <v>32</v>
      </c>
      <c r="BL97" s="8">
        <f t="shared" si="53"/>
        <v>32</v>
      </c>
      <c r="BM97" s="8">
        <f t="shared" si="54"/>
        <v>32</v>
      </c>
      <c r="BN97" s="8">
        <f t="shared" si="55"/>
        <v>32</v>
      </c>
      <c r="BO97" s="8">
        <f t="shared" si="56"/>
        <v>32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'[3]07'!B100</f>
        <v>320</v>
      </c>
      <c r="C98" s="16">
        <f>'[3]07'!C100</f>
        <v>0</v>
      </c>
      <c r="D98" s="16">
        <f>'[3]07'!D100</f>
        <v>0</v>
      </c>
      <c r="E98" s="16">
        <f>'[3]07'!E100</f>
        <v>0</v>
      </c>
      <c r="F98" s="16">
        <f>'[3]07'!F100</f>
        <v>940</v>
      </c>
      <c r="G98" s="16">
        <f>'[3]07'!G100</f>
        <v>0</v>
      </c>
      <c r="H98" s="17">
        <f t="shared" si="59"/>
        <v>1260</v>
      </c>
      <c r="I98" s="15">
        <f>'[3]07'!J100</f>
        <v>320</v>
      </c>
      <c r="J98" s="16">
        <f>'[3]07'!K100</f>
        <v>0</v>
      </c>
      <c r="K98" s="16">
        <f>'[3]07'!L100</f>
        <v>0</v>
      </c>
      <c r="L98" s="16">
        <f>'[3]07'!M100</f>
        <v>0</v>
      </c>
      <c r="M98" s="16">
        <f>'[3]07'!N100</f>
        <v>152</v>
      </c>
      <c r="N98" s="16">
        <f>'[3]07'!O100</f>
        <v>0</v>
      </c>
      <c r="O98" s="17">
        <f t="shared" si="60"/>
        <v>472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152</v>
      </c>
      <c r="V98" s="16">
        <f t="shared" si="32"/>
        <v>0</v>
      </c>
      <c r="W98" s="17">
        <f t="shared" si="61"/>
        <v>472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152</v>
      </c>
      <c r="AQ98" s="8">
        <f t="shared" si="34"/>
        <v>0</v>
      </c>
      <c r="AR98" s="8">
        <f t="shared" si="50"/>
        <v>408</v>
      </c>
      <c r="AT98" s="8">
        <v>32</v>
      </c>
      <c r="AU98" s="8">
        <v>32</v>
      </c>
      <c r="AW98" s="200">
        <v>32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 s="8">
        <f t="shared" si="51"/>
        <v>32</v>
      </c>
      <c r="BD98" s="200">
        <v>32</v>
      </c>
      <c r="BE98" s="200">
        <v>0</v>
      </c>
      <c r="BF98" s="200">
        <v>0</v>
      </c>
      <c r="BG98" s="200">
        <v>0</v>
      </c>
      <c r="BH98" s="200">
        <v>0</v>
      </c>
      <c r="BI98" s="200">
        <v>0</v>
      </c>
      <c r="BJ98" s="8">
        <f t="shared" si="52"/>
        <v>32</v>
      </c>
      <c r="BL98" s="8">
        <f t="shared" si="53"/>
        <v>32</v>
      </c>
      <c r="BM98" s="8">
        <f t="shared" si="54"/>
        <v>32</v>
      </c>
      <c r="BN98" s="8">
        <f t="shared" si="55"/>
        <v>32</v>
      </c>
      <c r="BO98" s="8">
        <f t="shared" si="56"/>
        <v>32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3.6700500000000011</v>
      </c>
      <c r="N99" s="15">
        <f t="shared" si="62"/>
        <v>0</v>
      </c>
      <c r="O99" s="15">
        <f t="shared" si="62"/>
        <v>11.350049999999996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3.6700500000000011</v>
      </c>
      <c r="V99" s="15">
        <f t="shared" si="62"/>
        <v>0</v>
      </c>
      <c r="W99" s="15">
        <f t="shared" si="62"/>
        <v>11.350049999999996</v>
      </c>
      <c r="X99" s="15">
        <f t="shared" si="62"/>
        <v>0.76800000000000002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5.4174999999999996E-3</v>
      </c>
      <c r="AC99" s="15">
        <f t="shared" si="62"/>
        <v>0</v>
      </c>
      <c r="AD99" s="15">
        <f t="shared" si="62"/>
        <v>0.77341749999999976</v>
      </c>
      <c r="AE99" s="15">
        <f t="shared" si="62"/>
        <v>0.76800000000000002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5.4174999999999996E-3</v>
      </c>
      <c r="AJ99" s="15">
        <f t="shared" si="62"/>
        <v>0</v>
      </c>
      <c r="AK99" s="15">
        <f t="shared" si="62"/>
        <v>0.77341749999999976</v>
      </c>
      <c r="AL99" s="15">
        <f t="shared" si="62"/>
        <v>6.1440000000000001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3.6592150000000006</v>
      </c>
      <c r="AQ99" s="15">
        <f t="shared" si="62"/>
        <v>0</v>
      </c>
      <c r="AR99" s="15">
        <f t="shared" si="62"/>
        <v>9.8032149999999962</v>
      </c>
      <c r="AS99" s="15">
        <f t="shared" si="62"/>
        <v>0</v>
      </c>
      <c r="AT99" s="15">
        <f t="shared" si="62"/>
        <v>0.77193999999999974</v>
      </c>
      <c r="AU99" s="15">
        <f t="shared" si="62"/>
        <v>0.77193999999999974</v>
      </c>
      <c r="AV99" s="15">
        <f t="shared" si="62"/>
        <v>0</v>
      </c>
      <c r="AW99" s="15">
        <f t="shared" si="62"/>
        <v>0.76800000000000002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5.4174999999999996E-3</v>
      </c>
      <c r="BB99" s="15">
        <f t="shared" si="62"/>
        <v>0</v>
      </c>
      <c r="BC99" s="15">
        <f t="shared" si="62"/>
        <v>0.77341749999999976</v>
      </c>
      <c r="BD99" s="15">
        <f t="shared" si="62"/>
        <v>0.76800000000000002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5.4174999999999996E-3</v>
      </c>
      <c r="BI99" s="15">
        <f t="shared" si="62"/>
        <v>0</v>
      </c>
      <c r="BJ99" s="15">
        <f t="shared" ref="BJ99:BQ99" si="63">SUM(BJ3:BJ98)/4000</f>
        <v>0.77341749999999976</v>
      </c>
      <c r="BK99" s="15"/>
      <c r="BL99" s="15">
        <f t="shared" si="63"/>
        <v>0.77193999999999974</v>
      </c>
      <c r="BM99" s="15">
        <f t="shared" si="63"/>
        <v>0.77193999999999974</v>
      </c>
      <c r="BN99" s="15">
        <f t="shared" si="63"/>
        <v>0.77341749999999976</v>
      </c>
      <c r="BO99" s="15">
        <f t="shared" si="63"/>
        <v>0.77341749999999976</v>
      </c>
      <c r="BP99" s="15">
        <f t="shared" si="63"/>
        <v>-1.4774999999999992E-3</v>
      </c>
      <c r="BQ99" s="15">
        <f t="shared" si="63"/>
        <v>-1.4774999999999992E-3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44688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44688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C30" activePane="bottomRight" state="frozen"/>
      <selection activeCell="B3" sqref="B3"/>
      <selection pane="topRight" activeCell="B3" sqref="B3"/>
      <selection pane="bottomLeft" activeCell="B3" sqref="B3"/>
      <selection pane="bottomRight" activeCell="D41" sqref="D41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7" t="s">
        <v>157</v>
      </c>
      <c r="C1" s="207"/>
      <c r="D1" s="207" t="s">
        <v>286</v>
      </c>
      <c r="E1" s="207"/>
      <c r="H1" s="154"/>
      <c r="I1" s="207" t="s">
        <v>343</v>
      </c>
      <c r="J1" s="207"/>
      <c r="K1" s="207"/>
      <c r="L1" s="207"/>
      <c r="M1" s="207"/>
      <c r="N1" s="207"/>
      <c r="O1" s="155"/>
      <c r="P1" s="207" t="s">
        <v>344</v>
      </c>
      <c r="Q1" s="207"/>
      <c r="R1" s="207"/>
      <c r="S1" s="207"/>
      <c r="T1" s="207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62</v>
      </c>
      <c r="C3">
        <f>PPCL!C3</f>
        <v>0</v>
      </c>
      <c r="D3">
        <f>PPCL!M3</f>
        <v>62</v>
      </c>
      <c r="E3">
        <f>PPCL!N3</f>
        <v>0</v>
      </c>
      <c r="F3">
        <f>B3+C3</f>
        <v>62</v>
      </c>
      <c r="G3">
        <f>D3+E3</f>
        <v>62</v>
      </c>
      <c r="H3" s="154"/>
      <c r="I3">
        <f>BRPL_EOD!AG3+BRPL_EOD!AH3</f>
        <v>17.54</v>
      </c>
      <c r="J3">
        <f>BYPL_EOD!AG3+BYPL_EOD!AH3</f>
        <v>9.9600000000000009</v>
      </c>
      <c r="K3">
        <f>MES_EOD!AG3+MES_EOD!AH3</f>
        <v>3.76</v>
      </c>
      <c r="L3">
        <f>NDMC_EOD!AG3+NDMC_EOD!AH3</f>
        <v>18.79</v>
      </c>
      <c r="M3">
        <f>TPDDL_EOD!AG3+TPDDL_EOD!AH3</f>
        <v>11.95</v>
      </c>
      <c r="N3">
        <f t="shared" ref="N3:N66" si="0">SUM(I3:M3)</f>
        <v>62</v>
      </c>
      <c r="O3" s="154">
        <f t="shared" ref="O3:O66" si="1">G3-N3</f>
        <v>0</v>
      </c>
      <c r="P3">
        <v>17.54</v>
      </c>
      <c r="Q3">
        <v>9.9600000000000009</v>
      </c>
      <c r="R3">
        <v>3.76</v>
      </c>
      <c r="S3">
        <v>18.79</v>
      </c>
      <c r="T3">
        <v>11.95</v>
      </c>
      <c r="U3" s="156">
        <f t="shared" ref="U3:U66" si="2">SUM(P3:T3)</f>
        <v>62</v>
      </c>
      <c r="V3" s="154">
        <f t="shared" ref="V3:V66" si="3">G3-U3</f>
        <v>0</v>
      </c>
    </row>
    <row r="4" spans="1:22">
      <c r="A4" t="s">
        <v>46</v>
      </c>
      <c r="B4">
        <f>PPCL!B4</f>
        <v>62</v>
      </c>
      <c r="C4">
        <f>PPCL!C4</f>
        <v>0</v>
      </c>
      <c r="D4">
        <f>PPCL!M4</f>
        <v>62</v>
      </c>
      <c r="E4">
        <f>PPCL!N4</f>
        <v>0</v>
      </c>
      <c r="F4">
        <f t="shared" ref="F4:F67" si="4">B4+C4</f>
        <v>62</v>
      </c>
      <c r="G4">
        <f t="shared" ref="G4:G67" si="5">D4+E4</f>
        <v>62</v>
      </c>
      <c r="H4" s="154"/>
      <c r="I4">
        <f>BRPL_EOD!AG4+BRPL_EOD!AH4</f>
        <v>17.54</v>
      </c>
      <c r="J4">
        <f>BYPL_EOD!AG4+BYPL_EOD!AH4</f>
        <v>9.9600000000000009</v>
      </c>
      <c r="K4">
        <f>MES_EOD!AG4+MES_EOD!AH4</f>
        <v>3.76</v>
      </c>
      <c r="L4">
        <f>NDMC_EOD!AG4+NDMC_EOD!AH4</f>
        <v>18.79</v>
      </c>
      <c r="M4">
        <f>TPDDL_EOD!AG4+TPDDL_EOD!AH4</f>
        <v>11.95</v>
      </c>
      <c r="N4">
        <f t="shared" si="0"/>
        <v>62</v>
      </c>
      <c r="O4" s="154">
        <f t="shared" si="1"/>
        <v>0</v>
      </c>
      <c r="P4">
        <v>17.54</v>
      </c>
      <c r="Q4">
        <v>9.9600000000000009</v>
      </c>
      <c r="R4">
        <v>3.76</v>
      </c>
      <c r="S4">
        <v>18.79</v>
      </c>
      <c r="T4">
        <v>11.95</v>
      </c>
      <c r="U4" s="156">
        <f t="shared" si="2"/>
        <v>62</v>
      </c>
      <c r="V4" s="154">
        <f t="shared" si="3"/>
        <v>0</v>
      </c>
    </row>
    <row r="5" spans="1:22">
      <c r="A5" t="s">
        <v>47</v>
      </c>
      <c r="B5">
        <f>PPCL!B5</f>
        <v>62</v>
      </c>
      <c r="C5">
        <f>PPCL!C5</f>
        <v>0</v>
      </c>
      <c r="D5">
        <f>PPCL!M5</f>
        <v>62</v>
      </c>
      <c r="E5">
        <f>PPCL!N5</f>
        <v>0</v>
      </c>
      <c r="F5">
        <f t="shared" si="4"/>
        <v>62</v>
      </c>
      <c r="G5">
        <f t="shared" si="5"/>
        <v>62</v>
      </c>
      <c r="H5" s="154"/>
      <c r="I5">
        <f>BRPL_EOD!AG5+BRPL_EOD!AH5</f>
        <v>17.54</v>
      </c>
      <c r="J5">
        <f>BYPL_EOD!AG5+BYPL_EOD!AH5</f>
        <v>9.9600000000000009</v>
      </c>
      <c r="K5">
        <f>MES_EOD!AG5+MES_EOD!AH5</f>
        <v>3.76</v>
      </c>
      <c r="L5">
        <f>NDMC_EOD!AG5+NDMC_EOD!AH5</f>
        <v>18.79</v>
      </c>
      <c r="M5">
        <f>TPDDL_EOD!AG5+TPDDL_EOD!AH5</f>
        <v>11.95</v>
      </c>
      <c r="N5">
        <f t="shared" si="0"/>
        <v>62</v>
      </c>
      <c r="O5" s="154">
        <f t="shared" si="1"/>
        <v>0</v>
      </c>
      <c r="P5">
        <v>17.54</v>
      </c>
      <c r="Q5">
        <v>9.9600000000000009</v>
      </c>
      <c r="R5">
        <v>3.76</v>
      </c>
      <c r="S5">
        <v>18.79</v>
      </c>
      <c r="T5">
        <v>11.95</v>
      </c>
      <c r="U5" s="156">
        <f t="shared" si="2"/>
        <v>62</v>
      </c>
      <c r="V5" s="154">
        <f t="shared" si="3"/>
        <v>0</v>
      </c>
    </row>
    <row r="6" spans="1:22">
      <c r="A6" t="s">
        <v>48</v>
      </c>
      <c r="B6">
        <f>PPCL!B6</f>
        <v>62</v>
      </c>
      <c r="C6">
        <f>PPCL!C6</f>
        <v>0</v>
      </c>
      <c r="D6">
        <f>PPCL!M6</f>
        <v>62</v>
      </c>
      <c r="E6">
        <f>PPCL!N6</f>
        <v>0</v>
      </c>
      <c r="F6">
        <f t="shared" si="4"/>
        <v>62</v>
      </c>
      <c r="G6">
        <f t="shared" si="5"/>
        <v>62</v>
      </c>
      <c r="H6" s="154"/>
      <c r="I6">
        <f>BRPL_EOD!AG6+BRPL_EOD!AH6</f>
        <v>17.54</v>
      </c>
      <c r="J6">
        <f>BYPL_EOD!AG6+BYPL_EOD!AH6</f>
        <v>9.9600000000000009</v>
      </c>
      <c r="K6">
        <f>MES_EOD!AG6+MES_EOD!AH6</f>
        <v>3.76</v>
      </c>
      <c r="L6">
        <f>NDMC_EOD!AG6+NDMC_EOD!AH6</f>
        <v>18.79</v>
      </c>
      <c r="M6">
        <f>TPDDL_EOD!AG6+TPDDL_EOD!AH6</f>
        <v>11.95</v>
      </c>
      <c r="N6">
        <f t="shared" si="0"/>
        <v>62</v>
      </c>
      <c r="O6" s="154">
        <f t="shared" si="1"/>
        <v>0</v>
      </c>
      <c r="P6">
        <v>17.54</v>
      </c>
      <c r="Q6">
        <v>9.9600000000000009</v>
      </c>
      <c r="R6">
        <v>3.76</v>
      </c>
      <c r="S6">
        <v>18.79</v>
      </c>
      <c r="T6">
        <v>11.95</v>
      </c>
      <c r="U6" s="156">
        <f t="shared" si="2"/>
        <v>62</v>
      </c>
      <c r="V6" s="154">
        <f t="shared" si="3"/>
        <v>0</v>
      </c>
    </row>
    <row r="7" spans="1:22">
      <c r="A7" t="s">
        <v>49</v>
      </c>
      <c r="B7">
        <f>PPCL!B7</f>
        <v>62</v>
      </c>
      <c r="C7">
        <f>PPCL!C7</f>
        <v>0</v>
      </c>
      <c r="D7">
        <f>PPCL!M7</f>
        <v>62</v>
      </c>
      <c r="E7">
        <f>PPCL!N7</f>
        <v>0</v>
      </c>
      <c r="F7">
        <f t="shared" si="4"/>
        <v>62</v>
      </c>
      <c r="G7">
        <f t="shared" si="5"/>
        <v>62</v>
      </c>
      <c r="H7" s="154"/>
      <c r="I7">
        <f>BRPL_EOD!AG7+BRPL_EOD!AH7</f>
        <v>17.54</v>
      </c>
      <c r="J7">
        <f>BYPL_EOD!AG7+BYPL_EOD!AH7</f>
        <v>9.9600000000000009</v>
      </c>
      <c r="K7">
        <f>MES_EOD!AG7+MES_EOD!AH7</f>
        <v>3.76</v>
      </c>
      <c r="L7">
        <f>NDMC_EOD!AG7+NDMC_EOD!AH7</f>
        <v>18.79</v>
      </c>
      <c r="M7">
        <f>TPDDL_EOD!AG7+TPDDL_EOD!AH7</f>
        <v>11.95</v>
      </c>
      <c r="N7">
        <f t="shared" si="0"/>
        <v>62</v>
      </c>
      <c r="O7" s="154">
        <f t="shared" si="1"/>
        <v>0</v>
      </c>
      <c r="P7">
        <v>17.54</v>
      </c>
      <c r="Q7">
        <v>9.9600000000000009</v>
      </c>
      <c r="R7">
        <v>3.76</v>
      </c>
      <c r="S7">
        <v>18.79</v>
      </c>
      <c r="T7">
        <v>11.95</v>
      </c>
      <c r="U7" s="156">
        <f t="shared" si="2"/>
        <v>62</v>
      </c>
      <c r="V7" s="154">
        <f t="shared" si="3"/>
        <v>0</v>
      </c>
    </row>
    <row r="8" spans="1:22">
      <c r="A8" t="s">
        <v>50</v>
      </c>
      <c r="B8">
        <f>PPCL!B8</f>
        <v>62</v>
      </c>
      <c r="C8">
        <f>PPCL!C8</f>
        <v>0</v>
      </c>
      <c r="D8">
        <f>PPCL!M8</f>
        <v>62</v>
      </c>
      <c r="E8">
        <f>PPCL!N8</f>
        <v>0</v>
      </c>
      <c r="F8">
        <f t="shared" si="4"/>
        <v>62</v>
      </c>
      <c r="G8">
        <f t="shared" si="5"/>
        <v>62</v>
      </c>
      <c r="H8" s="154"/>
      <c r="I8">
        <f>BRPL_EOD!AG8+BRPL_EOD!AH8</f>
        <v>17.54</v>
      </c>
      <c r="J8">
        <f>BYPL_EOD!AG8+BYPL_EOD!AH8</f>
        <v>9.9600000000000009</v>
      </c>
      <c r="K8">
        <f>MES_EOD!AG8+MES_EOD!AH8</f>
        <v>3.76</v>
      </c>
      <c r="L8">
        <f>NDMC_EOD!AG8+NDMC_EOD!AH8</f>
        <v>18.79</v>
      </c>
      <c r="M8">
        <f>TPDDL_EOD!AG8+TPDDL_EOD!AH8</f>
        <v>11.95</v>
      </c>
      <c r="N8">
        <f t="shared" si="0"/>
        <v>62</v>
      </c>
      <c r="O8" s="154">
        <f t="shared" si="1"/>
        <v>0</v>
      </c>
      <c r="P8">
        <v>17.54</v>
      </c>
      <c r="Q8">
        <v>9.9600000000000009</v>
      </c>
      <c r="R8">
        <v>3.76</v>
      </c>
      <c r="S8">
        <v>18.79</v>
      </c>
      <c r="T8">
        <v>11.95</v>
      </c>
      <c r="U8" s="156">
        <f t="shared" si="2"/>
        <v>62</v>
      </c>
      <c r="V8" s="154">
        <f t="shared" si="3"/>
        <v>0</v>
      </c>
    </row>
    <row r="9" spans="1:22">
      <c r="A9" t="s">
        <v>51</v>
      </c>
      <c r="B9">
        <f>PPCL!B9</f>
        <v>62</v>
      </c>
      <c r="C9">
        <f>PPCL!C9</f>
        <v>0</v>
      </c>
      <c r="D9">
        <f>PPCL!M9</f>
        <v>62</v>
      </c>
      <c r="E9">
        <f>PPCL!N9</f>
        <v>0</v>
      </c>
      <c r="F9">
        <f t="shared" si="4"/>
        <v>62</v>
      </c>
      <c r="G9">
        <f t="shared" si="5"/>
        <v>62</v>
      </c>
      <c r="H9" s="154"/>
      <c r="I9">
        <f>BRPL_EOD!AG9+BRPL_EOD!AH9</f>
        <v>17.54</v>
      </c>
      <c r="J9">
        <f>BYPL_EOD!AG9+BYPL_EOD!AH9</f>
        <v>9.9600000000000009</v>
      </c>
      <c r="K9">
        <f>MES_EOD!AG9+MES_EOD!AH9</f>
        <v>3.76</v>
      </c>
      <c r="L9">
        <f>NDMC_EOD!AG9+NDMC_EOD!AH9</f>
        <v>18.79</v>
      </c>
      <c r="M9">
        <f>TPDDL_EOD!AG9+TPDDL_EOD!AH9</f>
        <v>11.95</v>
      </c>
      <c r="N9">
        <f t="shared" si="0"/>
        <v>62</v>
      </c>
      <c r="O9" s="154">
        <f t="shared" si="1"/>
        <v>0</v>
      </c>
      <c r="P9">
        <v>17.54</v>
      </c>
      <c r="Q9">
        <v>9.9600000000000009</v>
      </c>
      <c r="R9">
        <v>3.76</v>
      </c>
      <c r="S9">
        <v>18.79</v>
      </c>
      <c r="T9">
        <v>11.95</v>
      </c>
      <c r="U9" s="156">
        <f t="shared" si="2"/>
        <v>62</v>
      </c>
      <c r="V9" s="154">
        <f t="shared" si="3"/>
        <v>0</v>
      </c>
    </row>
    <row r="10" spans="1:22">
      <c r="A10" t="s">
        <v>52</v>
      </c>
      <c r="B10">
        <f>PPCL!B10</f>
        <v>62</v>
      </c>
      <c r="C10">
        <f>PPCL!C10</f>
        <v>0</v>
      </c>
      <c r="D10">
        <f>PPCL!M10</f>
        <v>62</v>
      </c>
      <c r="E10">
        <f>PPCL!N10</f>
        <v>0</v>
      </c>
      <c r="F10">
        <f t="shared" si="4"/>
        <v>62</v>
      </c>
      <c r="G10">
        <f t="shared" si="5"/>
        <v>62</v>
      </c>
      <c r="H10" s="154"/>
      <c r="I10">
        <f>BRPL_EOD!AG10+BRPL_EOD!AH10</f>
        <v>17.54</v>
      </c>
      <c r="J10">
        <f>BYPL_EOD!AG10+BYPL_EOD!AH10</f>
        <v>9.9600000000000009</v>
      </c>
      <c r="K10">
        <f>MES_EOD!AG10+MES_EOD!AH10</f>
        <v>3.76</v>
      </c>
      <c r="L10">
        <f>NDMC_EOD!AG10+NDMC_EOD!AH10</f>
        <v>18.79</v>
      </c>
      <c r="M10">
        <f>TPDDL_EOD!AG10+TPDDL_EOD!AH10</f>
        <v>11.95</v>
      </c>
      <c r="N10">
        <f t="shared" si="0"/>
        <v>62</v>
      </c>
      <c r="O10" s="154">
        <f t="shared" si="1"/>
        <v>0</v>
      </c>
      <c r="P10">
        <v>17.54</v>
      </c>
      <c r="Q10">
        <v>9.9600000000000009</v>
      </c>
      <c r="R10">
        <v>3.76</v>
      </c>
      <c r="S10">
        <v>18.79</v>
      </c>
      <c r="T10">
        <v>11.95</v>
      </c>
      <c r="U10" s="156">
        <f t="shared" si="2"/>
        <v>62</v>
      </c>
      <c r="V10" s="154">
        <f t="shared" si="3"/>
        <v>0</v>
      </c>
    </row>
    <row r="11" spans="1:22">
      <c r="A11" t="s">
        <v>53</v>
      </c>
      <c r="B11">
        <f>PPCL!B11</f>
        <v>62</v>
      </c>
      <c r="C11">
        <f>PPCL!C11</f>
        <v>0</v>
      </c>
      <c r="D11">
        <f>PPCL!M11</f>
        <v>62</v>
      </c>
      <c r="E11">
        <f>PPCL!N11</f>
        <v>0</v>
      </c>
      <c r="F11">
        <f t="shared" si="4"/>
        <v>62</v>
      </c>
      <c r="G11">
        <f t="shared" si="5"/>
        <v>62</v>
      </c>
      <c r="H11" s="154"/>
      <c r="I11">
        <f>BRPL_EOD!AG11+BRPL_EOD!AH11</f>
        <v>17.54</v>
      </c>
      <c r="J11">
        <f>BYPL_EOD!AG11+BYPL_EOD!AH11</f>
        <v>9.9600000000000009</v>
      </c>
      <c r="K11">
        <f>MES_EOD!AG11+MES_EOD!AH11</f>
        <v>3.76</v>
      </c>
      <c r="L11">
        <f>NDMC_EOD!AG11+NDMC_EOD!AH11</f>
        <v>18.79</v>
      </c>
      <c r="M11">
        <f>TPDDL_EOD!AG11+TPDDL_EOD!AH11</f>
        <v>11.95</v>
      </c>
      <c r="N11">
        <f t="shared" si="0"/>
        <v>62</v>
      </c>
      <c r="O11" s="154">
        <f t="shared" si="1"/>
        <v>0</v>
      </c>
      <c r="P11">
        <v>17.54</v>
      </c>
      <c r="Q11">
        <v>9.9600000000000009</v>
      </c>
      <c r="R11">
        <v>3.76</v>
      </c>
      <c r="S11">
        <v>18.79</v>
      </c>
      <c r="T11">
        <v>11.95</v>
      </c>
      <c r="U11" s="156">
        <f t="shared" si="2"/>
        <v>62</v>
      </c>
      <c r="V11" s="154">
        <f t="shared" si="3"/>
        <v>0</v>
      </c>
    </row>
    <row r="12" spans="1:22">
      <c r="A12" t="s">
        <v>54</v>
      </c>
      <c r="B12">
        <f>PPCL!B12</f>
        <v>62</v>
      </c>
      <c r="C12">
        <f>PPCL!C12</f>
        <v>0</v>
      </c>
      <c r="D12">
        <f>PPCL!M12</f>
        <v>62</v>
      </c>
      <c r="E12">
        <f>PPCL!N12</f>
        <v>0</v>
      </c>
      <c r="F12">
        <f t="shared" si="4"/>
        <v>62</v>
      </c>
      <c r="G12">
        <f t="shared" si="5"/>
        <v>62</v>
      </c>
      <c r="H12" s="154"/>
      <c r="I12">
        <f>BRPL_EOD!AG12+BRPL_EOD!AH12</f>
        <v>17.54</v>
      </c>
      <c r="J12">
        <f>BYPL_EOD!AG12+BYPL_EOD!AH12</f>
        <v>9.9600000000000009</v>
      </c>
      <c r="K12">
        <f>MES_EOD!AG12+MES_EOD!AH12</f>
        <v>3.76</v>
      </c>
      <c r="L12">
        <f>NDMC_EOD!AG12+NDMC_EOD!AH12</f>
        <v>18.79</v>
      </c>
      <c r="M12">
        <f>TPDDL_EOD!AG12+TPDDL_EOD!AH12</f>
        <v>11.95</v>
      </c>
      <c r="N12">
        <f t="shared" si="0"/>
        <v>62</v>
      </c>
      <c r="O12" s="154">
        <f t="shared" si="1"/>
        <v>0</v>
      </c>
      <c r="P12">
        <v>17.54</v>
      </c>
      <c r="Q12">
        <v>9.9600000000000009</v>
      </c>
      <c r="R12">
        <v>3.76</v>
      </c>
      <c r="S12">
        <v>18.79</v>
      </c>
      <c r="T12">
        <v>11.95</v>
      </c>
      <c r="U12" s="156">
        <f t="shared" si="2"/>
        <v>62</v>
      </c>
      <c r="V12" s="154">
        <f t="shared" si="3"/>
        <v>0</v>
      </c>
    </row>
    <row r="13" spans="1:22">
      <c r="A13" t="s">
        <v>55</v>
      </c>
      <c r="B13">
        <f>PPCL!B13</f>
        <v>62</v>
      </c>
      <c r="C13">
        <f>PPCL!C13</f>
        <v>0</v>
      </c>
      <c r="D13">
        <f>PPCL!M13</f>
        <v>62</v>
      </c>
      <c r="E13">
        <f>PPCL!N13</f>
        <v>0</v>
      </c>
      <c r="F13">
        <f t="shared" si="4"/>
        <v>62</v>
      </c>
      <c r="G13">
        <f t="shared" si="5"/>
        <v>62</v>
      </c>
      <c r="H13" s="154"/>
      <c r="I13">
        <f>BRPL_EOD!AG13+BRPL_EOD!AH13</f>
        <v>17.54</v>
      </c>
      <c r="J13">
        <f>BYPL_EOD!AG13+BYPL_EOD!AH13</f>
        <v>9.9600000000000009</v>
      </c>
      <c r="K13">
        <f>MES_EOD!AG13+MES_EOD!AH13</f>
        <v>3.76</v>
      </c>
      <c r="L13">
        <f>NDMC_EOD!AG13+NDMC_EOD!AH13</f>
        <v>18.79</v>
      </c>
      <c r="M13">
        <f>TPDDL_EOD!AG13+TPDDL_EOD!AH13</f>
        <v>11.95</v>
      </c>
      <c r="N13">
        <f t="shared" si="0"/>
        <v>62</v>
      </c>
      <c r="O13" s="154">
        <f t="shared" si="1"/>
        <v>0</v>
      </c>
      <c r="P13">
        <v>17.54</v>
      </c>
      <c r="Q13">
        <v>9.9600000000000009</v>
      </c>
      <c r="R13">
        <v>3.76</v>
      </c>
      <c r="S13">
        <v>18.79</v>
      </c>
      <c r="T13">
        <v>11.95</v>
      </c>
      <c r="U13" s="156">
        <f t="shared" si="2"/>
        <v>62</v>
      </c>
      <c r="V13" s="154">
        <f t="shared" si="3"/>
        <v>0</v>
      </c>
    </row>
    <row r="14" spans="1:22">
      <c r="A14" t="s">
        <v>56</v>
      </c>
      <c r="B14">
        <f>PPCL!B14</f>
        <v>62</v>
      </c>
      <c r="C14">
        <f>PPCL!C14</f>
        <v>0</v>
      </c>
      <c r="D14">
        <f>PPCL!M14</f>
        <v>62</v>
      </c>
      <c r="E14">
        <f>PPCL!N14</f>
        <v>0</v>
      </c>
      <c r="F14">
        <f t="shared" si="4"/>
        <v>62</v>
      </c>
      <c r="G14">
        <f t="shared" si="5"/>
        <v>62</v>
      </c>
      <c r="H14" s="154"/>
      <c r="I14">
        <f>BRPL_EOD!AG14+BRPL_EOD!AH14</f>
        <v>17.54</v>
      </c>
      <c r="J14">
        <f>BYPL_EOD!AG14+BYPL_EOD!AH14</f>
        <v>9.9600000000000009</v>
      </c>
      <c r="K14">
        <f>MES_EOD!AG14+MES_EOD!AH14</f>
        <v>3.76</v>
      </c>
      <c r="L14">
        <f>NDMC_EOD!AG14+NDMC_EOD!AH14</f>
        <v>18.79</v>
      </c>
      <c r="M14">
        <f>TPDDL_EOD!AG14+TPDDL_EOD!AH14</f>
        <v>11.95</v>
      </c>
      <c r="N14">
        <f t="shared" si="0"/>
        <v>62</v>
      </c>
      <c r="O14" s="154">
        <f t="shared" si="1"/>
        <v>0</v>
      </c>
      <c r="P14">
        <v>17.54</v>
      </c>
      <c r="Q14">
        <v>9.9600000000000009</v>
      </c>
      <c r="R14">
        <v>3.76</v>
      </c>
      <c r="S14">
        <v>18.79</v>
      </c>
      <c r="T14">
        <v>11.95</v>
      </c>
      <c r="U14" s="156">
        <f t="shared" si="2"/>
        <v>62</v>
      </c>
      <c r="V14" s="154">
        <f t="shared" si="3"/>
        <v>0</v>
      </c>
    </row>
    <row r="15" spans="1:22">
      <c r="A15" t="s">
        <v>57</v>
      </c>
      <c r="B15">
        <f>PPCL!B15</f>
        <v>62</v>
      </c>
      <c r="C15">
        <f>PPCL!C15</f>
        <v>0</v>
      </c>
      <c r="D15">
        <f>PPCL!M15</f>
        <v>62</v>
      </c>
      <c r="E15">
        <f>PPCL!N15</f>
        <v>0</v>
      </c>
      <c r="F15">
        <f t="shared" si="4"/>
        <v>62</v>
      </c>
      <c r="G15">
        <f t="shared" si="5"/>
        <v>62</v>
      </c>
      <c r="H15" s="154"/>
      <c r="I15">
        <f>BRPL_EOD!AG15+BRPL_EOD!AH15</f>
        <v>17.54</v>
      </c>
      <c r="J15">
        <f>BYPL_EOD!AG15+BYPL_EOD!AH15</f>
        <v>9.9600000000000009</v>
      </c>
      <c r="K15">
        <f>MES_EOD!AG15+MES_EOD!AH15</f>
        <v>3.76</v>
      </c>
      <c r="L15">
        <f>NDMC_EOD!AG15+NDMC_EOD!AH15</f>
        <v>18.79</v>
      </c>
      <c r="M15">
        <f>TPDDL_EOD!AG15+TPDDL_EOD!AH15</f>
        <v>11.95</v>
      </c>
      <c r="N15">
        <f t="shared" si="0"/>
        <v>62</v>
      </c>
      <c r="O15" s="154">
        <f t="shared" si="1"/>
        <v>0</v>
      </c>
      <c r="P15">
        <v>17.54</v>
      </c>
      <c r="Q15">
        <v>9.9600000000000009</v>
      </c>
      <c r="R15">
        <v>3.76</v>
      </c>
      <c r="S15">
        <v>18.79</v>
      </c>
      <c r="T15">
        <v>11.95</v>
      </c>
      <c r="U15" s="156">
        <f t="shared" si="2"/>
        <v>62</v>
      </c>
      <c r="V15" s="154">
        <f t="shared" si="3"/>
        <v>0</v>
      </c>
    </row>
    <row r="16" spans="1:22">
      <c r="A16" t="s">
        <v>58</v>
      </c>
      <c r="B16">
        <f>PPCL!B16</f>
        <v>62</v>
      </c>
      <c r="C16">
        <f>PPCL!C16</f>
        <v>0</v>
      </c>
      <c r="D16">
        <f>PPCL!M16</f>
        <v>62</v>
      </c>
      <c r="E16">
        <f>PPCL!N16</f>
        <v>0</v>
      </c>
      <c r="F16">
        <f t="shared" si="4"/>
        <v>62</v>
      </c>
      <c r="G16">
        <f t="shared" si="5"/>
        <v>62</v>
      </c>
      <c r="H16" s="154"/>
      <c r="I16">
        <f>BRPL_EOD!AG16+BRPL_EOD!AH16</f>
        <v>17.54</v>
      </c>
      <c r="J16">
        <f>BYPL_EOD!AG16+BYPL_EOD!AH16</f>
        <v>9.9600000000000009</v>
      </c>
      <c r="K16">
        <f>MES_EOD!AG16+MES_EOD!AH16</f>
        <v>3.76</v>
      </c>
      <c r="L16">
        <f>NDMC_EOD!AG16+NDMC_EOD!AH16</f>
        <v>18.79</v>
      </c>
      <c r="M16">
        <f>TPDDL_EOD!AG16+TPDDL_EOD!AH16</f>
        <v>11.95</v>
      </c>
      <c r="N16">
        <f t="shared" si="0"/>
        <v>62</v>
      </c>
      <c r="O16" s="154">
        <f t="shared" si="1"/>
        <v>0</v>
      </c>
      <c r="P16">
        <v>17.54</v>
      </c>
      <c r="Q16">
        <v>9.9600000000000009</v>
      </c>
      <c r="R16">
        <v>3.76</v>
      </c>
      <c r="S16">
        <v>18.79</v>
      </c>
      <c r="T16">
        <v>11.95</v>
      </c>
      <c r="U16" s="156">
        <f t="shared" si="2"/>
        <v>62</v>
      </c>
      <c r="V16" s="154">
        <f t="shared" si="3"/>
        <v>0</v>
      </c>
    </row>
    <row r="17" spans="1:22">
      <c r="A17" t="s">
        <v>59</v>
      </c>
      <c r="B17">
        <f>PPCL!B17</f>
        <v>62</v>
      </c>
      <c r="C17">
        <f>PPCL!C17</f>
        <v>0</v>
      </c>
      <c r="D17">
        <f>PPCL!M17</f>
        <v>62</v>
      </c>
      <c r="E17">
        <f>PPCL!N17</f>
        <v>0</v>
      </c>
      <c r="F17">
        <f t="shared" si="4"/>
        <v>62</v>
      </c>
      <c r="G17">
        <f t="shared" si="5"/>
        <v>62</v>
      </c>
      <c r="H17" s="154"/>
      <c r="I17">
        <f>BRPL_EOD!AG17+BRPL_EOD!AH17</f>
        <v>17.54</v>
      </c>
      <c r="J17">
        <f>BYPL_EOD!AG17+BYPL_EOD!AH17</f>
        <v>9.9600000000000009</v>
      </c>
      <c r="K17">
        <f>MES_EOD!AG17+MES_EOD!AH17</f>
        <v>3.76</v>
      </c>
      <c r="L17">
        <f>NDMC_EOD!AG17+NDMC_EOD!AH17</f>
        <v>18.79</v>
      </c>
      <c r="M17">
        <f>TPDDL_EOD!AG17+TPDDL_EOD!AH17</f>
        <v>11.95</v>
      </c>
      <c r="N17">
        <f t="shared" si="0"/>
        <v>62</v>
      </c>
      <c r="O17" s="154">
        <f t="shared" si="1"/>
        <v>0</v>
      </c>
      <c r="P17">
        <v>17.54</v>
      </c>
      <c r="Q17">
        <v>9.9600000000000009</v>
      </c>
      <c r="R17">
        <v>3.76</v>
      </c>
      <c r="S17">
        <v>18.79</v>
      </c>
      <c r="T17">
        <v>11.95</v>
      </c>
      <c r="U17" s="156">
        <f t="shared" si="2"/>
        <v>62</v>
      </c>
      <c r="V17" s="154">
        <f t="shared" si="3"/>
        <v>0</v>
      </c>
    </row>
    <row r="18" spans="1:22">
      <c r="A18" t="s">
        <v>60</v>
      </c>
      <c r="B18">
        <f>PPCL!B18</f>
        <v>62</v>
      </c>
      <c r="C18">
        <f>PPCL!C18</f>
        <v>0</v>
      </c>
      <c r="D18">
        <f>PPCL!M18</f>
        <v>62</v>
      </c>
      <c r="E18">
        <f>PPCL!N18</f>
        <v>0</v>
      </c>
      <c r="F18">
        <f t="shared" si="4"/>
        <v>62</v>
      </c>
      <c r="G18">
        <f t="shared" si="5"/>
        <v>62</v>
      </c>
      <c r="H18" s="154"/>
      <c r="I18">
        <f>BRPL_EOD!AG18+BRPL_EOD!AH18</f>
        <v>17.54</v>
      </c>
      <c r="J18">
        <f>BYPL_EOD!AG18+BYPL_EOD!AH18</f>
        <v>9.9600000000000009</v>
      </c>
      <c r="K18">
        <f>MES_EOD!AG18+MES_EOD!AH18</f>
        <v>3.76</v>
      </c>
      <c r="L18">
        <f>NDMC_EOD!AG18+NDMC_EOD!AH18</f>
        <v>18.79</v>
      </c>
      <c r="M18">
        <f>TPDDL_EOD!AG18+TPDDL_EOD!AH18</f>
        <v>11.95</v>
      </c>
      <c r="N18">
        <f t="shared" si="0"/>
        <v>62</v>
      </c>
      <c r="O18" s="154">
        <f t="shared" si="1"/>
        <v>0</v>
      </c>
      <c r="P18">
        <v>17.54</v>
      </c>
      <c r="Q18">
        <v>9.9600000000000009</v>
      </c>
      <c r="R18">
        <v>3.76</v>
      </c>
      <c r="S18">
        <v>18.79</v>
      </c>
      <c r="T18">
        <v>11.95</v>
      </c>
      <c r="U18" s="156">
        <f t="shared" si="2"/>
        <v>62</v>
      </c>
      <c r="V18" s="154">
        <f t="shared" si="3"/>
        <v>0</v>
      </c>
    </row>
    <row r="19" spans="1:22">
      <c r="A19" t="s">
        <v>61</v>
      </c>
      <c r="B19">
        <f>PPCL!B19</f>
        <v>62</v>
      </c>
      <c r="C19">
        <f>PPCL!C19</f>
        <v>0</v>
      </c>
      <c r="D19">
        <f>PPCL!M19</f>
        <v>62</v>
      </c>
      <c r="E19">
        <f>PPCL!N19</f>
        <v>0</v>
      </c>
      <c r="F19">
        <f t="shared" si="4"/>
        <v>62</v>
      </c>
      <c r="G19">
        <f t="shared" si="5"/>
        <v>62</v>
      </c>
      <c r="H19" s="154"/>
      <c r="I19">
        <f>BRPL_EOD!AG19+BRPL_EOD!AH19</f>
        <v>17.54</v>
      </c>
      <c r="J19">
        <f>BYPL_EOD!AG19+BYPL_EOD!AH19</f>
        <v>9.9600000000000009</v>
      </c>
      <c r="K19">
        <f>MES_EOD!AG19+MES_EOD!AH19</f>
        <v>3.76</v>
      </c>
      <c r="L19">
        <f>NDMC_EOD!AG19+NDMC_EOD!AH19</f>
        <v>18.79</v>
      </c>
      <c r="M19">
        <f>TPDDL_EOD!AG19+TPDDL_EOD!AH19</f>
        <v>11.95</v>
      </c>
      <c r="N19">
        <f t="shared" si="0"/>
        <v>62</v>
      </c>
      <c r="O19" s="154">
        <f t="shared" si="1"/>
        <v>0</v>
      </c>
      <c r="P19">
        <v>17.54</v>
      </c>
      <c r="Q19">
        <v>9.9600000000000009</v>
      </c>
      <c r="R19">
        <v>3.76</v>
      </c>
      <c r="S19">
        <v>18.79</v>
      </c>
      <c r="T19">
        <v>11.95</v>
      </c>
      <c r="U19" s="156">
        <f t="shared" si="2"/>
        <v>62</v>
      </c>
      <c r="V19" s="154">
        <f t="shared" si="3"/>
        <v>0</v>
      </c>
    </row>
    <row r="20" spans="1:22">
      <c r="A20" t="s">
        <v>62</v>
      </c>
      <c r="B20">
        <f>PPCL!B20</f>
        <v>62</v>
      </c>
      <c r="C20">
        <f>PPCL!C20</f>
        <v>0</v>
      </c>
      <c r="D20">
        <f>PPCL!M20</f>
        <v>62</v>
      </c>
      <c r="E20">
        <f>PPCL!N20</f>
        <v>0</v>
      </c>
      <c r="F20">
        <f t="shared" si="4"/>
        <v>62</v>
      </c>
      <c r="G20">
        <f t="shared" si="5"/>
        <v>62</v>
      </c>
      <c r="H20" s="154"/>
      <c r="I20">
        <f>BRPL_EOD!AG20+BRPL_EOD!AH20</f>
        <v>17.54</v>
      </c>
      <c r="J20">
        <f>BYPL_EOD!AG20+BYPL_EOD!AH20</f>
        <v>9.9600000000000009</v>
      </c>
      <c r="K20">
        <f>MES_EOD!AG20+MES_EOD!AH20</f>
        <v>3.76</v>
      </c>
      <c r="L20">
        <f>NDMC_EOD!AG20+NDMC_EOD!AH20</f>
        <v>18.79</v>
      </c>
      <c r="M20">
        <f>TPDDL_EOD!AG20+TPDDL_EOD!AH20</f>
        <v>11.95</v>
      </c>
      <c r="N20">
        <f t="shared" si="0"/>
        <v>62</v>
      </c>
      <c r="O20" s="154">
        <f t="shared" si="1"/>
        <v>0</v>
      </c>
      <c r="P20">
        <v>17.54</v>
      </c>
      <c r="Q20">
        <v>9.9600000000000009</v>
      </c>
      <c r="R20">
        <v>3.76</v>
      </c>
      <c r="S20">
        <v>18.79</v>
      </c>
      <c r="T20">
        <v>11.95</v>
      </c>
      <c r="U20" s="156">
        <f t="shared" si="2"/>
        <v>62</v>
      </c>
      <c r="V20" s="154">
        <f t="shared" si="3"/>
        <v>0</v>
      </c>
    </row>
    <row r="21" spans="1:22">
      <c r="A21" t="s">
        <v>63</v>
      </c>
      <c r="B21">
        <f>PPCL!B21</f>
        <v>62</v>
      </c>
      <c r="C21">
        <f>PPCL!C21</f>
        <v>0</v>
      </c>
      <c r="D21">
        <f>PPCL!M21</f>
        <v>62</v>
      </c>
      <c r="E21">
        <f>PPCL!N21</f>
        <v>0</v>
      </c>
      <c r="F21">
        <f t="shared" si="4"/>
        <v>62</v>
      </c>
      <c r="G21">
        <f t="shared" si="5"/>
        <v>62</v>
      </c>
      <c r="H21" s="154"/>
      <c r="I21">
        <f>BRPL_EOD!AG21+BRPL_EOD!AH21</f>
        <v>17.54</v>
      </c>
      <c r="J21">
        <f>BYPL_EOD!AG21+BYPL_EOD!AH21</f>
        <v>9.9600000000000009</v>
      </c>
      <c r="K21">
        <f>MES_EOD!AG21+MES_EOD!AH21</f>
        <v>3.76</v>
      </c>
      <c r="L21">
        <f>NDMC_EOD!AG21+NDMC_EOD!AH21</f>
        <v>18.79</v>
      </c>
      <c r="M21">
        <f>TPDDL_EOD!AG21+TPDDL_EOD!AH21</f>
        <v>11.95</v>
      </c>
      <c r="N21">
        <f t="shared" si="0"/>
        <v>62</v>
      </c>
      <c r="O21" s="154">
        <f t="shared" si="1"/>
        <v>0</v>
      </c>
      <c r="P21">
        <v>17.54</v>
      </c>
      <c r="Q21">
        <v>9.9600000000000009</v>
      </c>
      <c r="R21">
        <v>3.76</v>
      </c>
      <c r="S21">
        <v>18.79</v>
      </c>
      <c r="T21">
        <v>11.95</v>
      </c>
      <c r="U21" s="156">
        <f t="shared" si="2"/>
        <v>62</v>
      </c>
      <c r="V21" s="154">
        <f t="shared" si="3"/>
        <v>0</v>
      </c>
    </row>
    <row r="22" spans="1:22">
      <c r="A22" t="s">
        <v>64</v>
      </c>
      <c r="B22">
        <f>PPCL!B22</f>
        <v>62</v>
      </c>
      <c r="C22">
        <f>PPCL!C22</f>
        <v>0</v>
      </c>
      <c r="D22">
        <f>PPCL!M22</f>
        <v>62</v>
      </c>
      <c r="E22">
        <f>PPCL!N22</f>
        <v>0</v>
      </c>
      <c r="F22">
        <f t="shared" si="4"/>
        <v>62</v>
      </c>
      <c r="G22">
        <f t="shared" si="5"/>
        <v>62</v>
      </c>
      <c r="H22" s="154"/>
      <c r="I22">
        <f>BRPL_EOD!AG22+BRPL_EOD!AH22</f>
        <v>17.54</v>
      </c>
      <c r="J22">
        <f>BYPL_EOD!AG22+BYPL_EOD!AH22</f>
        <v>9.9600000000000009</v>
      </c>
      <c r="K22">
        <f>MES_EOD!AG22+MES_EOD!AH22</f>
        <v>3.76</v>
      </c>
      <c r="L22">
        <f>NDMC_EOD!AG22+NDMC_EOD!AH22</f>
        <v>18.79</v>
      </c>
      <c r="M22">
        <f>TPDDL_EOD!AG22+TPDDL_EOD!AH22</f>
        <v>11.95</v>
      </c>
      <c r="N22">
        <f t="shared" si="0"/>
        <v>62</v>
      </c>
      <c r="O22" s="154">
        <f t="shared" si="1"/>
        <v>0</v>
      </c>
      <c r="P22">
        <v>17.54</v>
      </c>
      <c r="Q22">
        <v>9.9600000000000009</v>
      </c>
      <c r="R22">
        <v>3.76</v>
      </c>
      <c r="S22">
        <v>18.79</v>
      </c>
      <c r="T22">
        <v>11.95</v>
      </c>
      <c r="U22" s="156">
        <f t="shared" si="2"/>
        <v>62</v>
      </c>
      <c r="V22" s="154">
        <f t="shared" si="3"/>
        <v>0</v>
      </c>
    </row>
    <row r="23" spans="1:22">
      <c r="A23" t="s">
        <v>65</v>
      </c>
      <c r="B23">
        <f>PPCL!B23</f>
        <v>62</v>
      </c>
      <c r="C23">
        <f>PPCL!C23</f>
        <v>0</v>
      </c>
      <c r="D23">
        <f>PPCL!M23</f>
        <v>62</v>
      </c>
      <c r="E23">
        <f>PPCL!N23</f>
        <v>0</v>
      </c>
      <c r="F23">
        <f t="shared" si="4"/>
        <v>62</v>
      </c>
      <c r="G23">
        <f t="shared" si="5"/>
        <v>62</v>
      </c>
      <c r="H23" s="154"/>
      <c r="I23">
        <f>BRPL_EOD!AG23+BRPL_EOD!AH23</f>
        <v>17.54</v>
      </c>
      <c r="J23">
        <f>BYPL_EOD!AG23+BYPL_EOD!AH23</f>
        <v>9.9600000000000009</v>
      </c>
      <c r="K23">
        <f>MES_EOD!AG23+MES_EOD!AH23</f>
        <v>3.76</v>
      </c>
      <c r="L23">
        <f>NDMC_EOD!AG23+NDMC_EOD!AH23</f>
        <v>18.79</v>
      </c>
      <c r="M23">
        <f>TPDDL_EOD!AG23+TPDDL_EOD!AH23</f>
        <v>11.95</v>
      </c>
      <c r="N23">
        <f t="shared" si="0"/>
        <v>62</v>
      </c>
      <c r="O23" s="154">
        <f t="shared" si="1"/>
        <v>0</v>
      </c>
      <c r="P23">
        <v>17.54</v>
      </c>
      <c r="Q23">
        <v>9.9600000000000009</v>
      </c>
      <c r="R23">
        <v>3.76</v>
      </c>
      <c r="S23">
        <v>18.79</v>
      </c>
      <c r="T23">
        <v>11.95</v>
      </c>
      <c r="U23" s="156">
        <f t="shared" si="2"/>
        <v>62</v>
      </c>
      <c r="V23" s="154">
        <f t="shared" si="3"/>
        <v>0</v>
      </c>
    </row>
    <row r="24" spans="1:22">
      <c r="A24" t="s">
        <v>66</v>
      </c>
      <c r="B24">
        <f>PPCL!B24</f>
        <v>62</v>
      </c>
      <c r="C24">
        <f>PPCL!C24</f>
        <v>0</v>
      </c>
      <c r="D24">
        <f>PPCL!M24</f>
        <v>62</v>
      </c>
      <c r="E24">
        <f>PPCL!N24</f>
        <v>0</v>
      </c>
      <c r="F24">
        <f t="shared" si="4"/>
        <v>62</v>
      </c>
      <c r="G24">
        <f t="shared" si="5"/>
        <v>62</v>
      </c>
      <c r="H24" s="154"/>
      <c r="I24">
        <f>BRPL_EOD!AG24+BRPL_EOD!AH24</f>
        <v>17.54</v>
      </c>
      <c r="J24">
        <f>BYPL_EOD!AG24+BYPL_EOD!AH24</f>
        <v>9.9600000000000009</v>
      </c>
      <c r="K24">
        <f>MES_EOD!AG24+MES_EOD!AH24</f>
        <v>3.76</v>
      </c>
      <c r="L24">
        <f>NDMC_EOD!AG24+NDMC_EOD!AH24</f>
        <v>18.79</v>
      </c>
      <c r="M24">
        <f>TPDDL_EOD!AG24+TPDDL_EOD!AH24</f>
        <v>11.95</v>
      </c>
      <c r="N24">
        <f t="shared" si="0"/>
        <v>62</v>
      </c>
      <c r="O24" s="154">
        <f t="shared" si="1"/>
        <v>0</v>
      </c>
      <c r="P24">
        <v>17.54</v>
      </c>
      <c r="Q24">
        <v>9.9600000000000009</v>
      </c>
      <c r="R24">
        <v>3.76</v>
      </c>
      <c r="S24">
        <v>18.79</v>
      </c>
      <c r="T24">
        <v>11.95</v>
      </c>
      <c r="U24" s="156">
        <f t="shared" si="2"/>
        <v>62</v>
      </c>
      <c r="V24" s="154">
        <f t="shared" si="3"/>
        <v>0</v>
      </c>
    </row>
    <row r="25" spans="1:22">
      <c r="A25" t="s">
        <v>67</v>
      </c>
      <c r="B25">
        <f>PPCL!B25</f>
        <v>62</v>
      </c>
      <c r="C25">
        <f>PPCL!C25</f>
        <v>0</v>
      </c>
      <c r="D25">
        <f>PPCL!M25</f>
        <v>62</v>
      </c>
      <c r="E25">
        <f>PPCL!N25</f>
        <v>0</v>
      </c>
      <c r="F25">
        <f t="shared" si="4"/>
        <v>62</v>
      </c>
      <c r="G25">
        <f t="shared" si="5"/>
        <v>62</v>
      </c>
      <c r="H25" s="154"/>
      <c r="I25">
        <f>BRPL_EOD!AG25+BRPL_EOD!AH25</f>
        <v>17.54</v>
      </c>
      <c r="J25">
        <f>BYPL_EOD!AG25+BYPL_EOD!AH25</f>
        <v>9.9600000000000009</v>
      </c>
      <c r="K25">
        <f>MES_EOD!AG25+MES_EOD!AH25</f>
        <v>3.76</v>
      </c>
      <c r="L25">
        <f>NDMC_EOD!AG25+NDMC_EOD!AH25</f>
        <v>18.79</v>
      </c>
      <c r="M25">
        <f>TPDDL_EOD!AG25+TPDDL_EOD!AH25</f>
        <v>11.95</v>
      </c>
      <c r="N25">
        <f t="shared" si="0"/>
        <v>62</v>
      </c>
      <c r="O25" s="154">
        <f t="shared" si="1"/>
        <v>0</v>
      </c>
      <c r="P25">
        <v>17.54</v>
      </c>
      <c r="Q25">
        <v>9.9600000000000009</v>
      </c>
      <c r="R25">
        <v>3.76</v>
      </c>
      <c r="S25">
        <v>18.79</v>
      </c>
      <c r="T25">
        <v>11.95</v>
      </c>
      <c r="U25" s="156">
        <f t="shared" si="2"/>
        <v>62</v>
      </c>
      <c r="V25" s="154">
        <f t="shared" si="3"/>
        <v>0</v>
      </c>
    </row>
    <row r="26" spans="1:22">
      <c r="A26" t="s">
        <v>68</v>
      </c>
      <c r="B26">
        <f>PPCL!B26</f>
        <v>62</v>
      </c>
      <c r="C26">
        <f>PPCL!C26</f>
        <v>0</v>
      </c>
      <c r="D26">
        <f>PPCL!M26</f>
        <v>62</v>
      </c>
      <c r="E26">
        <f>PPCL!N26</f>
        <v>0</v>
      </c>
      <c r="F26">
        <f t="shared" si="4"/>
        <v>62</v>
      </c>
      <c r="G26">
        <f t="shared" si="5"/>
        <v>62</v>
      </c>
      <c r="H26" s="154"/>
      <c r="I26">
        <f>BRPL_EOD!AG26+BRPL_EOD!AH26</f>
        <v>17.54</v>
      </c>
      <c r="J26">
        <f>BYPL_EOD!AG26+BYPL_EOD!AH26</f>
        <v>9.9600000000000009</v>
      </c>
      <c r="K26">
        <f>MES_EOD!AG26+MES_EOD!AH26</f>
        <v>3.76</v>
      </c>
      <c r="L26">
        <f>NDMC_EOD!AG26+NDMC_EOD!AH26</f>
        <v>18.79</v>
      </c>
      <c r="M26">
        <f>TPDDL_EOD!AG26+TPDDL_EOD!AH26</f>
        <v>11.95</v>
      </c>
      <c r="N26">
        <f t="shared" si="0"/>
        <v>62</v>
      </c>
      <c r="O26" s="154">
        <f t="shared" si="1"/>
        <v>0</v>
      </c>
      <c r="P26">
        <v>17.54</v>
      </c>
      <c r="Q26">
        <v>9.9600000000000009</v>
      </c>
      <c r="R26">
        <v>3.76</v>
      </c>
      <c r="S26">
        <v>18.79</v>
      </c>
      <c r="T26">
        <v>11.95</v>
      </c>
      <c r="U26" s="156">
        <f t="shared" si="2"/>
        <v>62</v>
      </c>
      <c r="V26" s="154">
        <f t="shared" si="3"/>
        <v>0</v>
      </c>
    </row>
    <row r="27" spans="1:22">
      <c r="A27" t="s">
        <v>69</v>
      </c>
      <c r="B27">
        <f>PPCL!B27</f>
        <v>62</v>
      </c>
      <c r="C27">
        <f>PPCL!C27</f>
        <v>0</v>
      </c>
      <c r="D27">
        <f>PPCL!M27</f>
        <v>62</v>
      </c>
      <c r="E27">
        <f>PPCL!N27</f>
        <v>0</v>
      </c>
      <c r="F27">
        <f t="shared" si="4"/>
        <v>62</v>
      </c>
      <c r="G27">
        <f t="shared" si="5"/>
        <v>62</v>
      </c>
      <c r="H27" s="154"/>
      <c r="I27">
        <f>BRPL_EOD!AG27+BRPL_EOD!AH27</f>
        <v>17.54</v>
      </c>
      <c r="J27">
        <f>BYPL_EOD!AG27+BYPL_EOD!AH27</f>
        <v>9.9600000000000009</v>
      </c>
      <c r="K27">
        <f>MES_EOD!AG27+MES_EOD!AH27</f>
        <v>3.76</v>
      </c>
      <c r="L27">
        <f>NDMC_EOD!AG27+NDMC_EOD!AH27</f>
        <v>18.79</v>
      </c>
      <c r="M27">
        <f>TPDDL_EOD!AG27+TPDDL_EOD!AH27</f>
        <v>11.95</v>
      </c>
      <c r="N27">
        <f t="shared" si="0"/>
        <v>62</v>
      </c>
      <c r="O27" s="154">
        <f t="shared" si="1"/>
        <v>0</v>
      </c>
      <c r="P27">
        <v>17.54</v>
      </c>
      <c r="Q27">
        <v>9.9600000000000009</v>
      </c>
      <c r="R27">
        <v>3.76</v>
      </c>
      <c r="S27">
        <v>18.79</v>
      </c>
      <c r="T27">
        <v>11.95</v>
      </c>
      <c r="U27" s="156">
        <f t="shared" si="2"/>
        <v>62</v>
      </c>
      <c r="V27" s="154">
        <f t="shared" si="3"/>
        <v>0</v>
      </c>
    </row>
    <row r="28" spans="1:22">
      <c r="A28" t="s">
        <v>70</v>
      </c>
      <c r="B28">
        <f>PPCL!B28</f>
        <v>62</v>
      </c>
      <c r="C28">
        <f>PPCL!C28</f>
        <v>0</v>
      </c>
      <c r="D28">
        <f>PPCL!M28</f>
        <v>62</v>
      </c>
      <c r="E28">
        <f>PPCL!N28</f>
        <v>0</v>
      </c>
      <c r="F28">
        <f t="shared" si="4"/>
        <v>62</v>
      </c>
      <c r="G28">
        <f t="shared" si="5"/>
        <v>62</v>
      </c>
      <c r="H28" s="154"/>
      <c r="I28">
        <f>BRPL_EOD!AG28+BRPL_EOD!AH28</f>
        <v>17.54</v>
      </c>
      <c r="J28">
        <f>BYPL_EOD!AG28+BYPL_EOD!AH28</f>
        <v>9.9600000000000009</v>
      </c>
      <c r="K28">
        <f>MES_EOD!AG28+MES_EOD!AH28</f>
        <v>3.76</v>
      </c>
      <c r="L28">
        <f>NDMC_EOD!AG28+NDMC_EOD!AH28</f>
        <v>18.79</v>
      </c>
      <c r="M28">
        <f>TPDDL_EOD!AG28+TPDDL_EOD!AH28</f>
        <v>11.95</v>
      </c>
      <c r="N28">
        <f t="shared" si="0"/>
        <v>62</v>
      </c>
      <c r="O28" s="154">
        <f t="shared" si="1"/>
        <v>0</v>
      </c>
      <c r="P28">
        <v>17.54</v>
      </c>
      <c r="Q28">
        <v>9.9600000000000009</v>
      </c>
      <c r="R28">
        <v>3.76</v>
      </c>
      <c r="S28">
        <v>18.79</v>
      </c>
      <c r="T28">
        <v>11.95</v>
      </c>
      <c r="U28" s="156">
        <f t="shared" si="2"/>
        <v>62</v>
      </c>
      <c r="V28" s="154">
        <f t="shared" si="3"/>
        <v>0</v>
      </c>
    </row>
    <row r="29" spans="1:22">
      <c r="A29" t="s">
        <v>71</v>
      </c>
      <c r="B29">
        <f>PPCL!B29</f>
        <v>62</v>
      </c>
      <c r="C29">
        <f>PPCL!C29</f>
        <v>0</v>
      </c>
      <c r="D29">
        <f>PPCL!M29</f>
        <v>62</v>
      </c>
      <c r="E29">
        <f>PPCL!N29</f>
        <v>0</v>
      </c>
      <c r="F29">
        <f t="shared" si="4"/>
        <v>62</v>
      </c>
      <c r="G29">
        <f t="shared" si="5"/>
        <v>62</v>
      </c>
      <c r="H29" s="154"/>
      <c r="I29">
        <f>BRPL_EOD!AG29+BRPL_EOD!AH29</f>
        <v>17.54</v>
      </c>
      <c r="J29">
        <f>BYPL_EOD!AG29+BYPL_EOD!AH29</f>
        <v>9.9600000000000009</v>
      </c>
      <c r="K29">
        <f>MES_EOD!AG29+MES_EOD!AH29</f>
        <v>3.76</v>
      </c>
      <c r="L29">
        <f>NDMC_EOD!AG29+NDMC_EOD!AH29</f>
        <v>18.79</v>
      </c>
      <c r="M29">
        <f>TPDDL_EOD!AG29+TPDDL_EOD!AH29</f>
        <v>11.95</v>
      </c>
      <c r="N29">
        <f t="shared" si="0"/>
        <v>62</v>
      </c>
      <c r="O29" s="154">
        <f t="shared" si="1"/>
        <v>0</v>
      </c>
      <c r="P29">
        <v>17.54</v>
      </c>
      <c r="Q29">
        <v>9.9600000000000009</v>
      </c>
      <c r="R29">
        <v>3.76</v>
      </c>
      <c r="S29">
        <v>18.79</v>
      </c>
      <c r="T29">
        <v>11.95</v>
      </c>
      <c r="U29" s="156">
        <f t="shared" si="2"/>
        <v>62</v>
      </c>
      <c r="V29" s="154">
        <f t="shared" si="3"/>
        <v>0</v>
      </c>
    </row>
    <row r="30" spans="1:22">
      <c r="A30" t="s">
        <v>72</v>
      </c>
      <c r="B30">
        <f>PPCL!B30</f>
        <v>62</v>
      </c>
      <c r="C30">
        <f>PPCL!C30</f>
        <v>0</v>
      </c>
      <c r="D30">
        <f>PPCL!M30</f>
        <v>62</v>
      </c>
      <c r="E30">
        <f>PPCL!N30</f>
        <v>0</v>
      </c>
      <c r="F30">
        <f t="shared" si="4"/>
        <v>62</v>
      </c>
      <c r="G30">
        <f t="shared" si="5"/>
        <v>62</v>
      </c>
      <c r="H30" s="154"/>
      <c r="I30">
        <f>BRPL_EOD!AG30+BRPL_EOD!AH30</f>
        <v>17.54</v>
      </c>
      <c r="J30">
        <f>BYPL_EOD!AG30+BYPL_EOD!AH30</f>
        <v>9.9600000000000009</v>
      </c>
      <c r="K30">
        <f>MES_EOD!AG30+MES_EOD!AH30</f>
        <v>3.76</v>
      </c>
      <c r="L30">
        <f>NDMC_EOD!AG30+NDMC_EOD!AH30</f>
        <v>18.79</v>
      </c>
      <c r="M30">
        <f>TPDDL_EOD!AG30+TPDDL_EOD!AH30</f>
        <v>11.95</v>
      </c>
      <c r="N30">
        <f t="shared" si="0"/>
        <v>62</v>
      </c>
      <c r="O30" s="154">
        <f t="shared" si="1"/>
        <v>0</v>
      </c>
      <c r="P30">
        <v>17.54</v>
      </c>
      <c r="Q30">
        <v>9.9600000000000009</v>
      </c>
      <c r="R30">
        <v>3.76</v>
      </c>
      <c r="S30">
        <v>18.79</v>
      </c>
      <c r="T30">
        <v>11.95</v>
      </c>
      <c r="U30" s="156">
        <f t="shared" si="2"/>
        <v>62</v>
      </c>
      <c r="V30" s="154">
        <f t="shared" si="3"/>
        <v>0</v>
      </c>
    </row>
    <row r="31" spans="1:22">
      <c r="A31" t="s">
        <v>73</v>
      </c>
      <c r="B31">
        <f>PPCL!B31</f>
        <v>62</v>
      </c>
      <c r="C31">
        <f>PPCL!C31</f>
        <v>0</v>
      </c>
      <c r="D31">
        <f>PPCL!M31</f>
        <v>62</v>
      </c>
      <c r="E31">
        <f>PPCL!N31</f>
        <v>0</v>
      </c>
      <c r="F31">
        <f t="shared" si="4"/>
        <v>62</v>
      </c>
      <c r="G31">
        <f t="shared" si="5"/>
        <v>62</v>
      </c>
      <c r="H31" s="154"/>
      <c r="I31">
        <f>BRPL_EOD!AG31+BRPL_EOD!AH31</f>
        <v>17.54</v>
      </c>
      <c r="J31">
        <f>BYPL_EOD!AG31+BYPL_EOD!AH31</f>
        <v>9.9600000000000009</v>
      </c>
      <c r="K31">
        <f>MES_EOD!AG31+MES_EOD!AH31</f>
        <v>3.76</v>
      </c>
      <c r="L31">
        <f>NDMC_EOD!AG31+NDMC_EOD!AH31</f>
        <v>18.79</v>
      </c>
      <c r="M31">
        <f>TPDDL_EOD!AG31+TPDDL_EOD!AH31</f>
        <v>11.95</v>
      </c>
      <c r="N31">
        <f t="shared" si="0"/>
        <v>62</v>
      </c>
      <c r="O31" s="154">
        <f t="shared" si="1"/>
        <v>0</v>
      </c>
      <c r="P31">
        <v>17.54</v>
      </c>
      <c r="Q31">
        <v>9.9600000000000009</v>
      </c>
      <c r="R31">
        <v>3.76</v>
      </c>
      <c r="S31">
        <v>18.79</v>
      </c>
      <c r="T31">
        <v>11.95</v>
      </c>
      <c r="U31" s="156">
        <f t="shared" si="2"/>
        <v>62</v>
      </c>
      <c r="V31" s="154">
        <f t="shared" si="3"/>
        <v>0</v>
      </c>
    </row>
    <row r="32" spans="1:22">
      <c r="A32" t="s">
        <v>74</v>
      </c>
      <c r="B32">
        <f>PPCL!B32</f>
        <v>62</v>
      </c>
      <c r="C32">
        <f>PPCL!C32</f>
        <v>0</v>
      </c>
      <c r="D32">
        <f>PPCL!M32</f>
        <v>62</v>
      </c>
      <c r="E32">
        <f>PPCL!N32</f>
        <v>0</v>
      </c>
      <c r="F32">
        <f t="shared" si="4"/>
        <v>62</v>
      </c>
      <c r="G32">
        <f t="shared" si="5"/>
        <v>62</v>
      </c>
      <c r="H32" s="154"/>
      <c r="I32">
        <f>BRPL_EOD!AG32+BRPL_EOD!AH32</f>
        <v>17.54</v>
      </c>
      <c r="J32">
        <f>BYPL_EOD!AG32+BYPL_EOD!AH32</f>
        <v>9.9600000000000009</v>
      </c>
      <c r="K32">
        <f>MES_EOD!AG32+MES_EOD!AH32</f>
        <v>3.76</v>
      </c>
      <c r="L32">
        <f>NDMC_EOD!AG32+NDMC_EOD!AH32</f>
        <v>18.79</v>
      </c>
      <c r="M32">
        <f>TPDDL_EOD!AG32+TPDDL_EOD!AH32</f>
        <v>11.95</v>
      </c>
      <c r="N32">
        <f t="shared" si="0"/>
        <v>62</v>
      </c>
      <c r="O32" s="154">
        <f t="shared" si="1"/>
        <v>0</v>
      </c>
      <c r="P32">
        <v>17.54</v>
      </c>
      <c r="Q32">
        <v>9.9600000000000009</v>
      </c>
      <c r="R32">
        <v>3.76</v>
      </c>
      <c r="S32">
        <v>18.79</v>
      </c>
      <c r="T32">
        <v>11.95</v>
      </c>
      <c r="U32" s="156">
        <f t="shared" si="2"/>
        <v>62</v>
      </c>
      <c r="V32" s="154">
        <f t="shared" si="3"/>
        <v>0</v>
      </c>
    </row>
    <row r="33" spans="1:22">
      <c r="A33" t="s">
        <v>75</v>
      </c>
      <c r="B33">
        <f>PPCL!B33</f>
        <v>62</v>
      </c>
      <c r="C33">
        <f>PPCL!C33</f>
        <v>0</v>
      </c>
      <c r="D33">
        <f>PPCL!M33</f>
        <v>62</v>
      </c>
      <c r="E33">
        <f>PPCL!N33</f>
        <v>0</v>
      </c>
      <c r="F33">
        <f t="shared" si="4"/>
        <v>62</v>
      </c>
      <c r="G33">
        <f t="shared" si="5"/>
        <v>62</v>
      </c>
      <c r="H33" s="154"/>
      <c r="I33">
        <f>BRPL_EOD!AG33+BRPL_EOD!AH33</f>
        <v>17.54</v>
      </c>
      <c r="J33">
        <f>BYPL_EOD!AG33+BYPL_EOD!AH33</f>
        <v>9.9600000000000009</v>
      </c>
      <c r="K33">
        <f>MES_EOD!AG33+MES_EOD!AH33</f>
        <v>3.76</v>
      </c>
      <c r="L33">
        <f>NDMC_EOD!AG33+NDMC_EOD!AH33</f>
        <v>18.79</v>
      </c>
      <c r="M33">
        <f>TPDDL_EOD!AG33+TPDDL_EOD!AH33</f>
        <v>11.95</v>
      </c>
      <c r="N33">
        <f t="shared" si="0"/>
        <v>62</v>
      </c>
      <c r="O33" s="154">
        <f t="shared" si="1"/>
        <v>0</v>
      </c>
      <c r="P33">
        <v>17.54</v>
      </c>
      <c r="Q33">
        <v>9.9600000000000009</v>
      </c>
      <c r="R33">
        <v>3.76</v>
      </c>
      <c r="S33">
        <v>18.79</v>
      </c>
      <c r="T33">
        <v>11.95</v>
      </c>
      <c r="U33" s="156">
        <f t="shared" si="2"/>
        <v>62</v>
      </c>
      <c r="V33" s="154">
        <f t="shared" si="3"/>
        <v>0</v>
      </c>
    </row>
    <row r="34" spans="1:22">
      <c r="A34" t="s">
        <v>76</v>
      </c>
      <c r="B34">
        <f>PPCL!B34</f>
        <v>62</v>
      </c>
      <c r="C34">
        <f>PPCL!C34</f>
        <v>0</v>
      </c>
      <c r="D34">
        <f>PPCL!M34</f>
        <v>62</v>
      </c>
      <c r="E34">
        <f>PPCL!N34</f>
        <v>0</v>
      </c>
      <c r="F34">
        <f t="shared" si="4"/>
        <v>62</v>
      </c>
      <c r="G34">
        <f t="shared" si="5"/>
        <v>62</v>
      </c>
      <c r="H34" s="154"/>
      <c r="I34">
        <f>BRPL_EOD!AG34+BRPL_EOD!AH34</f>
        <v>17.54</v>
      </c>
      <c r="J34">
        <f>BYPL_EOD!AG34+BYPL_EOD!AH34</f>
        <v>9.9600000000000009</v>
      </c>
      <c r="K34">
        <f>MES_EOD!AG34+MES_EOD!AH34</f>
        <v>3.76</v>
      </c>
      <c r="L34">
        <f>NDMC_EOD!AG34+NDMC_EOD!AH34</f>
        <v>18.79</v>
      </c>
      <c r="M34">
        <f>TPDDL_EOD!AG34+TPDDL_EOD!AH34</f>
        <v>11.95</v>
      </c>
      <c r="N34">
        <f t="shared" si="0"/>
        <v>62</v>
      </c>
      <c r="O34" s="154">
        <f t="shared" si="1"/>
        <v>0</v>
      </c>
      <c r="P34">
        <v>17.54</v>
      </c>
      <c r="Q34">
        <v>9.9600000000000009</v>
      </c>
      <c r="R34">
        <v>3.76</v>
      </c>
      <c r="S34">
        <v>18.79</v>
      </c>
      <c r="T34">
        <v>11.95</v>
      </c>
      <c r="U34" s="156">
        <f t="shared" si="2"/>
        <v>62</v>
      </c>
      <c r="V34" s="154">
        <f t="shared" si="3"/>
        <v>0</v>
      </c>
    </row>
    <row r="35" spans="1:22">
      <c r="A35" t="s">
        <v>77</v>
      </c>
      <c r="B35">
        <f>PPCL!B35</f>
        <v>62</v>
      </c>
      <c r="C35">
        <f>PPCL!C35</f>
        <v>0</v>
      </c>
      <c r="D35">
        <f>PPCL!M35</f>
        <v>62</v>
      </c>
      <c r="E35">
        <f>PPCL!N35</f>
        <v>0</v>
      </c>
      <c r="F35">
        <f t="shared" si="4"/>
        <v>62</v>
      </c>
      <c r="G35">
        <f t="shared" si="5"/>
        <v>62</v>
      </c>
      <c r="H35" s="154"/>
      <c r="I35">
        <f>BRPL_EOD!AG35+BRPL_EOD!AH35</f>
        <v>17.54</v>
      </c>
      <c r="J35">
        <f>BYPL_EOD!AG35+BYPL_EOD!AH35</f>
        <v>9.9600000000000009</v>
      </c>
      <c r="K35">
        <f>MES_EOD!AG35+MES_EOD!AH35</f>
        <v>3.76</v>
      </c>
      <c r="L35">
        <f>NDMC_EOD!AG35+NDMC_EOD!AH35</f>
        <v>18.79</v>
      </c>
      <c r="M35">
        <f>TPDDL_EOD!AG35+TPDDL_EOD!AH35</f>
        <v>11.95</v>
      </c>
      <c r="N35">
        <f t="shared" si="0"/>
        <v>62</v>
      </c>
      <c r="O35" s="154">
        <f t="shared" si="1"/>
        <v>0</v>
      </c>
      <c r="P35">
        <v>17.54</v>
      </c>
      <c r="Q35">
        <v>9.9600000000000009</v>
      </c>
      <c r="R35">
        <v>3.76</v>
      </c>
      <c r="S35">
        <v>18.79</v>
      </c>
      <c r="T35">
        <v>11.95</v>
      </c>
      <c r="U35" s="156">
        <f t="shared" si="2"/>
        <v>62</v>
      </c>
      <c r="V35" s="154">
        <f t="shared" si="3"/>
        <v>0</v>
      </c>
    </row>
    <row r="36" spans="1:22">
      <c r="A36" t="s">
        <v>78</v>
      </c>
      <c r="B36">
        <f>PPCL!B36</f>
        <v>62</v>
      </c>
      <c r="C36">
        <f>PPCL!C36</f>
        <v>0</v>
      </c>
      <c r="D36">
        <f>PPCL!M36</f>
        <v>62</v>
      </c>
      <c r="E36">
        <f>PPCL!N36</f>
        <v>0</v>
      </c>
      <c r="F36">
        <f t="shared" si="4"/>
        <v>62</v>
      </c>
      <c r="G36">
        <f t="shared" si="5"/>
        <v>62</v>
      </c>
      <c r="H36" s="154"/>
      <c r="I36">
        <f>BRPL_EOD!AG36+BRPL_EOD!AH36</f>
        <v>17.54</v>
      </c>
      <c r="J36">
        <f>BYPL_EOD!AG36+BYPL_EOD!AH36</f>
        <v>9.9600000000000009</v>
      </c>
      <c r="K36">
        <f>MES_EOD!AG36+MES_EOD!AH36</f>
        <v>3.76</v>
      </c>
      <c r="L36">
        <f>NDMC_EOD!AG36+NDMC_EOD!AH36</f>
        <v>18.79</v>
      </c>
      <c r="M36">
        <f>TPDDL_EOD!AG36+TPDDL_EOD!AH36</f>
        <v>11.95</v>
      </c>
      <c r="N36">
        <f t="shared" si="0"/>
        <v>62</v>
      </c>
      <c r="O36" s="154">
        <f t="shared" si="1"/>
        <v>0</v>
      </c>
      <c r="P36">
        <v>17.54</v>
      </c>
      <c r="Q36">
        <v>9.9600000000000009</v>
      </c>
      <c r="R36">
        <v>3.76</v>
      </c>
      <c r="S36">
        <v>18.79</v>
      </c>
      <c r="T36">
        <v>11.95</v>
      </c>
      <c r="U36" s="156">
        <f t="shared" si="2"/>
        <v>62</v>
      </c>
      <c r="V36" s="154">
        <f t="shared" si="3"/>
        <v>0</v>
      </c>
    </row>
    <row r="37" spans="1:22">
      <c r="A37" t="s">
        <v>79</v>
      </c>
      <c r="B37">
        <f>PPCL!B37</f>
        <v>62</v>
      </c>
      <c r="C37">
        <f>PPCL!C37</f>
        <v>0</v>
      </c>
      <c r="D37">
        <f>PPCL!M37</f>
        <v>62</v>
      </c>
      <c r="E37">
        <f>PPCL!N37</f>
        <v>0</v>
      </c>
      <c r="F37">
        <f t="shared" si="4"/>
        <v>62</v>
      </c>
      <c r="G37">
        <f t="shared" si="5"/>
        <v>62</v>
      </c>
      <c r="H37" s="154"/>
      <c r="I37">
        <f>BRPL_EOD!AG37+BRPL_EOD!AH37</f>
        <v>17.54</v>
      </c>
      <c r="J37">
        <f>BYPL_EOD!AG37+BYPL_EOD!AH37</f>
        <v>9.9600000000000009</v>
      </c>
      <c r="K37">
        <f>MES_EOD!AG37+MES_EOD!AH37</f>
        <v>3.76</v>
      </c>
      <c r="L37">
        <f>NDMC_EOD!AG37+NDMC_EOD!AH37</f>
        <v>18.79</v>
      </c>
      <c r="M37">
        <f>TPDDL_EOD!AG37+TPDDL_EOD!AH37</f>
        <v>11.95</v>
      </c>
      <c r="N37">
        <f t="shared" si="0"/>
        <v>62</v>
      </c>
      <c r="O37" s="154">
        <f t="shared" si="1"/>
        <v>0</v>
      </c>
      <c r="P37">
        <v>17.54</v>
      </c>
      <c r="Q37">
        <v>9.9600000000000009</v>
      </c>
      <c r="R37">
        <v>3.76</v>
      </c>
      <c r="S37">
        <v>18.79</v>
      </c>
      <c r="T37">
        <v>11.95</v>
      </c>
      <c r="U37" s="156">
        <f t="shared" si="2"/>
        <v>62</v>
      </c>
      <c r="V37" s="154">
        <f t="shared" si="3"/>
        <v>0</v>
      </c>
    </row>
    <row r="38" spans="1:22">
      <c r="A38" t="s">
        <v>80</v>
      </c>
      <c r="B38">
        <f>PPCL!B38</f>
        <v>62</v>
      </c>
      <c r="C38">
        <f>PPCL!C38</f>
        <v>0</v>
      </c>
      <c r="D38">
        <f>PPCL!M38</f>
        <v>62</v>
      </c>
      <c r="E38">
        <f>PPCL!N38</f>
        <v>0</v>
      </c>
      <c r="F38">
        <f t="shared" si="4"/>
        <v>62</v>
      </c>
      <c r="G38">
        <f t="shared" si="5"/>
        <v>62</v>
      </c>
      <c r="H38" s="154"/>
      <c r="I38">
        <f>BRPL_EOD!AG38+BRPL_EOD!AH38</f>
        <v>17.54</v>
      </c>
      <c r="J38">
        <f>BYPL_EOD!AG38+BYPL_EOD!AH38</f>
        <v>9.9600000000000009</v>
      </c>
      <c r="K38">
        <f>MES_EOD!AG38+MES_EOD!AH38</f>
        <v>3.76</v>
      </c>
      <c r="L38">
        <f>NDMC_EOD!AG38+NDMC_EOD!AH38</f>
        <v>18.79</v>
      </c>
      <c r="M38">
        <f>TPDDL_EOD!AG38+TPDDL_EOD!AH38</f>
        <v>11.95</v>
      </c>
      <c r="N38">
        <f t="shared" si="0"/>
        <v>62</v>
      </c>
      <c r="O38" s="154">
        <f t="shared" si="1"/>
        <v>0</v>
      </c>
      <c r="P38">
        <v>17.54</v>
      </c>
      <c r="Q38">
        <v>9.9600000000000009</v>
      </c>
      <c r="R38">
        <v>3.76</v>
      </c>
      <c r="S38">
        <v>18.79</v>
      </c>
      <c r="T38">
        <v>11.95</v>
      </c>
      <c r="U38" s="156">
        <f t="shared" si="2"/>
        <v>62</v>
      </c>
      <c r="V38" s="154">
        <f t="shared" si="3"/>
        <v>0</v>
      </c>
    </row>
    <row r="39" spans="1:22">
      <c r="A39" t="s">
        <v>81</v>
      </c>
      <c r="B39">
        <f>PPCL!B39</f>
        <v>62</v>
      </c>
      <c r="C39">
        <f>PPCL!C39</f>
        <v>0</v>
      </c>
      <c r="D39">
        <f>PPCL!M39</f>
        <v>62</v>
      </c>
      <c r="E39">
        <f>PPCL!N39</f>
        <v>0</v>
      </c>
      <c r="F39">
        <f t="shared" si="4"/>
        <v>62</v>
      </c>
      <c r="G39">
        <f t="shared" si="5"/>
        <v>62</v>
      </c>
      <c r="H39" s="154"/>
      <c r="I39">
        <f>BRPL_EOD!AG39+BRPL_EOD!AH39</f>
        <v>17.54</v>
      </c>
      <c r="J39">
        <f>BYPL_EOD!AG39+BYPL_EOD!AH39</f>
        <v>9.9600000000000009</v>
      </c>
      <c r="K39">
        <f>MES_EOD!AG39+MES_EOD!AH39</f>
        <v>3.76</v>
      </c>
      <c r="L39">
        <f>NDMC_EOD!AG39+NDMC_EOD!AH39</f>
        <v>18.79</v>
      </c>
      <c r="M39">
        <f>TPDDL_EOD!AG39+TPDDL_EOD!AH39</f>
        <v>11.95</v>
      </c>
      <c r="N39">
        <f t="shared" si="0"/>
        <v>62</v>
      </c>
      <c r="O39" s="154">
        <f t="shared" si="1"/>
        <v>0</v>
      </c>
      <c r="P39">
        <v>17.54</v>
      </c>
      <c r="Q39">
        <v>9.9600000000000009</v>
      </c>
      <c r="R39">
        <v>3.76</v>
      </c>
      <c r="S39">
        <v>18.79</v>
      </c>
      <c r="T39">
        <v>11.95</v>
      </c>
      <c r="U39" s="156">
        <f t="shared" si="2"/>
        <v>62</v>
      </c>
      <c r="V39" s="154">
        <f t="shared" si="3"/>
        <v>0</v>
      </c>
    </row>
    <row r="40" spans="1:22">
      <c r="A40" t="s">
        <v>82</v>
      </c>
      <c r="B40">
        <f>PPCL!B40</f>
        <v>62</v>
      </c>
      <c r="C40">
        <f>PPCL!C40</f>
        <v>0</v>
      </c>
      <c r="D40">
        <f>PPCL!M40</f>
        <v>62</v>
      </c>
      <c r="E40">
        <f>PPCL!N40</f>
        <v>0</v>
      </c>
      <c r="F40">
        <f t="shared" si="4"/>
        <v>62</v>
      </c>
      <c r="G40">
        <f t="shared" si="5"/>
        <v>62</v>
      </c>
      <c r="H40" s="154"/>
      <c r="I40">
        <f>BRPL_EOD!AG40+BRPL_EOD!AH40</f>
        <v>17.54</v>
      </c>
      <c r="J40">
        <f>BYPL_EOD!AG40+BYPL_EOD!AH40</f>
        <v>9.9600000000000009</v>
      </c>
      <c r="K40">
        <f>MES_EOD!AG40+MES_EOD!AH40</f>
        <v>3.76</v>
      </c>
      <c r="L40">
        <f>NDMC_EOD!AG40+NDMC_EOD!AH40</f>
        <v>18.79</v>
      </c>
      <c r="M40">
        <f>TPDDL_EOD!AG40+TPDDL_EOD!AH40</f>
        <v>11.95</v>
      </c>
      <c r="N40">
        <f t="shared" si="0"/>
        <v>62</v>
      </c>
      <c r="O40" s="154">
        <f t="shared" si="1"/>
        <v>0</v>
      </c>
      <c r="P40">
        <v>17.54</v>
      </c>
      <c r="Q40">
        <v>9.9600000000000009</v>
      </c>
      <c r="R40">
        <v>3.76</v>
      </c>
      <c r="S40">
        <v>18.79</v>
      </c>
      <c r="T40">
        <v>11.95</v>
      </c>
      <c r="U40" s="156">
        <f t="shared" si="2"/>
        <v>62</v>
      </c>
      <c r="V40" s="154">
        <f t="shared" si="3"/>
        <v>0</v>
      </c>
    </row>
    <row r="41" spans="1:22">
      <c r="A41" t="s">
        <v>83</v>
      </c>
      <c r="B41">
        <f>PPCL!B41</f>
        <v>62</v>
      </c>
      <c r="C41">
        <f>PPCL!C41</f>
        <v>0</v>
      </c>
      <c r="D41">
        <f>PPCL!M41</f>
        <v>62</v>
      </c>
      <c r="E41">
        <f>PPCL!N41</f>
        <v>0</v>
      </c>
      <c r="F41">
        <f t="shared" si="4"/>
        <v>62</v>
      </c>
      <c r="G41">
        <f t="shared" si="5"/>
        <v>62</v>
      </c>
      <c r="H41" s="154"/>
      <c r="I41">
        <f>BRPL_EOD!AG41+BRPL_EOD!AH41</f>
        <v>17.54</v>
      </c>
      <c r="J41">
        <f>BYPL_EOD!AG41+BYPL_EOD!AH41</f>
        <v>9.9600000000000009</v>
      </c>
      <c r="K41">
        <f>MES_EOD!AG41+MES_EOD!AH41</f>
        <v>3.76</v>
      </c>
      <c r="L41">
        <f>NDMC_EOD!AG41+NDMC_EOD!AH41</f>
        <v>18.79</v>
      </c>
      <c r="M41">
        <f>TPDDL_EOD!AG41+TPDDL_EOD!AH41</f>
        <v>11.95</v>
      </c>
      <c r="N41">
        <f t="shared" si="0"/>
        <v>62</v>
      </c>
      <c r="O41" s="154">
        <f t="shared" si="1"/>
        <v>0</v>
      </c>
      <c r="P41">
        <v>17.54</v>
      </c>
      <c r="Q41">
        <v>9.9600000000000009</v>
      </c>
      <c r="R41">
        <v>3.76</v>
      </c>
      <c r="S41">
        <v>18.79</v>
      </c>
      <c r="T41">
        <v>11.95</v>
      </c>
      <c r="U41" s="156">
        <f t="shared" si="2"/>
        <v>62</v>
      </c>
      <c r="V41" s="154">
        <f t="shared" si="3"/>
        <v>0</v>
      </c>
    </row>
    <row r="42" spans="1:22">
      <c r="A42" t="s">
        <v>84</v>
      </c>
      <c r="B42">
        <f>PPCL!B42</f>
        <v>62</v>
      </c>
      <c r="C42">
        <f>PPCL!C42</f>
        <v>0</v>
      </c>
      <c r="D42">
        <f>PPCL!M42</f>
        <v>62</v>
      </c>
      <c r="E42">
        <f>PPCL!N42</f>
        <v>0</v>
      </c>
      <c r="F42">
        <f t="shared" si="4"/>
        <v>62</v>
      </c>
      <c r="G42">
        <f t="shared" si="5"/>
        <v>62</v>
      </c>
      <c r="H42" s="154"/>
      <c r="I42">
        <f>BRPL_EOD!AG42+BRPL_EOD!AH42</f>
        <v>17.54</v>
      </c>
      <c r="J42">
        <f>BYPL_EOD!AG42+BYPL_EOD!AH42</f>
        <v>9.9600000000000009</v>
      </c>
      <c r="K42">
        <f>MES_EOD!AG42+MES_EOD!AH42</f>
        <v>3.76</v>
      </c>
      <c r="L42">
        <f>NDMC_EOD!AG42+NDMC_EOD!AH42</f>
        <v>18.79</v>
      </c>
      <c r="M42">
        <f>TPDDL_EOD!AG42+TPDDL_EOD!AH42</f>
        <v>11.95</v>
      </c>
      <c r="N42">
        <f t="shared" si="0"/>
        <v>62</v>
      </c>
      <c r="O42" s="154">
        <f t="shared" si="1"/>
        <v>0</v>
      </c>
      <c r="P42">
        <v>17.54</v>
      </c>
      <c r="Q42">
        <v>9.9600000000000009</v>
      </c>
      <c r="R42">
        <v>3.76</v>
      </c>
      <c r="S42">
        <v>18.79</v>
      </c>
      <c r="T42">
        <v>11.95</v>
      </c>
      <c r="U42" s="156">
        <f t="shared" si="2"/>
        <v>62</v>
      </c>
      <c r="V42" s="154">
        <f t="shared" si="3"/>
        <v>0</v>
      </c>
    </row>
    <row r="43" spans="1:22">
      <c r="A43" t="s">
        <v>85</v>
      </c>
      <c r="B43">
        <f>PPCL!B43</f>
        <v>62</v>
      </c>
      <c r="C43">
        <f>PPCL!C43</f>
        <v>0</v>
      </c>
      <c r="D43">
        <f>PPCL!M43</f>
        <v>62</v>
      </c>
      <c r="E43">
        <f>PPCL!N43</f>
        <v>0</v>
      </c>
      <c r="F43">
        <f t="shared" si="4"/>
        <v>62</v>
      </c>
      <c r="G43">
        <f t="shared" si="5"/>
        <v>62</v>
      </c>
      <c r="H43" s="154"/>
      <c r="I43">
        <f>BRPL_EOD!AG43+BRPL_EOD!AH43</f>
        <v>17.54</v>
      </c>
      <c r="J43">
        <f>BYPL_EOD!AG43+BYPL_EOD!AH43</f>
        <v>9.9600000000000009</v>
      </c>
      <c r="K43">
        <f>MES_EOD!AG43+MES_EOD!AH43</f>
        <v>3.76</v>
      </c>
      <c r="L43">
        <f>NDMC_EOD!AG43+NDMC_EOD!AH43</f>
        <v>18.79</v>
      </c>
      <c r="M43">
        <f>TPDDL_EOD!AG43+TPDDL_EOD!AH43</f>
        <v>11.95</v>
      </c>
      <c r="N43">
        <f t="shared" si="0"/>
        <v>62</v>
      </c>
      <c r="O43" s="154">
        <f t="shared" si="1"/>
        <v>0</v>
      </c>
      <c r="P43">
        <v>17.54</v>
      </c>
      <c r="Q43">
        <v>9.9600000000000009</v>
      </c>
      <c r="R43">
        <v>3.76</v>
      </c>
      <c r="S43">
        <v>18.79</v>
      </c>
      <c r="T43">
        <v>11.95</v>
      </c>
      <c r="U43" s="156">
        <f t="shared" si="2"/>
        <v>62</v>
      </c>
      <c r="V43" s="154">
        <f t="shared" si="3"/>
        <v>0</v>
      </c>
    </row>
    <row r="44" spans="1:22">
      <c r="A44" t="s">
        <v>86</v>
      </c>
      <c r="B44">
        <f>PPCL!B44</f>
        <v>62</v>
      </c>
      <c r="C44">
        <f>PPCL!C44</f>
        <v>0</v>
      </c>
      <c r="D44">
        <f>PPCL!M44</f>
        <v>62</v>
      </c>
      <c r="E44">
        <f>PPCL!N44</f>
        <v>0</v>
      </c>
      <c r="F44">
        <f t="shared" si="4"/>
        <v>62</v>
      </c>
      <c r="G44">
        <f t="shared" si="5"/>
        <v>62</v>
      </c>
      <c r="H44" s="154"/>
      <c r="I44">
        <f>BRPL_EOD!AG44+BRPL_EOD!AH44</f>
        <v>17.54</v>
      </c>
      <c r="J44">
        <f>BYPL_EOD!AG44+BYPL_EOD!AH44</f>
        <v>9.9600000000000009</v>
      </c>
      <c r="K44">
        <f>MES_EOD!AG44+MES_EOD!AH44</f>
        <v>3.76</v>
      </c>
      <c r="L44">
        <f>NDMC_EOD!AG44+NDMC_EOD!AH44</f>
        <v>18.79</v>
      </c>
      <c r="M44">
        <f>TPDDL_EOD!AG44+TPDDL_EOD!AH44</f>
        <v>11.95</v>
      </c>
      <c r="N44">
        <f t="shared" si="0"/>
        <v>62</v>
      </c>
      <c r="O44" s="154">
        <f t="shared" si="1"/>
        <v>0</v>
      </c>
      <c r="P44">
        <v>17.54</v>
      </c>
      <c r="Q44">
        <v>9.9600000000000009</v>
      </c>
      <c r="R44">
        <v>3.76</v>
      </c>
      <c r="S44">
        <v>18.79</v>
      </c>
      <c r="T44">
        <v>11.95</v>
      </c>
      <c r="U44" s="156">
        <f t="shared" si="2"/>
        <v>62</v>
      </c>
      <c r="V44" s="154">
        <f t="shared" si="3"/>
        <v>0</v>
      </c>
    </row>
    <row r="45" spans="1:22">
      <c r="A45" t="s">
        <v>87</v>
      </c>
      <c r="B45">
        <f>PPCL!B45</f>
        <v>62</v>
      </c>
      <c r="C45">
        <f>PPCL!C45</f>
        <v>0</v>
      </c>
      <c r="D45">
        <f>PPCL!M45</f>
        <v>62</v>
      </c>
      <c r="E45">
        <f>PPCL!N45</f>
        <v>0</v>
      </c>
      <c r="F45">
        <f t="shared" si="4"/>
        <v>62</v>
      </c>
      <c r="G45">
        <f t="shared" si="5"/>
        <v>62</v>
      </c>
      <c r="H45" s="154"/>
      <c r="I45">
        <f>BRPL_EOD!AG45+BRPL_EOD!AH45</f>
        <v>17.54</v>
      </c>
      <c r="J45">
        <f>BYPL_EOD!AG45+BYPL_EOD!AH45</f>
        <v>9.9600000000000009</v>
      </c>
      <c r="K45">
        <f>MES_EOD!AG45+MES_EOD!AH45</f>
        <v>3.76</v>
      </c>
      <c r="L45">
        <f>NDMC_EOD!AG45+NDMC_EOD!AH45</f>
        <v>18.79</v>
      </c>
      <c r="M45">
        <f>TPDDL_EOD!AG45+TPDDL_EOD!AH45</f>
        <v>11.95</v>
      </c>
      <c r="N45">
        <f t="shared" si="0"/>
        <v>62</v>
      </c>
      <c r="O45" s="154">
        <f t="shared" si="1"/>
        <v>0</v>
      </c>
      <c r="P45">
        <v>17.54</v>
      </c>
      <c r="Q45">
        <v>9.9600000000000009</v>
      </c>
      <c r="R45">
        <v>3.76</v>
      </c>
      <c r="S45">
        <v>18.79</v>
      </c>
      <c r="T45">
        <v>11.95</v>
      </c>
      <c r="U45" s="156">
        <f t="shared" si="2"/>
        <v>62</v>
      </c>
      <c r="V45" s="154">
        <f t="shared" si="3"/>
        <v>0</v>
      </c>
    </row>
    <row r="46" spans="1:22">
      <c r="A46" t="s">
        <v>88</v>
      </c>
      <c r="B46">
        <f>PPCL!B46</f>
        <v>62</v>
      </c>
      <c r="C46">
        <f>PPCL!C46</f>
        <v>0</v>
      </c>
      <c r="D46">
        <f>PPCL!M46</f>
        <v>62</v>
      </c>
      <c r="E46">
        <f>PPCL!N46</f>
        <v>0</v>
      </c>
      <c r="F46">
        <f t="shared" si="4"/>
        <v>62</v>
      </c>
      <c r="G46">
        <f t="shared" si="5"/>
        <v>62</v>
      </c>
      <c r="H46" s="154"/>
      <c r="I46">
        <f>BRPL_EOD!AG46+BRPL_EOD!AH46</f>
        <v>17.54</v>
      </c>
      <c r="J46">
        <f>BYPL_EOD!AG46+BYPL_EOD!AH46</f>
        <v>9.9600000000000009</v>
      </c>
      <c r="K46">
        <f>MES_EOD!AG46+MES_EOD!AH46</f>
        <v>3.76</v>
      </c>
      <c r="L46">
        <f>NDMC_EOD!AG46+NDMC_EOD!AH46</f>
        <v>18.79</v>
      </c>
      <c r="M46">
        <f>TPDDL_EOD!AG46+TPDDL_EOD!AH46</f>
        <v>11.95</v>
      </c>
      <c r="N46">
        <f t="shared" si="0"/>
        <v>62</v>
      </c>
      <c r="O46" s="154">
        <f t="shared" si="1"/>
        <v>0</v>
      </c>
      <c r="P46">
        <v>17.54</v>
      </c>
      <c r="Q46">
        <v>9.9600000000000009</v>
      </c>
      <c r="R46">
        <v>3.76</v>
      </c>
      <c r="S46">
        <v>18.79</v>
      </c>
      <c r="T46">
        <v>11.95</v>
      </c>
      <c r="U46" s="156">
        <f t="shared" si="2"/>
        <v>62</v>
      </c>
      <c r="V46" s="154">
        <f t="shared" si="3"/>
        <v>0</v>
      </c>
    </row>
    <row r="47" spans="1:22">
      <c r="A47" t="s">
        <v>89</v>
      </c>
      <c r="B47">
        <f>PPCL!B47</f>
        <v>62</v>
      </c>
      <c r="C47">
        <f>PPCL!C47</f>
        <v>0</v>
      </c>
      <c r="D47">
        <f>PPCL!M47</f>
        <v>62</v>
      </c>
      <c r="E47">
        <f>PPCL!N47</f>
        <v>0</v>
      </c>
      <c r="F47">
        <f t="shared" si="4"/>
        <v>62</v>
      </c>
      <c r="G47">
        <f t="shared" si="5"/>
        <v>62</v>
      </c>
      <c r="H47" s="154"/>
      <c r="I47">
        <f>BRPL_EOD!AG47+BRPL_EOD!AH47</f>
        <v>17.54</v>
      </c>
      <c r="J47">
        <f>BYPL_EOD!AG47+BYPL_EOD!AH47</f>
        <v>9.9600000000000009</v>
      </c>
      <c r="K47">
        <f>MES_EOD!AG47+MES_EOD!AH47</f>
        <v>3.76</v>
      </c>
      <c r="L47">
        <f>NDMC_EOD!AG47+NDMC_EOD!AH47</f>
        <v>18.79</v>
      </c>
      <c r="M47">
        <f>TPDDL_EOD!AG47+TPDDL_EOD!AH47</f>
        <v>11.95</v>
      </c>
      <c r="N47">
        <f t="shared" si="0"/>
        <v>62</v>
      </c>
      <c r="O47" s="154">
        <f t="shared" si="1"/>
        <v>0</v>
      </c>
      <c r="P47">
        <v>17.54</v>
      </c>
      <c r="Q47">
        <v>9.9600000000000009</v>
      </c>
      <c r="R47">
        <v>3.76</v>
      </c>
      <c r="S47">
        <v>18.79</v>
      </c>
      <c r="T47">
        <v>11.95</v>
      </c>
      <c r="U47" s="156">
        <f t="shared" si="2"/>
        <v>62</v>
      </c>
      <c r="V47" s="154">
        <f t="shared" si="3"/>
        <v>0</v>
      </c>
    </row>
    <row r="48" spans="1:22">
      <c r="A48" t="s">
        <v>90</v>
      </c>
      <c r="B48">
        <f>PPCL!B48</f>
        <v>62</v>
      </c>
      <c r="C48">
        <f>PPCL!C48</f>
        <v>0</v>
      </c>
      <c r="D48">
        <f>PPCL!M48</f>
        <v>62</v>
      </c>
      <c r="E48">
        <f>PPCL!N48</f>
        <v>0</v>
      </c>
      <c r="F48">
        <f t="shared" si="4"/>
        <v>62</v>
      </c>
      <c r="G48">
        <f t="shared" si="5"/>
        <v>62</v>
      </c>
      <c r="H48" s="154"/>
      <c r="I48">
        <f>BRPL_EOD!AG48+BRPL_EOD!AH48</f>
        <v>17.54</v>
      </c>
      <c r="J48">
        <f>BYPL_EOD!AG48+BYPL_EOD!AH48</f>
        <v>9.9600000000000009</v>
      </c>
      <c r="K48">
        <f>MES_EOD!AG48+MES_EOD!AH48</f>
        <v>3.76</v>
      </c>
      <c r="L48">
        <f>NDMC_EOD!AG48+NDMC_EOD!AH48</f>
        <v>18.79</v>
      </c>
      <c r="M48">
        <f>TPDDL_EOD!AG48+TPDDL_EOD!AH48</f>
        <v>11.95</v>
      </c>
      <c r="N48">
        <f t="shared" si="0"/>
        <v>62</v>
      </c>
      <c r="O48" s="154">
        <f t="shared" si="1"/>
        <v>0</v>
      </c>
      <c r="P48">
        <v>17.54</v>
      </c>
      <c r="Q48">
        <v>9.9600000000000009</v>
      </c>
      <c r="R48">
        <v>3.76</v>
      </c>
      <c r="S48">
        <v>18.79</v>
      </c>
      <c r="T48">
        <v>11.95</v>
      </c>
      <c r="U48" s="156">
        <f t="shared" si="2"/>
        <v>62</v>
      </c>
      <c r="V48" s="154">
        <f t="shared" si="3"/>
        <v>0</v>
      </c>
    </row>
    <row r="49" spans="1:22">
      <c r="A49" t="s">
        <v>91</v>
      </c>
      <c r="B49">
        <f>PPCL!B49</f>
        <v>62</v>
      </c>
      <c r="C49">
        <f>PPCL!C49</f>
        <v>0</v>
      </c>
      <c r="D49">
        <f>PPCL!M49</f>
        <v>62</v>
      </c>
      <c r="E49">
        <f>PPCL!N49</f>
        <v>0</v>
      </c>
      <c r="F49">
        <f t="shared" si="4"/>
        <v>62</v>
      </c>
      <c r="G49">
        <f t="shared" si="5"/>
        <v>62</v>
      </c>
      <c r="H49" s="154"/>
      <c r="I49">
        <f>BRPL_EOD!AG49+BRPL_EOD!AH49</f>
        <v>17.54</v>
      </c>
      <c r="J49">
        <f>BYPL_EOD!AG49+BYPL_EOD!AH49</f>
        <v>9.9600000000000009</v>
      </c>
      <c r="K49">
        <f>MES_EOD!AG49+MES_EOD!AH49</f>
        <v>3.76</v>
      </c>
      <c r="L49">
        <f>NDMC_EOD!AG49+NDMC_EOD!AH49</f>
        <v>18.79</v>
      </c>
      <c r="M49">
        <f>TPDDL_EOD!AG49+TPDDL_EOD!AH49</f>
        <v>11.95</v>
      </c>
      <c r="N49">
        <f t="shared" si="0"/>
        <v>62</v>
      </c>
      <c r="O49" s="154">
        <f t="shared" si="1"/>
        <v>0</v>
      </c>
      <c r="P49">
        <v>17.54</v>
      </c>
      <c r="Q49">
        <v>9.9600000000000009</v>
      </c>
      <c r="R49">
        <v>3.76</v>
      </c>
      <c r="S49">
        <v>18.79</v>
      </c>
      <c r="T49">
        <v>11.95</v>
      </c>
      <c r="U49" s="156">
        <f t="shared" si="2"/>
        <v>62</v>
      </c>
      <c r="V49" s="154">
        <f t="shared" si="3"/>
        <v>0</v>
      </c>
    </row>
    <row r="50" spans="1:22">
      <c r="A50" t="s">
        <v>92</v>
      </c>
      <c r="B50">
        <f>PPCL!B50</f>
        <v>62</v>
      </c>
      <c r="C50">
        <f>PPCL!C50</f>
        <v>0</v>
      </c>
      <c r="D50">
        <f>PPCL!M50</f>
        <v>62</v>
      </c>
      <c r="E50">
        <f>PPCL!N50</f>
        <v>0</v>
      </c>
      <c r="F50">
        <f t="shared" si="4"/>
        <v>62</v>
      </c>
      <c r="G50">
        <f t="shared" si="5"/>
        <v>62</v>
      </c>
      <c r="H50" s="154"/>
      <c r="I50">
        <f>BRPL_EOD!AG50+BRPL_EOD!AH50</f>
        <v>17.54</v>
      </c>
      <c r="J50">
        <f>BYPL_EOD!AG50+BYPL_EOD!AH50</f>
        <v>9.9600000000000009</v>
      </c>
      <c r="K50">
        <f>MES_EOD!AG50+MES_EOD!AH50</f>
        <v>3.76</v>
      </c>
      <c r="L50">
        <f>NDMC_EOD!AG50+NDMC_EOD!AH50</f>
        <v>18.79</v>
      </c>
      <c r="M50">
        <f>TPDDL_EOD!AG50+TPDDL_EOD!AH50</f>
        <v>11.95</v>
      </c>
      <c r="N50">
        <f t="shared" si="0"/>
        <v>62</v>
      </c>
      <c r="O50" s="154">
        <f t="shared" si="1"/>
        <v>0</v>
      </c>
      <c r="P50">
        <v>17.54</v>
      </c>
      <c r="Q50">
        <v>9.9600000000000009</v>
      </c>
      <c r="R50">
        <v>3.76</v>
      </c>
      <c r="S50">
        <v>18.79</v>
      </c>
      <c r="T50">
        <v>11.95</v>
      </c>
      <c r="U50" s="156">
        <f t="shared" si="2"/>
        <v>62</v>
      </c>
      <c r="V50" s="154">
        <f t="shared" si="3"/>
        <v>0</v>
      </c>
    </row>
    <row r="51" spans="1:22">
      <c r="A51" t="s">
        <v>93</v>
      </c>
      <c r="B51">
        <f>PPCL!B51</f>
        <v>62</v>
      </c>
      <c r="C51">
        <f>PPCL!C51</f>
        <v>0</v>
      </c>
      <c r="D51">
        <f>PPCL!M51</f>
        <v>62</v>
      </c>
      <c r="E51">
        <f>PPCL!N51</f>
        <v>0</v>
      </c>
      <c r="F51">
        <f t="shared" si="4"/>
        <v>62</v>
      </c>
      <c r="G51">
        <f t="shared" si="5"/>
        <v>62</v>
      </c>
      <c r="H51" s="154"/>
      <c r="I51">
        <f>BRPL_EOD!AG51+BRPL_EOD!AH51</f>
        <v>17.54</v>
      </c>
      <c r="J51">
        <f>BYPL_EOD!AG51+BYPL_EOD!AH51</f>
        <v>9.9600000000000009</v>
      </c>
      <c r="K51">
        <f>MES_EOD!AG51+MES_EOD!AH51</f>
        <v>3.76</v>
      </c>
      <c r="L51">
        <f>NDMC_EOD!AG51+NDMC_EOD!AH51</f>
        <v>18.79</v>
      </c>
      <c r="M51">
        <f>TPDDL_EOD!AG51+TPDDL_EOD!AH51</f>
        <v>11.95</v>
      </c>
      <c r="N51">
        <f t="shared" si="0"/>
        <v>62</v>
      </c>
      <c r="O51" s="154">
        <f t="shared" si="1"/>
        <v>0</v>
      </c>
      <c r="P51">
        <v>17.54</v>
      </c>
      <c r="Q51">
        <v>9.9600000000000009</v>
      </c>
      <c r="R51">
        <v>3.76</v>
      </c>
      <c r="S51">
        <v>18.79</v>
      </c>
      <c r="T51">
        <v>11.95</v>
      </c>
      <c r="U51" s="156">
        <f t="shared" si="2"/>
        <v>62</v>
      </c>
      <c r="V51" s="154">
        <f t="shared" si="3"/>
        <v>0</v>
      </c>
    </row>
    <row r="52" spans="1:22">
      <c r="A52" t="s">
        <v>94</v>
      </c>
      <c r="B52">
        <f>PPCL!B52</f>
        <v>62</v>
      </c>
      <c r="C52">
        <f>PPCL!C52</f>
        <v>0</v>
      </c>
      <c r="D52">
        <f>PPCL!M52</f>
        <v>62</v>
      </c>
      <c r="E52">
        <f>PPCL!N52</f>
        <v>0</v>
      </c>
      <c r="F52">
        <f t="shared" si="4"/>
        <v>62</v>
      </c>
      <c r="G52">
        <f t="shared" si="5"/>
        <v>62</v>
      </c>
      <c r="H52" s="154"/>
      <c r="I52">
        <f>BRPL_EOD!AG52+BRPL_EOD!AH52</f>
        <v>17.54</v>
      </c>
      <c r="J52">
        <f>BYPL_EOD!AG52+BYPL_EOD!AH52</f>
        <v>9.9600000000000009</v>
      </c>
      <c r="K52">
        <f>MES_EOD!AG52+MES_EOD!AH52</f>
        <v>3.76</v>
      </c>
      <c r="L52">
        <f>NDMC_EOD!AG52+NDMC_EOD!AH52</f>
        <v>18.79</v>
      </c>
      <c r="M52">
        <f>TPDDL_EOD!AG52+TPDDL_EOD!AH52</f>
        <v>11.95</v>
      </c>
      <c r="N52">
        <f t="shared" si="0"/>
        <v>62</v>
      </c>
      <c r="O52" s="154">
        <f t="shared" si="1"/>
        <v>0</v>
      </c>
      <c r="P52">
        <v>17.54</v>
      </c>
      <c r="Q52">
        <v>9.9600000000000009</v>
      </c>
      <c r="R52">
        <v>3.76</v>
      </c>
      <c r="S52">
        <v>18.79</v>
      </c>
      <c r="T52">
        <v>11.95</v>
      </c>
      <c r="U52" s="156">
        <f t="shared" si="2"/>
        <v>62</v>
      </c>
      <c r="V52" s="154">
        <f t="shared" si="3"/>
        <v>0</v>
      </c>
    </row>
    <row r="53" spans="1:22">
      <c r="A53" t="s">
        <v>95</v>
      </c>
      <c r="B53">
        <f>PPCL!B53</f>
        <v>62</v>
      </c>
      <c r="C53">
        <f>PPCL!C53</f>
        <v>0</v>
      </c>
      <c r="D53">
        <f>PPCL!M53</f>
        <v>62</v>
      </c>
      <c r="E53">
        <f>PPCL!N53</f>
        <v>0</v>
      </c>
      <c r="F53">
        <f t="shared" si="4"/>
        <v>62</v>
      </c>
      <c r="G53">
        <f t="shared" si="5"/>
        <v>62</v>
      </c>
      <c r="H53" s="154"/>
      <c r="I53">
        <f>BRPL_EOD!AG53+BRPL_EOD!AH53</f>
        <v>17.54</v>
      </c>
      <c r="J53">
        <f>BYPL_EOD!AG53+BYPL_EOD!AH53</f>
        <v>9.9600000000000009</v>
      </c>
      <c r="K53">
        <f>MES_EOD!AG53+MES_EOD!AH53</f>
        <v>3.76</v>
      </c>
      <c r="L53">
        <f>NDMC_EOD!AG53+NDMC_EOD!AH53</f>
        <v>18.79</v>
      </c>
      <c r="M53">
        <f>TPDDL_EOD!AG53+TPDDL_EOD!AH53</f>
        <v>11.95</v>
      </c>
      <c r="N53">
        <f t="shared" si="0"/>
        <v>62</v>
      </c>
      <c r="O53" s="154">
        <f t="shared" si="1"/>
        <v>0</v>
      </c>
      <c r="P53">
        <v>17.54</v>
      </c>
      <c r="Q53">
        <v>9.9600000000000009</v>
      </c>
      <c r="R53">
        <v>3.76</v>
      </c>
      <c r="S53">
        <v>18.79</v>
      </c>
      <c r="T53">
        <v>11.95</v>
      </c>
      <c r="U53" s="156">
        <f t="shared" si="2"/>
        <v>62</v>
      </c>
      <c r="V53" s="154">
        <f t="shared" si="3"/>
        <v>0</v>
      </c>
    </row>
    <row r="54" spans="1:22">
      <c r="A54" t="s">
        <v>96</v>
      </c>
      <c r="B54">
        <f>PPCL!B54</f>
        <v>62</v>
      </c>
      <c r="C54">
        <f>PPCL!C54</f>
        <v>0</v>
      </c>
      <c r="D54">
        <f>PPCL!M54</f>
        <v>62</v>
      </c>
      <c r="E54">
        <f>PPCL!N54</f>
        <v>0</v>
      </c>
      <c r="F54">
        <f t="shared" si="4"/>
        <v>62</v>
      </c>
      <c r="G54">
        <f t="shared" si="5"/>
        <v>62</v>
      </c>
      <c r="H54" s="154"/>
      <c r="I54">
        <f>BRPL_EOD!AG54+BRPL_EOD!AH54</f>
        <v>17.54</v>
      </c>
      <c r="J54">
        <f>BYPL_EOD!AG54+BYPL_EOD!AH54</f>
        <v>9.9600000000000009</v>
      </c>
      <c r="K54">
        <f>MES_EOD!AG54+MES_EOD!AH54</f>
        <v>3.76</v>
      </c>
      <c r="L54">
        <f>NDMC_EOD!AG54+NDMC_EOD!AH54</f>
        <v>18.79</v>
      </c>
      <c r="M54">
        <f>TPDDL_EOD!AG54+TPDDL_EOD!AH54</f>
        <v>11.95</v>
      </c>
      <c r="N54">
        <f t="shared" si="0"/>
        <v>62</v>
      </c>
      <c r="O54" s="154">
        <f t="shared" si="1"/>
        <v>0</v>
      </c>
      <c r="P54">
        <v>17.54</v>
      </c>
      <c r="Q54">
        <v>9.9600000000000009</v>
      </c>
      <c r="R54">
        <v>3.76</v>
      </c>
      <c r="S54">
        <v>18.79</v>
      </c>
      <c r="T54">
        <v>11.95</v>
      </c>
      <c r="U54" s="156">
        <f t="shared" si="2"/>
        <v>62</v>
      </c>
      <c r="V54" s="154">
        <f t="shared" si="3"/>
        <v>0</v>
      </c>
    </row>
    <row r="55" spans="1:22">
      <c r="A55" t="s">
        <v>97</v>
      </c>
      <c r="B55">
        <f>PPCL!B55</f>
        <v>62</v>
      </c>
      <c r="C55">
        <f>PPCL!C55</f>
        <v>0</v>
      </c>
      <c r="D55">
        <f>PPCL!M55</f>
        <v>62</v>
      </c>
      <c r="E55">
        <f>PPCL!N55</f>
        <v>0</v>
      </c>
      <c r="F55">
        <f t="shared" si="4"/>
        <v>62</v>
      </c>
      <c r="G55">
        <f t="shared" si="5"/>
        <v>62</v>
      </c>
      <c r="H55" s="154"/>
      <c r="I55">
        <f>BRPL_EOD!AG55+BRPL_EOD!AH55</f>
        <v>17.54</v>
      </c>
      <c r="J55">
        <f>BYPL_EOD!AG55+BYPL_EOD!AH55</f>
        <v>9.9600000000000009</v>
      </c>
      <c r="K55">
        <f>MES_EOD!AG55+MES_EOD!AH55</f>
        <v>3.76</v>
      </c>
      <c r="L55">
        <f>NDMC_EOD!AG55+NDMC_EOD!AH55</f>
        <v>18.79</v>
      </c>
      <c r="M55">
        <f>TPDDL_EOD!AG55+TPDDL_EOD!AH55</f>
        <v>11.95</v>
      </c>
      <c r="N55">
        <f t="shared" si="0"/>
        <v>62</v>
      </c>
      <c r="O55" s="154">
        <f t="shared" si="1"/>
        <v>0</v>
      </c>
      <c r="P55">
        <v>17.54</v>
      </c>
      <c r="Q55">
        <v>9.9600000000000009</v>
      </c>
      <c r="R55">
        <v>3.76</v>
      </c>
      <c r="S55">
        <v>18.79</v>
      </c>
      <c r="T55">
        <v>11.95</v>
      </c>
      <c r="U55" s="156">
        <f t="shared" si="2"/>
        <v>62</v>
      </c>
      <c r="V55" s="154">
        <f t="shared" si="3"/>
        <v>0</v>
      </c>
    </row>
    <row r="56" spans="1:22">
      <c r="A56" t="s">
        <v>98</v>
      </c>
      <c r="B56">
        <f>PPCL!B56</f>
        <v>62</v>
      </c>
      <c r="C56">
        <f>PPCL!C56</f>
        <v>0</v>
      </c>
      <c r="D56">
        <f>PPCL!M56</f>
        <v>62</v>
      </c>
      <c r="E56">
        <f>PPCL!N56</f>
        <v>0</v>
      </c>
      <c r="F56">
        <f t="shared" si="4"/>
        <v>62</v>
      </c>
      <c r="G56">
        <f t="shared" si="5"/>
        <v>62</v>
      </c>
      <c r="H56" s="154"/>
      <c r="I56">
        <f>BRPL_EOD!AG56+BRPL_EOD!AH56</f>
        <v>17.54</v>
      </c>
      <c r="J56">
        <f>BYPL_EOD!AG56+BYPL_EOD!AH56</f>
        <v>9.9600000000000009</v>
      </c>
      <c r="K56">
        <f>MES_EOD!AG56+MES_EOD!AH56</f>
        <v>3.76</v>
      </c>
      <c r="L56">
        <f>NDMC_EOD!AG56+NDMC_EOD!AH56</f>
        <v>18.79</v>
      </c>
      <c r="M56">
        <f>TPDDL_EOD!AG56+TPDDL_EOD!AH56</f>
        <v>11.95</v>
      </c>
      <c r="N56">
        <f t="shared" si="0"/>
        <v>62</v>
      </c>
      <c r="O56" s="154">
        <f t="shared" si="1"/>
        <v>0</v>
      </c>
      <c r="P56">
        <v>17.54</v>
      </c>
      <c r="Q56">
        <v>9.9600000000000009</v>
      </c>
      <c r="R56">
        <v>3.76</v>
      </c>
      <c r="S56">
        <v>18.79</v>
      </c>
      <c r="T56">
        <v>11.95</v>
      </c>
      <c r="U56" s="156">
        <f t="shared" si="2"/>
        <v>62</v>
      </c>
      <c r="V56" s="154">
        <f t="shared" si="3"/>
        <v>0</v>
      </c>
    </row>
    <row r="57" spans="1:22">
      <c r="A57" t="s">
        <v>99</v>
      </c>
      <c r="B57">
        <f>PPCL!B57</f>
        <v>62</v>
      </c>
      <c r="C57">
        <f>PPCL!C57</f>
        <v>0</v>
      </c>
      <c r="D57">
        <f>PPCL!M57</f>
        <v>62</v>
      </c>
      <c r="E57">
        <f>PPCL!N57</f>
        <v>0</v>
      </c>
      <c r="F57">
        <f t="shared" si="4"/>
        <v>62</v>
      </c>
      <c r="G57">
        <f t="shared" si="5"/>
        <v>62</v>
      </c>
      <c r="H57" s="154"/>
      <c r="I57">
        <f>BRPL_EOD!AG57+BRPL_EOD!AH57</f>
        <v>17.54</v>
      </c>
      <c r="J57">
        <f>BYPL_EOD!AG57+BYPL_EOD!AH57</f>
        <v>9.9600000000000009</v>
      </c>
      <c r="K57">
        <f>MES_EOD!AG57+MES_EOD!AH57</f>
        <v>3.76</v>
      </c>
      <c r="L57">
        <f>NDMC_EOD!AG57+NDMC_EOD!AH57</f>
        <v>18.79</v>
      </c>
      <c r="M57">
        <f>TPDDL_EOD!AG57+TPDDL_EOD!AH57</f>
        <v>11.95</v>
      </c>
      <c r="N57">
        <f t="shared" si="0"/>
        <v>62</v>
      </c>
      <c r="O57" s="154">
        <f t="shared" si="1"/>
        <v>0</v>
      </c>
      <c r="P57">
        <v>17.54</v>
      </c>
      <c r="Q57">
        <v>9.9600000000000009</v>
      </c>
      <c r="R57">
        <v>3.76</v>
      </c>
      <c r="S57">
        <v>18.79</v>
      </c>
      <c r="T57">
        <v>11.95</v>
      </c>
      <c r="U57" s="156">
        <f t="shared" si="2"/>
        <v>62</v>
      </c>
      <c r="V57" s="154">
        <f t="shared" si="3"/>
        <v>0</v>
      </c>
    </row>
    <row r="58" spans="1:22">
      <c r="A58" t="s">
        <v>100</v>
      </c>
      <c r="B58">
        <f>PPCL!B58</f>
        <v>62</v>
      </c>
      <c r="C58">
        <f>PPCL!C58</f>
        <v>0</v>
      </c>
      <c r="D58">
        <f>PPCL!M58</f>
        <v>62</v>
      </c>
      <c r="E58">
        <f>PPCL!N58</f>
        <v>0</v>
      </c>
      <c r="F58">
        <f t="shared" si="4"/>
        <v>62</v>
      </c>
      <c r="G58">
        <f t="shared" si="5"/>
        <v>62</v>
      </c>
      <c r="H58" s="154"/>
      <c r="I58">
        <f>BRPL_EOD!AG58+BRPL_EOD!AH58</f>
        <v>17.54</v>
      </c>
      <c r="J58">
        <f>BYPL_EOD!AG58+BYPL_EOD!AH58</f>
        <v>9.9600000000000009</v>
      </c>
      <c r="K58">
        <f>MES_EOD!AG58+MES_EOD!AH58</f>
        <v>3.76</v>
      </c>
      <c r="L58">
        <f>NDMC_EOD!AG58+NDMC_EOD!AH58</f>
        <v>18.79</v>
      </c>
      <c r="M58">
        <f>TPDDL_EOD!AG58+TPDDL_EOD!AH58</f>
        <v>11.95</v>
      </c>
      <c r="N58">
        <f t="shared" si="0"/>
        <v>62</v>
      </c>
      <c r="O58" s="154">
        <f t="shared" si="1"/>
        <v>0</v>
      </c>
      <c r="P58">
        <v>17.54</v>
      </c>
      <c r="Q58">
        <v>9.9600000000000009</v>
      </c>
      <c r="R58">
        <v>3.76</v>
      </c>
      <c r="S58">
        <v>18.79</v>
      </c>
      <c r="T58">
        <v>11.95</v>
      </c>
      <c r="U58" s="156">
        <f t="shared" si="2"/>
        <v>62</v>
      </c>
      <c r="V58" s="154">
        <f t="shared" si="3"/>
        <v>0</v>
      </c>
    </row>
    <row r="59" spans="1:22">
      <c r="A59" t="s">
        <v>101</v>
      </c>
      <c r="B59">
        <f>PPCL!B59</f>
        <v>62</v>
      </c>
      <c r="C59">
        <f>PPCL!C59</f>
        <v>0</v>
      </c>
      <c r="D59">
        <f>PPCL!M59</f>
        <v>62</v>
      </c>
      <c r="E59">
        <f>PPCL!N59</f>
        <v>0</v>
      </c>
      <c r="F59">
        <f t="shared" si="4"/>
        <v>62</v>
      </c>
      <c r="G59">
        <f t="shared" si="5"/>
        <v>62</v>
      </c>
      <c r="H59" s="154"/>
      <c r="I59">
        <f>BRPL_EOD!AG59+BRPL_EOD!AH59</f>
        <v>17.54</v>
      </c>
      <c r="J59">
        <f>BYPL_EOD!AG59+BYPL_EOD!AH59</f>
        <v>9.9600000000000009</v>
      </c>
      <c r="K59">
        <f>MES_EOD!AG59+MES_EOD!AH59</f>
        <v>3.76</v>
      </c>
      <c r="L59">
        <f>NDMC_EOD!AG59+NDMC_EOD!AH59</f>
        <v>18.79</v>
      </c>
      <c r="M59">
        <f>TPDDL_EOD!AG59+TPDDL_EOD!AH59</f>
        <v>11.95</v>
      </c>
      <c r="N59">
        <f t="shared" si="0"/>
        <v>62</v>
      </c>
      <c r="O59" s="154">
        <f t="shared" si="1"/>
        <v>0</v>
      </c>
      <c r="P59">
        <v>17.54</v>
      </c>
      <c r="Q59">
        <v>9.9600000000000009</v>
      </c>
      <c r="R59">
        <v>3.76</v>
      </c>
      <c r="S59">
        <v>18.79</v>
      </c>
      <c r="T59">
        <v>11.95</v>
      </c>
      <c r="U59" s="156">
        <f t="shared" si="2"/>
        <v>62</v>
      </c>
      <c r="V59" s="154">
        <f t="shared" si="3"/>
        <v>0</v>
      </c>
    </row>
    <row r="60" spans="1:22">
      <c r="A60" t="s">
        <v>102</v>
      </c>
      <c r="B60">
        <f>PPCL!B60</f>
        <v>62</v>
      </c>
      <c r="C60">
        <f>PPCL!C60</f>
        <v>0</v>
      </c>
      <c r="D60">
        <f>PPCL!M60</f>
        <v>62</v>
      </c>
      <c r="E60">
        <f>PPCL!N60</f>
        <v>0</v>
      </c>
      <c r="F60">
        <f t="shared" si="4"/>
        <v>62</v>
      </c>
      <c r="G60">
        <f t="shared" si="5"/>
        <v>62</v>
      </c>
      <c r="H60" s="154"/>
      <c r="I60">
        <f>BRPL_EOD!AG60+BRPL_EOD!AH60</f>
        <v>17.54</v>
      </c>
      <c r="J60">
        <f>BYPL_EOD!AG60+BYPL_EOD!AH60</f>
        <v>9.9600000000000009</v>
      </c>
      <c r="K60">
        <f>MES_EOD!AG60+MES_EOD!AH60</f>
        <v>3.76</v>
      </c>
      <c r="L60">
        <f>NDMC_EOD!AG60+NDMC_EOD!AH60</f>
        <v>18.79</v>
      </c>
      <c r="M60">
        <f>TPDDL_EOD!AG60+TPDDL_EOD!AH60</f>
        <v>11.95</v>
      </c>
      <c r="N60">
        <f t="shared" si="0"/>
        <v>62</v>
      </c>
      <c r="O60" s="154">
        <f t="shared" si="1"/>
        <v>0</v>
      </c>
      <c r="P60">
        <v>17.54</v>
      </c>
      <c r="Q60">
        <v>9.9600000000000009</v>
      </c>
      <c r="R60">
        <v>3.76</v>
      </c>
      <c r="S60">
        <v>18.79</v>
      </c>
      <c r="T60">
        <v>11.95</v>
      </c>
      <c r="U60" s="156">
        <f t="shared" si="2"/>
        <v>62</v>
      </c>
      <c r="V60" s="154">
        <f t="shared" si="3"/>
        <v>0</v>
      </c>
    </row>
    <row r="61" spans="1:22">
      <c r="A61" t="s">
        <v>103</v>
      </c>
      <c r="B61">
        <f>PPCL!B61</f>
        <v>62</v>
      </c>
      <c r="C61">
        <f>PPCL!C61</f>
        <v>0</v>
      </c>
      <c r="D61">
        <f>PPCL!M61</f>
        <v>62</v>
      </c>
      <c r="E61">
        <f>PPCL!N61</f>
        <v>0</v>
      </c>
      <c r="F61">
        <f t="shared" si="4"/>
        <v>62</v>
      </c>
      <c r="G61">
        <f t="shared" si="5"/>
        <v>62</v>
      </c>
      <c r="H61" s="154"/>
      <c r="I61">
        <f>BRPL_EOD!AG61+BRPL_EOD!AH61</f>
        <v>17.54</v>
      </c>
      <c r="J61">
        <f>BYPL_EOD!AG61+BYPL_EOD!AH61</f>
        <v>9.9600000000000009</v>
      </c>
      <c r="K61">
        <f>MES_EOD!AG61+MES_EOD!AH61</f>
        <v>3.76</v>
      </c>
      <c r="L61">
        <f>NDMC_EOD!AG61+NDMC_EOD!AH61</f>
        <v>18.79</v>
      </c>
      <c r="M61">
        <f>TPDDL_EOD!AG61+TPDDL_EOD!AH61</f>
        <v>11.95</v>
      </c>
      <c r="N61">
        <f t="shared" si="0"/>
        <v>62</v>
      </c>
      <c r="O61" s="154">
        <f t="shared" si="1"/>
        <v>0</v>
      </c>
      <c r="P61">
        <v>17.54</v>
      </c>
      <c r="Q61">
        <v>9.9600000000000009</v>
      </c>
      <c r="R61">
        <v>3.76</v>
      </c>
      <c r="S61">
        <v>18.79</v>
      </c>
      <c r="T61">
        <v>11.95</v>
      </c>
      <c r="U61" s="156">
        <f t="shared" si="2"/>
        <v>62</v>
      </c>
      <c r="V61" s="154">
        <f t="shared" si="3"/>
        <v>0</v>
      </c>
    </row>
    <row r="62" spans="1:22">
      <c r="A62" t="s">
        <v>104</v>
      </c>
      <c r="B62">
        <f>PPCL!B62</f>
        <v>62</v>
      </c>
      <c r="C62">
        <f>PPCL!C62</f>
        <v>0</v>
      </c>
      <c r="D62">
        <f>PPCL!M62</f>
        <v>62</v>
      </c>
      <c r="E62">
        <f>PPCL!N62</f>
        <v>0</v>
      </c>
      <c r="F62">
        <f t="shared" si="4"/>
        <v>62</v>
      </c>
      <c r="G62">
        <f t="shared" si="5"/>
        <v>62</v>
      </c>
      <c r="H62" s="154"/>
      <c r="I62">
        <f>BRPL_EOD!AG62+BRPL_EOD!AH62</f>
        <v>17.54</v>
      </c>
      <c r="J62">
        <f>BYPL_EOD!AG62+BYPL_EOD!AH62</f>
        <v>9.9600000000000009</v>
      </c>
      <c r="K62">
        <f>MES_EOD!AG62+MES_EOD!AH62</f>
        <v>3.76</v>
      </c>
      <c r="L62">
        <f>NDMC_EOD!AG62+NDMC_EOD!AH62</f>
        <v>18.79</v>
      </c>
      <c r="M62">
        <f>TPDDL_EOD!AG62+TPDDL_EOD!AH62</f>
        <v>11.95</v>
      </c>
      <c r="N62">
        <f t="shared" si="0"/>
        <v>62</v>
      </c>
      <c r="O62" s="154">
        <f t="shared" si="1"/>
        <v>0</v>
      </c>
      <c r="P62">
        <v>17.54</v>
      </c>
      <c r="Q62">
        <v>9.9600000000000009</v>
      </c>
      <c r="R62">
        <v>3.76</v>
      </c>
      <c r="S62">
        <v>18.79</v>
      </c>
      <c r="T62">
        <v>11.95</v>
      </c>
      <c r="U62" s="156">
        <f t="shared" si="2"/>
        <v>62</v>
      </c>
      <c r="V62" s="154">
        <f t="shared" si="3"/>
        <v>0</v>
      </c>
    </row>
    <row r="63" spans="1:22">
      <c r="A63" t="s">
        <v>105</v>
      </c>
      <c r="B63">
        <f>PPCL!B63</f>
        <v>62</v>
      </c>
      <c r="C63">
        <f>PPCL!C63</f>
        <v>0</v>
      </c>
      <c r="D63">
        <f>PPCL!M63</f>
        <v>62</v>
      </c>
      <c r="E63">
        <f>PPCL!N63</f>
        <v>0</v>
      </c>
      <c r="F63">
        <f t="shared" si="4"/>
        <v>62</v>
      </c>
      <c r="G63">
        <f t="shared" si="5"/>
        <v>62</v>
      </c>
      <c r="H63" s="154"/>
      <c r="I63">
        <f>BRPL_EOD!AG63+BRPL_EOD!AH63</f>
        <v>17.54</v>
      </c>
      <c r="J63">
        <f>BYPL_EOD!AG63+BYPL_EOD!AH63</f>
        <v>9.9600000000000009</v>
      </c>
      <c r="K63">
        <f>MES_EOD!AG63+MES_EOD!AH63</f>
        <v>3.76</v>
      </c>
      <c r="L63">
        <f>NDMC_EOD!AG63+NDMC_EOD!AH63</f>
        <v>18.79</v>
      </c>
      <c r="M63">
        <f>TPDDL_EOD!AG63+TPDDL_EOD!AH63</f>
        <v>11.95</v>
      </c>
      <c r="N63">
        <f t="shared" si="0"/>
        <v>62</v>
      </c>
      <c r="O63" s="154">
        <f t="shared" si="1"/>
        <v>0</v>
      </c>
      <c r="P63">
        <v>17.54</v>
      </c>
      <c r="Q63">
        <v>9.9600000000000009</v>
      </c>
      <c r="R63">
        <v>3.76</v>
      </c>
      <c r="S63">
        <v>18.79</v>
      </c>
      <c r="T63">
        <v>11.95</v>
      </c>
      <c r="U63" s="156">
        <f t="shared" si="2"/>
        <v>62</v>
      </c>
      <c r="V63" s="154">
        <f t="shared" si="3"/>
        <v>0</v>
      </c>
    </row>
    <row r="64" spans="1:22">
      <c r="A64" t="s">
        <v>106</v>
      </c>
      <c r="B64">
        <f>PPCL!B64</f>
        <v>62</v>
      </c>
      <c r="C64">
        <f>PPCL!C64</f>
        <v>0</v>
      </c>
      <c r="D64">
        <f>PPCL!M64</f>
        <v>62</v>
      </c>
      <c r="E64">
        <f>PPCL!N64</f>
        <v>0</v>
      </c>
      <c r="F64">
        <f t="shared" si="4"/>
        <v>62</v>
      </c>
      <c r="G64">
        <f t="shared" si="5"/>
        <v>62</v>
      </c>
      <c r="H64" s="154"/>
      <c r="I64">
        <f>BRPL_EOD!AG64+BRPL_EOD!AH64</f>
        <v>17.54</v>
      </c>
      <c r="J64">
        <f>BYPL_EOD!AG64+BYPL_EOD!AH64</f>
        <v>9.9600000000000009</v>
      </c>
      <c r="K64">
        <f>MES_EOD!AG64+MES_EOD!AH64</f>
        <v>3.76</v>
      </c>
      <c r="L64">
        <f>NDMC_EOD!AG64+NDMC_EOD!AH64</f>
        <v>18.79</v>
      </c>
      <c r="M64">
        <f>TPDDL_EOD!AG64+TPDDL_EOD!AH64</f>
        <v>11.95</v>
      </c>
      <c r="N64">
        <f t="shared" si="0"/>
        <v>62</v>
      </c>
      <c r="O64" s="154">
        <f t="shared" si="1"/>
        <v>0</v>
      </c>
      <c r="P64">
        <v>17.54</v>
      </c>
      <c r="Q64">
        <v>9.9600000000000009</v>
      </c>
      <c r="R64">
        <v>3.76</v>
      </c>
      <c r="S64">
        <v>18.79</v>
      </c>
      <c r="T64">
        <v>11.95</v>
      </c>
      <c r="U64" s="156">
        <f t="shared" si="2"/>
        <v>62</v>
      </c>
      <c r="V64" s="154">
        <f t="shared" si="3"/>
        <v>0</v>
      </c>
    </row>
    <row r="65" spans="1:22">
      <c r="A65" t="s">
        <v>107</v>
      </c>
      <c r="B65">
        <f>PPCL!B65</f>
        <v>62</v>
      </c>
      <c r="C65">
        <f>PPCL!C65</f>
        <v>0</v>
      </c>
      <c r="D65">
        <f>PPCL!M65</f>
        <v>62</v>
      </c>
      <c r="E65">
        <f>PPCL!N65</f>
        <v>0</v>
      </c>
      <c r="F65">
        <f t="shared" si="4"/>
        <v>62</v>
      </c>
      <c r="G65">
        <f t="shared" si="5"/>
        <v>62</v>
      </c>
      <c r="H65" s="154"/>
      <c r="I65">
        <f>BRPL_EOD!AG65+BRPL_EOD!AH65</f>
        <v>17.54</v>
      </c>
      <c r="J65">
        <f>BYPL_EOD!AG65+BYPL_EOD!AH65</f>
        <v>9.9600000000000009</v>
      </c>
      <c r="K65">
        <f>MES_EOD!AG65+MES_EOD!AH65</f>
        <v>3.76</v>
      </c>
      <c r="L65">
        <f>NDMC_EOD!AG65+NDMC_EOD!AH65</f>
        <v>18.79</v>
      </c>
      <c r="M65">
        <f>TPDDL_EOD!AG65+TPDDL_EOD!AH65</f>
        <v>11.95</v>
      </c>
      <c r="N65">
        <f t="shared" si="0"/>
        <v>62</v>
      </c>
      <c r="O65" s="154">
        <f t="shared" si="1"/>
        <v>0</v>
      </c>
      <c r="P65">
        <v>17.54</v>
      </c>
      <c r="Q65">
        <v>9.9600000000000009</v>
      </c>
      <c r="R65">
        <v>3.76</v>
      </c>
      <c r="S65">
        <v>18.79</v>
      </c>
      <c r="T65">
        <v>11.95</v>
      </c>
      <c r="U65" s="156">
        <f t="shared" si="2"/>
        <v>62</v>
      </c>
      <c r="V65" s="154">
        <f t="shared" si="3"/>
        <v>0</v>
      </c>
    </row>
    <row r="66" spans="1:22">
      <c r="A66" t="s">
        <v>108</v>
      </c>
      <c r="B66">
        <f>PPCL!B66</f>
        <v>62</v>
      </c>
      <c r="C66">
        <f>PPCL!C66</f>
        <v>0</v>
      </c>
      <c r="D66">
        <f>PPCL!M66</f>
        <v>62</v>
      </c>
      <c r="E66">
        <f>PPCL!N66</f>
        <v>0</v>
      </c>
      <c r="F66">
        <f t="shared" si="4"/>
        <v>62</v>
      </c>
      <c r="G66">
        <f t="shared" si="5"/>
        <v>62</v>
      </c>
      <c r="H66" s="154"/>
      <c r="I66">
        <f>BRPL_EOD!AG66+BRPL_EOD!AH66</f>
        <v>17.54</v>
      </c>
      <c r="J66">
        <f>BYPL_EOD!AG66+BYPL_EOD!AH66</f>
        <v>9.9600000000000009</v>
      </c>
      <c r="K66">
        <f>MES_EOD!AG66+MES_EOD!AH66</f>
        <v>3.76</v>
      </c>
      <c r="L66">
        <f>NDMC_EOD!AG66+NDMC_EOD!AH66</f>
        <v>18.79</v>
      </c>
      <c r="M66">
        <f>TPDDL_EOD!AG66+TPDDL_EOD!AH66</f>
        <v>11.95</v>
      </c>
      <c r="N66">
        <f t="shared" si="0"/>
        <v>62</v>
      </c>
      <c r="O66" s="154">
        <f t="shared" si="1"/>
        <v>0</v>
      </c>
      <c r="P66">
        <v>17.54</v>
      </c>
      <c r="Q66">
        <v>9.9600000000000009</v>
      </c>
      <c r="R66">
        <v>3.76</v>
      </c>
      <c r="S66">
        <v>18.79</v>
      </c>
      <c r="T66">
        <v>11.95</v>
      </c>
      <c r="U66" s="156">
        <f t="shared" si="2"/>
        <v>62</v>
      </c>
      <c r="V66" s="154">
        <f t="shared" si="3"/>
        <v>0</v>
      </c>
    </row>
    <row r="67" spans="1:22">
      <c r="A67" t="s">
        <v>109</v>
      </c>
      <c r="B67">
        <f>PPCL!B67</f>
        <v>62</v>
      </c>
      <c r="C67">
        <f>PPCL!C67</f>
        <v>0</v>
      </c>
      <c r="D67">
        <f>PPCL!M67</f>
        <v>62</v>
      </c>
      <c r="E67">
        <f>PPCL!N67</f>
        <v>0</v>
      </c>
      <c r="F67">
        <f t="shared" si="4"/>
        <v>62</v>
      </c>
      <c r="G67">
        <f t="shared" si="5"/>
        <v>62</v>
      </c>
      <c r="H67" s="154"/>
      <c r="I67">
        <f>BRPL_EOD!AG67+BRPL_EOD!AH67</f>
        <v>17.54</v>
      </c>
      <c r="J67">
        <f>BYPL_EOD!AG67+BYPL_EOD!AH67</f>
        <v>9.9600000000000009</v>
      </c>
      <c r="K67">
        <f>MES_EOD!AG67+MES_EOD!AH67</f>
        <v>3.76</v>
      </c>
      <c r="L67">
        <f>NDMC_EOD!AG67+NDMC_EOD!AH67</f>
        <v>18.79</v>
      </c>
      <c r="M67">
        <f>TPDDL_EOD!AG67+TPDDL_EOD!AH67</f>
        <v>11.95</v>
      </c>
      <c r="N67">
        <f t="shared" ref="N67:N98" si="6">SUM(I67:M67)</f>
        <v>62</v>
      </c>
      <c r="O67" s="154">
        <f t="shared" ref="O67:O98" si="7">G67-N67</f>
        <v>0</v>
      </c>
      <c r="P67">
        <v>17.54</v>
      </c>
      <c r="Q67">
        <v>9.9600000000000009</v>
      </c>
      <c r="R67">
        <v>3.76</v>
      </c>
      <c r="S67">
        <v>18.79</v>
      </c>
      <c r="T67">
        <v>11.95</v>
      </c>
      <c r="U67" s="156">
        <f t="shared" ref="U67:U98" si="8">SUM(P67:T67)</f>
        <v>62</v>
      </c>
      <c r="V67" s="154">
        <f t="shared" ref="V67:V99" si="9">G67-U67</f>
        <v>0</v>
      </c>
    </row>
    <row r="68" spans="1:22">
      <c r="A68" t="s">
        <v>110</v>
      </c>
      <c r="B68">
        <f>PPCL!B68</f>
        <v>62</v>
      </c>
      <c r="C68">
        <f>PPCL!C68</f>
        <v>0</v>
      </c>
      <c r="D68">
        <f>PPCL!M68</f>
        <v>62</v>
      </c>
      <c r="E68">
        <f>PPCL!N68</f>
        <v>0</v>
      </c>
      <c r="F68">
        <f t="shared" ref="F68:F98" si="10">B68+C68</f>
        <v>62</v>
      </c>
      <c r="G68">
        <f t="shared" ref="G68:G98" si="11">D68+E68</f>
        <v>62</v>
      </c>
      <c r="H68" s="154"/>
      <c r="I68">
        <f>BRPL_EOD!AG68+BRPL_EOD!AH68</f>
        <v>17.54</v>
      </c>
      <c r="J68">
        <f>BYPL_EOD!AG68+BYPL_EOD!AH68</f>
        <v>9.9600000000000009</v>
      </c>
      <c r="K68">
        <f>MES_EOD!AG68+MES_EOD!AH68</f>
        <v>3.76</v>
      </c>
      <c r="L68">
        <f>NDMC_EOD!AG68+NDMC_EOD!AH68</f>
        <v>18.79</v>
      </c>
      <c r="M68">
        <f>TPDDL_EOD!AG68+TPDDL_EOD!AH68</f>
        <v>11.95</v>
      </c>
      <c r="N68">
        <f t="shared" si="6"/>
        <v>62</v>
      </c>
      <c r="O68" s="154">
        <f t="shared" si="7"/>
        <v>0</v>
      </c>
      <c r="P68">
        <v>17.54</v>
      </c>
      <c r="Q68">
        <v>9.9600000000000009</v>
      </c>
      <c r="R68">
        <v>3.76</v>
      </c>
      <c r="S68">
        <v>18.79</v>
      </c>
      <c r="T68">
        <v>11.95</v>
      </c>
      <c r="U68" s="156">
        <f t="shared" si="8"/>
        <v>62</v>
      </c>
      <c r="V68" s="154">
        <f t="shared" si="9"/>
        <v>0</v>
      </c>
    </row>
    <row r="69" spans="1:22">
      <c r="A69" t="s">
        <v>111</v>
      </c>
      <c r="B69">
        <f>PPCL!B69</f>
        <v>62</v>
      </c>
      <c r="C69">
        <f>PPCL!C69</f>
        <v>0</v>
      </c>
      <c r="D69">
        <f>PPCL!M69</f>
        <v>62</v>
      </c>
      <c r="E69">
        <f>PPCL!N69</f>
        <v>0</v>
      </c>
      <c r="F69">
        <f t="shared" si="10"/>
        <v>62</v>
      </c>
      <c r="G69">
        <f t="shared" si="11"/>
        <v>62</v>
      </c>
      <c r="H69" s="154"/>
      <c r="I69">
        <f>BRPL_EOD!AG69+BRPL_EOD!AH69</f>
        <v>17.54</v>
      </c>
      <c r="J69">
        <f>BYPL_EOD!AG69+BYPL_EOD!AH69</f>
        <v>9.9600000000000009</v>
      </c>
      <c r="K69">
        <f>MES_EOD!AG69+MES_EOD!AH69</f>
        <v>3.76</v>
      </c>
      <c r="L69">
        <f>NDMC_EOD!AG69+NDMC_EOD!AH69</f>
        <v>18.79</v>
      </c>
      <c r="M69">
        <f>TPDDL_EOD!AG69+TPDDL_EOD!AH69</f>
        <v>11.95</v>
      </c>
      <c r="N69">
        <f t="shared" si="6"/>
        <v>62</v>
      </c>
      <c r="O69" s="154">
        <f t="shared" si="7"/>
        <v>0</v>
      </c>
      <c r="P69">
        <v>17.54</v>
      </c>
      <c r="Q69">
        <v>9.9600000000000009</v>
      </c>
      <c r="R69">
        <v>3.76</v>
      </c>
      <c r="S69">
        <v>18.79</v>
      </c>
      <c r="T69">
        <v>11.95</v>
      </c>
      <c r="U69" s="156">
        <f t="shared" si="8"/>
        <v>62</v>
      </c>
      <c r="V69" s="154">
        <f t="shared" si="9"/>
        <v>0</v>
      </c>
    </row>
    <row r="70" spans="1:22">
      <c r="A70" t="s">
        <v>112</v>
      </c>
      <c r="B70">
        <f>PPCL!B70</f>
        <v>62</v>
      </c>
      <c r="C70">
        <f>PPCL!C70</f>
        <v>0</v>
      </c>
      <c r="D70">
        <f>PPCL!M70</f>
        <v>62</v>
      </c>
      <c r="E70">
        <f>PPCL!N70</f>
        <v>0</v>
      </c>
      <c r="F70">
        <f t="shared" si="10"/>
        <v>62</v>
      </c>
      <c r="G70">
        <f t="shared" si="11"/>
        <v>62</v>
      </c>
      <c r="H70" s="154"/>
      <c r="I70">
        <f>BRPL_EOD!AG70+BRPL_EOD!AH70</f>
        <v>17.54</v>
      </c>
      <c r="J70">
        <f>BYPL_EOD!AG70+BYPL_EOD!AH70</f>
        <v>9.9600000000000009</v>
      </c>
      <c r="K70">
        <f>MES_EOD!AG70+MES_EOD!AH70</f>
        <v>3.76</v>
      </c>
      <c r="L70">
        <f>NDMC_EOD!AG70+NDMC_EOD!AH70</f>
        <v>18.79</v>
      </c>
      <c r="M70">
        <f>TPDDL_EOD!AG70+TPDDL_EOD!AH70</f>
        <v>11.95</v>
      </c>
      <c r="N70">
        <f t="shared" si="6"/>
        <v>62</v>
      </c>
      <c r="O70" s="154">
        <f t="shared" si="7"/>
        <v>0</v>
      </c>
      <c r="P70">
        <v>17.54</v>
      </c>
      <c r="Q70">
        <v>9.9600000000000009</v>
      </c>
      <c r="R70">
        <v>3.76</v>
      </c>
      <c r="S70">
        <v>18.79</v>
      </c>
      <c r="T70">
        <v>11.95</v>
      </c>
      <c r="U70" s="156">
        <f t="shared" si="8"/>
        <v>62</v>
      </c>
      <c r="V70" s="154">
        <f t="shared" si="9"/>
        <v>0</v>
      </c>
    </row>
    <row r="71" spans="1:22">
      <c r="A71" t="s">
        <v>113</v>
      </c>
      <c r="B71">
        <f>PPCL!B71</f>
        <v>62</v>
      </c>
      <c r="C71">
        <f>PPCL!C71</f>
        <v>0</v>
      </c>
      <c r="D71">
        <f>PPCL!M71</f>
        <v>62</v>
      </c>
      <c r="E71">
        <f>PPCL!N71</f>
        <v>0</v>
      </c>
      <c r="F71">
        <f t="shared" si="10"/>
        <v>62</v>
      </c>
      <c r="G71">
        <f t="shared" si="11"/>
        <v>62</v>
      </c>
      <c r="H71" s="154"/>
      <c r="I71">
        <f>BRPL_EOD!AG71+BRPL_EOD!AH71</f>
        <v>17.54</v>
      </c>
      <c r="J71">
        <f>BYPL_EOD!AG71+BYPL_EOD!AH71</f>
        <v>9.9600000000000009</v>
      </c>
      <c r="K71">
        <f>MES_EOD!AG71+MES_EOD!AH71</f>
        <v>3.76</v>
      </c>
      <c r="L71">
        <f>NDMC_EOD!AG71+NDMC_EOD!AH71</f>
        <v>18.79</v>
      </c>
      <c r="M71">
        <f>TPDDL_EOD!AG71+TPDDL_EOD!AH71</f>
        <v>11.95</v>
      </c>
      <c r="N71">
        <f t="shared" si="6"/>
        <v>62</v>
      </c>
      <c r="O71" s="154">
        <f t="shared" si="7"/>
        <v>0</v>
      </c>
      <c r="P71">
        <v>17.54</v>
      </c>
      <c r="Q71">
        <v>9.9600000000000009</v>
      </c>
      <c r="R71">
        <v>3.76</v>
      </c>
      <c r="S71">
        <v>18.79</v>
      </c>
      <c r="T71">
        <v>11.95</v>
      </c>
      <c r="U71" s="156">
        <f t="shared" si="8"/>
        <v>62</v>
      </c>
      <c r="V71" s="154">
        <f t="shared" si="9"/>
        <v>0</v>
      </c>
    </row>
    <row r="72" spans="1:22">
      <c r="A72" t="s">
        <v>114</v>
      </c>
      <c r="B72">
        <f>PPCL!B72</f>
        <v>62</v>
      </c>
      <c r="C72">
        <f>PPCL!C72</f>
        <v>0</v>
      </c>
      <c r="D72">
        <f>PPCL!M72</f>
        <v>62</v>
      </c>
      <c r="E72">
        <f>PPCL!N72</f>
        <v>0</v>
      </c>
      <c r="F72">
        <f t="shared" si="10"/>
        <v>62</v>
      </c>
      <c r="G72">
        <f t="shared" si="11"/>
        <v>62</v>
      </c>
      <c r="H72" s="154"/>
      <c r="I72">
        <f>BRPL_EOD!AG72+BRPL_EOD!AH72</f>
        <v>17.54</v>
      </c>
      <c r="J72">
        <f>BYPL_EOD!AG72+BYPL_EOD!AH72</f>
        <v>9.9600000000000009</v>
      </c>
      <c r="K72">
        <f>MES_EOD!AG72+MES_EOD!AH72</f>
        <v>3.76</v>
      </c>
      <c r="L72">
        <f>NDMC_EOD!AG72+NDMC_EOD!AH72</f>
        <v>18.79</v>
      </c>
      <c r="M72">
        <f>TPDDL_EOD!AG72+TPDDL_EOD!AH72</f>
        <v>11.95</v>
      </c>
      <c r="N72">
        <f t="shared" si="6"/>
        <v>62</v>
      </c>
      <c r="O72" s="154">
        <f t="shared" si="7"/>
        <v>0</v>
      </c>
      <c r="P72">
        <v>17.54</v>
      </c>
      <c r="Q72">
        <v>9.9600000000000009</v>
      </c>
      <c r="R72">
        <v>3.76</v>
      </c>
      <c r="S72">
        <v>18.79</v>
      </c>
      <c r="T72">
        <v>11.95</v>
      </c>
      <c r="U72" s="156">
        <f t="shared" si="8"/>
        <v>62</v>
      </c>
      <c r="V72" s="154">
        <f t="shared" si="9"/>
        <v>0</v>
      </c>
    </row>
    <row r="73" spans="1:22">
      <c r="A73" t="s">
        <v>115</v>
      </c>
      <c r="B73">
        <f>PPCL!B73</f>
        <v>62</v>
      </c>
      <c r="C73">
        <f>PPCL!C73</f>
        <v>0</v>
      </c>
      <c r="D73">
        <f>PPCL!M73</f>
        <v>62</v>
      </c>
      <c r="E73">
        <f>PPCL!N73</f>
        <v>0</v>
      </c>
      <c r="F73">
        <f t="shared" si="10"/>
        <v>62</v>
      </c>
      <c r="G73">
        <f t="shared" si="11"/>
        <v>62</v>
      </c>
      <c r="H73" s="154"/>
      <c r="I73">
        <f>BRPL_EOD!AG73+BRPL_EOD!AH73</f>
        <v>17.54</v>
      </c>
      <c r="J73">
        <f>BYPL_EOD!AG73+BYPL_EOD!AH73</f>
        <v>9.9600000000000009</v>
      </c>
      <c r="K73">
        <f>MES_EOD!AG73+MES_EOD!AH73</f>
        <v>3.76</v>
      </c>
      <c r="L73">
        <f>NDMC_EOD!AG73+NDMC_EOD!AH73</f>
        <v>18.79</v>
      </c>
      <c r="M73">
        <f>TPDDL_EOD!AG73+TPDDL_EOD!AH73</f>
        <v>11.95</v>
      </c>
      <c r="N73">
        <f t="shared" si="6"/>
        <v>62</v>
      </c>
      <c r="O73" s="154">
        <f t="shared" si="7"/>
        <v>0</v>
      </c>
      <c r="P73">
        <v>17.54</v>
      </c>
      <c r="Q73">
        <v>9.9600000000000009</v>
      </c>
      <c r="R73">
        <v>3.76</v>
      </c>
      <c r="S73">
        <v>18.79</v>
      </c>
      <c r="T73">
        <v>11.95</v>
      </c>
      <c r="U73" s="156">
        <f t="shared" si="8"/>
        <v>62</v>
      </c>
      <c r="V73" s="154">
        <f t="shared" si="9"/>
        <v>0</v>
      </c>
    </row>
    <row r="74" spans="1:22">
      <c r="A74" t="s">
        <v>116</v>
      </c>
      <c r="B74">
        <f>PPCL!B74</f>
        <v>62</v>
      </c>
      <c r="C74">
        <f>PPCL!C74</f>
        <v>0</v>
      </c>
      <c r="D74">
        <f>PPCL!M74</f>
        <v>62</v>
      </c>
      <c r="E74">
        <f>PPCL!N74</f>
        <v>0</v>
      </c>
      <c r="F74">
        <f t="shared" si="10"/>
        <v>62</v>
      </c>
      <c r="G74">
        <f t="shared" si="11"/>
        <v>62</v>
      </c>
      <c r="H74" s="154"/>
      <c r="I74">
        <f>BRPL_EOD!AG74+BRPL_EOD!AH74</f>
        <v>17.54</v>
      </c>
      <c r="J74">
        <f>BYPL_EOD!AG74+BYPL_EOD!AH74</f>
        <v>9.9600000000000009</v>
      </c>
      <c r="K74">
        <f>MES_EOD!AG74+MES_EOD!AH74</f>
        <v>3.76</v>
      </c>
      <c r="L74">
        <f>NDMC_EOD!AG74+NDMC_EOD!AH74</f>
        <v>18.79</v>
      </c>
      <c r="M74">
        <f>TPDDL_EOD!AG74+TPDDL_EOD!AH74</f>
        <v>11.95</v>
      </c>
      <c r="N74">
        <f t="shared" si="6"/>
        <v>62</v>
      </c>
      <c r="O74" s="154">
        <f t="shared" si="7"/>
        <v>0</v>
      </c>
      <c r="P74">
        <v>17.54</v>
      </c>
      <c r="Q74">
        <v>9.9600000000000009</v>
      </c>
      <c r="R74">
        <v>3.76</v>
      </c>
      <c r="S74">
        <v>18.79</v>
      </c>
      <c r="T74">
        <v>11.95</v>
      </c>
      <c r="U74" s="156">
        <f t="shared" si="8"/>
        <v>62</v>
      </c>
      <c r="V74" s="154">
        <f t="shared" si="9"/>
        <v>0</v>
      </c>
    </row>
    <row r="75" spans="1:22">
      <c r="A75" t="s">
        <v>117</v>
      </c>
      <c r="B75">
        <f>PPCL!B75</f>
        <v>62</v>
      </c>
      <c r="C75">
        <f>PPCL!C75</f>
        <v>0</v>
      </c>
      <c r="D75">
        <f>PPCL!M75</f>
        <v>62</v>
      </c>
      <c r="E75">
        <f>PPCL!N75</f>
        <v>0</v>
      </c>
      <c r="F75">
        <f t="shared" si="10"/>
        <v>62</v>
      </c>
      <c r="G75">
        <f t="shared" si="11"/>
        <v>62</v>
      </c>
      <c r="H75" s="154"/>
      <c r="I75">
        <f>BRPL_EOD!AG75+BRPL_EOD!AH75</f>
        <v>17.54</v>
      </c>
      <c r="J75">
        <f>BYPL_EOD!AG75+BYPL_EOD!AH75</f>
        <v>9.9600000000000009</v>
      </c>
      <c r="K75">
        <f>MES_EOD!AG75+MES_EOD!AH75</f>
        <v>3.76</v>
      </c>
      <c r="L75">
        <f>NDMC_EOD!AG75+NDMC_EOD!AH75</f>
        <v>18.79</v>
      </c>
      <c r="M75">
        <f>TPDDL_EOD!AG75+TPDDL_EOD!AH75</f>
        <v>11.95</v>
      </c>
      <c r="N75">
        <f t="shared" si="6"/>
        <v>62</v>
      </c>
      <c r="O75" s="154">
        <f t="shared" si="7"/>
        <v>0</v>
      </c>
      <c r="P75">
        <v>17.54</v>
      </c>
      <c r="Q75">
        <v>9.9600000000000009</v>
      </c>
      <c r="R75">
        <v>3.76</v>
      </c>
      <c r="S75">
        <v>18.79</v>
      </c>
      <c r="T75">
        <v>11.95</v>
      </c>
      <c r="U75" s="156">
        <f t="shared" si="8"/>
        <v>62</v>
      </c>
      <c r="V75" s="154">
        <f t="shared" si="9"/>
        <v>0</v>
      </c>
    </row>
    <row r="76" spans="1:22">
      <c r="A76" t="s">
        <v>118</v>
      </c>
      <c r="B76">
        <f>PPCL!B76</f>
        <v>62</v>
      </c>
      <c r="C76">
        <f>PPCL!C76</f>
        <v>0</v>
      </c>
      <c r="D76">
        <f>PPCL!M76</f>
        <v>62</v>
      </c>
      <c r="E76">
        <f>PPCL!N76</f>
        <v>0</v>
      </c>
      <c r="F76">
        <f t="shared" si="10"/>
        <v>62</v>
      </c>
      <c r="G76">
        <f t="shared" si="11"/>
        <v>62</v>
      </c>
      <c r="H76" s="154"/>
      <c r="I76">
        <f>BRPL_EOD!AG76+BRPL_EOD!AH76</f>
        <v>17.54</v>
      </c>
      <c r="J76">
        <f>BYPL_EOD!AG76+BYPL_EOD!AH76</f>
        <v>9.9600000000000009</v>
      </c>
      <c r="K76">
        <f>MES_EOD!AG76+MES_EOD!AH76</f>
        <v>3.76</v>
      </c>
      <c r="L76">
        <f>NDMC_EOD!AG76+NDMC_EOD!AH76</f>
        <v>18.79</v>
      </c>
      <c r="M76">
        <f>TPDDL_EOD!AG76+TPDDL_EOD!AH76</f>
        <v>11.95</v>
      </c>
      <c r="N76">
        <f t="shared" si="6"/>
        <v>62</v>
      </c>
      <c r="O76" s="154">
        <f t="shared" si="7"/>
        <v>0</v>
      </c>
      <c r="P76">
        <v>17.54</v>
      </c>
      <c r="Q76">
        <v>9.9600000000000009</v>
      </c>
      <c r="R76">
        <v>3.76</v>
      </c>
      <c r="S76">
        <v>18.79</v>
      </c>
      <c r="T76">
        <v>11.95</v>
      </c>
      <c r="U76" s="156">
        <f t="shared" si="8"/>
        <v>62</v>
      </c>
      <c r="V76" s="154">
        <f t="shared" si="9"/>
        <v>0</v>
      </c>
    </row>
    <row r="77" spans="1:22">
      <c r="A77" t="s">
        <v>119</v>
      </c>
      <c r="B77">
        <f>PPCL!B77</f>
        <v>62</v>
      </c>
      <c r="C77">
        <f>PPCL!C77</f>
        <v>0</v>
      </c>
      <c r="D77">
        <f>PPCL!M77</f>
        <v>62</v>
      </c>
      <c r="E77">
        <f>PPCL!N77</f>
        <v>0</v>
      </c>
      <c r="F77">
        <f t="shared" si="10"/>
        <v>62</v>
      </c>
      <c r="G77">
        <f t="shared" si="11"/>
        <v>62</v>
      </c>
      <c r="H77" s="154"/>
      <c r="I77">
        <f>BRPL_EOD!AG77+BRPL_EOD!AH77</f>
        <v>17.54</v>
      </c>
      <c r="J77">
        <f>BYPL_EOD!AG77+BYPL_EOD!AH77</f>
        <v>9.9600000000000009</v>
      </c>
      <c r="K77">
        <f>MES_EOD!AG77+MES_EOD!AH77</f>
        <v>3.76</v>
      </c>
      <c r="L77">
        <f>NDMC_EOD!AG77+NDMC_EOD!AH77</f>
        <v>18.79</v>
      </c>
      <c r="M77">
        <f>TPDDL_EOD!AG77+TPDDL_EOD!AH77</f>
        <v>11.95</v>
      </c>
      <c r="N77">
        <f t="shared" si="6"/>
        <v>62</v>
      </c>
      <c r="O77" s="154">
        <f t="shared" si="7"/>
        <v>0</v>
      </c>
      <c r="P77">
        <v>17.54</v>
      </c>
      <c r="Q77">
        <v>9.9600000000000009</v>
      </c>
      <c r="R77">
        <v>3.76</v>
      </c>
      <c r="S77">
        <v>18.79</v>
      </c>
      <c r="T77">
        <v>11.95</v>
      </c>
      <c r="U77" s="156">
        <f t="shared" si="8"/>
        <v>62</v>
      </c>
      <c r="V77" s="154">
        <f t="shared" si="9"/>
        <v>0</v>
      </c>
    </row>
    <row r="78" spans="1:22">
      <c r="A78" t="s">
        <v>120</v>
      </c>
      <c r="B78">
        <f>PPCL!B78</f>
        <v>62</v>
      </c>
      <c r="C78">
        <f>PPCL!C78</f>
        <v>0</v>
      </c>
      <c r="D78">
        <f>PPCL!M78</f>
        <v>62</v>
      </c>
      <c r="E78">
        <f>PPCL!N78</f>
        <v>0</v>
      </c>
      <c r="F78">
        <f t="shared" si="10"/>
        <v>62</v>
      </c>
      <c r="G78">
        <f t="shared" si="11"/>
        <v>62</v>
      </c>
      <c r="H78" s="154"/>
      <c r="I78">
        <f>BRPL_EOD!AG78+BRPL_EOD!AH78</f>
        <v>17.54</v>
      </c>
      <c r="J78">
        <f>BYPL_EOD!AG78+BYPL_EOD!AH78</f>
        <v>9.9600000000000009</v>
      </c>
      <c r="K78">
        <f>MES_EOD!AG78+MES_EOD!AH78</f>
        <v>3.76</v>
      </c>
      <c r="L78">
        <f>NDMC_EOD!AG78+NDMC_EOD!AH78</f>
        <v>18.79</v>
      </c>
      <c r="M78">
        <f>TPDDL_EOD!AG78+TPDDL_EOD!AH78</f>
        <v>11.95</v>
      </c>
      <c r="N78">
        <f t="shared" si="6"/>
        <v>62</v>
      </c>
      <c r="O78" s="154">
        <f t="shared" si="7"/>
        <v>0</v>
      </c>
      <c r="P78">
        <v>17.54</v>
      </c>
      <c r="Q78">
        <v>9.9600000000000009</v>
      </c>
      <c r="R78">
        <v>3.76</v>
      </c>
      <c r="S78">
        <v>18.79</v>
      </c>
      <c r="T78">
        <v>11.95</v>
      </c>
      <c r="U78" s="156">
        <f t="shared" si="8"/>
        <v>62</v>
      </c>
      <c r="V78" s="154">
        <f t="shared" si="9"/>
        <v>0</v>
      </c>
    </row>
    <row r="79" spans="1:22">
      <c r="A79" t="s">
        <v>121</v>
      </c>
      <c r="B79">
        <f>PPCL!B79</f>
        <v>62</v>
      </c>
      <c r="C79">
        <f>PPCL!C79</f>
        <v>0</v>
      </c>
      <c r="D79">
        <f>PPCL!M79</f>
        <v>62</v>
      </c>
      <c r="E79">
        <f>PPCL!N79</f>
        <v>0</v>
      </c>
      <c r="F79">
        <f t="shared" si="10"/>
        <v>62</v>
      </c>
      <c r="G79">
        <f t="shared" si="11"/>
        <v>62</v>
      </c>
      <c r="H79" s="154"/>
      <c r="I79">
        <f>BRPL_EOD!AG79+BRPL_EOD!AH79</f>
        <v>17.54</v>
      </c>
      <c r="J79">
        <f>BYPL_EOD!AG79+BYPL_EOD!AH79</f>
        <v>9.9600000000000009</v>
      </c>
      <c r="K79">
        <f>MES_EOD!AG79+MES_EOD!AH79</f>
        <v>3.76</v>
      </c>
      <c r="L79">
        <f>NDMC_EOD!AG79+NDMC_EOD!AH79</f>
        <v>18.79</v>
      </c>
      <c r="M79">
        <f>TPDDL_EOD!AG79+TPDDL_EOD!AH79</f>
        <v>11.95</v>
      </c>
      <c r="N79">
        <f t="shared" si="6"/>
        <v>62</v>
      </c>
      <c r="O79" s="154">
        <f t="shared" si="7"/>
        <v>0</v>
      </c>
      <c r="P79">
        <v>17.54</v>
      </c>
      <c r="Q79">
        <v>9.9600000000000009</v>
      </c>
      <c r="R79">
        <v>3.76</v>
      </c>
      <c r="S79">
        <v>18.79</v>
      </c>
      <c r="T79">
        <v>11.95</v>
      </c>
      <c r="U79" s="156">
        <f t="shared" si="8"/>
        <v>62</v>
      </c>
      <c r="V79" s="154">
        <f t="shared" si="9"/>
        <v>0</v>
      </c>
    </row>
    <row r="80" spans="1:22">
      <c r="A80" t="s">
        <v>122</v>
      </c>
      <c r="B80">
        <f>PPCL!B80</f>
        <v>62</v>
      </c>
      <c r="C80">
        <f>PPCL!C80</f>
        <v>0</v>
      </c>
      <c r="D80">
        <f>PPCL!M80</f>
        <v>62</v>
      </c>
      <c r="E80">
        <f>PPCL!N80</f>
        <v>0</v>
      </c>
      <c r="F80">
        <f t="shared" si="10"/>
        <v>62</v>
      </c>
      <c r="G80">
        <f t="shared" si="11"/>
        <v>62</v>
      </c>
      <c r="H80" s="154"/>
      <c r="I80">
        <f>BRPL_EOD!AG80+BRPL_EOD!AH80</f>
        <v>17.54</v>
      </c>
      <c r="J80">
        <f>BYPL_EOD!AG80+BYPL_EOD!AH80</f>
        <v>9.9600000000000009</v>
      </c>
      <c r="K80">
        <f>MES_EOD!AG80+MES_EOD!AH80</f>
        <v>3.76</v>
      </c>
      <c r="L80">
        <f>NDMC_EOD!AG80+NDMC_EOD!AH80</f>
        <v>18.79</v>
      </c>
      <c r="M80">
        <f>TPDDL_EOD!AG80+TPDDL_EOD!AH80</f>
        <v>11.95</v>
      </c>
      <c r="N80">
        <f t="shared" si="6"/>
        <v>62</v>
      </c>
      <c r="O80" s="154">
        <f t="shared" si="7"/>
        <v>0</v>
      </c>
      <c r="P80">
        <v>17.54</v>
      </c>
      <c r="Q80">
        <v>9.9600000000000009</v>
      </c>
      <c r="R80">
        <v>3.76</v>
      </c>
      <c r="S80">
        <v>18.79</v>
      </c>
      <c r="T80">
        <v>11.95</v>
      </c>
      <c r="U80" s="156">
        <f t="shared" si="8"/>
        <v>62</v>
      </c>
      <c r="V80" s="154">
        <f t="shared" si="9"/>
        <v>0</v>
      </c>
    </row>
    <row r="81" spans="1:22">
      <c r="A81" t="s">
        <v>123</v>
      </c>
      <c r="B81">
        <f>PPCL!B81</f>
        <v>62</v>
      </c>
      <c r="C81">
        <f>PPCL!C81</f>
        <v>0</v>
      </c>
      <c r="D81">
        <f>PPCL!M81</f>
        <v>62</v>
      </c>
      <c r="E81">
        <f>PPCL!N81</f>
        <v>0</v>
      </c>
      <c r="F81">
        <f t="shared" si="10"/>
        <v>62</v>
      </c>
      <c r="G81">
        <f t="shared" si="11"/>
        <v>62</v>
      </c>
      <c r="H81" s="154"/>
      <c r="I81">
        <f>BRPL_EOD!AG81+BRPL_EOD!AH81</f>
        <v>17.54</v>
      </c>
      <c r="J81">
        <f>BYPL_EOD!AG81+BYPL_EOD!AH81</f>
        <v>9.9600000000000009</v>
      </c>
      <c r="K81">
        <f>MES_EOD!AG81+MES_EOD!AH81</f>
        <v>3.76</v>
      </c>
      <c r="L81">
        <f>NDMC_EOD!AG81+NDMC_EOD!AH81</f>
        <v>18.79</v>
      </c>
      <c r="M81">
        <f>TPDDL_EOD!AG81+TPDDL_EOD!AH81</f>
        <v>11.95</v>
      </c>
      <c r="N81">
        <f t="shared" si="6"/>
        <v>62</v>
      </c>
      <c r="O81" s="154">
        <f t="shared" si="7"/>
        <v>0</v>
      </c>
      <c r="P81">
        <v>17.54</v>
      </c>
      <c r="Q81">
        <v>9.9600000000000009</v>
      </c>
      <c r="R81">
        <v>3.76</v>
      </c>
      <c r="S81">
        <v>18.79</v>
      </c>
      <c r="T81">
        <v>11.95</v>
      </c>
      <c r="U81" s="156">
        <f t="shared" si="8"/>
        <v>62</v>
      </c>
      <c r="V81" s="154">
        <f t="shared" si="9"/>
        <v>0</v>
      </c>
    </row>
    <row r="82" spans="1:22">
      <c r="A82" t="s">
        <v>124</v>
      </c>
      <c r="B82">
        <f>PPCL!B82</f>
        <v>62</v>
      </c>
      <c r="C82">
        <f>PPCL!C82</f>
        <v>0</v>
      </c>
      <c r="D82">
        <f>PPCL!M82</f>
        <v>62</v>
      </c>
      <c r="E82">
        <f>PPCL!N82</f>
        <v>0</v>
      </c>
      <c r="F82">
        <f t="shared" si="10"/>
        <v>62</v>
      </c>
      <c r="G82">
        <f t="shared" si="11"/>
        <v>62</v>
      </c>
      <c r="H82" s="154"/>
      <c r="I82">
        <f>BRPL_EOD!AG82+BRPL_EOD!AH82</f>
        <v>17.54</v>
      </c>
      <c r="J82">
        <f>BYPL_EOD!AG82+BYPL_EOD!AH82</f>
        <v>9.9600000000000009</v>
      </c>
      <c r="K82">
        <f>MES_EOD!AG82+MES_EOD!AH82</f>
        <v>3.76</v>
      </c>
      <c r="L82">
        <f>NDMC_EOD!AG82+NDMC_EOD!AH82</f>
        <v>18.79</v>
      </c>
      <c r="M82">
        <f>TPDDL_EOD!AG82+TPDDL_EOD!AH82</f>
        <v>11.95</v>
      </c>
      <c r="N82">
        <f t="shared" si="6"/>
        <v>62</v>
      </c>
      <c r="O82" s="154">
        <f t="shared" si="7"/>
        <v>0</v>
      </c>
      <c r="P82">
        <v>17.54</v>
      </c>
      <c r="Q82">
        <v>9.9600000000000009</v>
      </c>
      <c r="R82">
        <v>3.76</v>
      </c>
      <c r="S82">
        <v>18.79</v>
      </c>
      <c r="T82">
        <v>11.95</v>
      </c>
      <c r="U82" s="156">
        <f t="shared" si="8"/>
        <v>62</v>
      </c>
      <c r="V82" s="154">
        <f t="shared" si="9"/>
        <v>0</v>
      </c>
    </row>
    <row r="83" spans="1:22">
      <c r="A83" t="s">
        <v>125</v>
      </c>
      <c r="B83">
        <f>PPCL!B83</f>
        <v>62</v>
      </c>
      <c r="C83">
        <f>PPCL!C83</f>
        <v>0</v>
      </c>
      <c r="D83">
        <f>PPCL!M83</f>
        <v>62</v>
      </c>
      <c r="E83">
        <f>PPCL!N83</f>
        <v>0</v>
      </c>
      <c r="F83">
        <f t="shared" si="10"/>
        <v>62</v>
      </c>
      <c r="G83">
        <f t="shared" si="11"/>
        <v>62</v>
      </c>
      <c r="H83" s="154"/>
      <c r="I83">
        <f>BRPL_EOD!AG83+BRPL_EOD!AH83</f>
        <v>17.54</v>
      </c>
      <c r="J83">
        <f>BYPL_EOD!AG83+BYPL_EOD!AH83</f>
        <v>9.9600000000000009</v>
      </c>
      <c r="K83">
        <f>MES_EOD!AG83+MES_EOD!AH83</f>
        <v>3.76</v>
      </c>
      <c r="L83">
        <f>NDMC_EOD!AG83+NDMC_EOD!AH83</f>
        <v>18.79</v>
      </c>
      <c r="M83">
        <f>TPDDL_EOD!AG83+TPDDL_EOD!AH83</f>
        <v>11.95</v>
      </c>
      <c r="N83">
        <f t="shared" si="6"/>
        <v>62</v>
      </c>
      <c r="O83" s="154">
        <f t="shared" si="7"/>
        <v>0</v>
      </c>
      <c r="P83">
        <v>17.54</v>
      </c>
      <c r="Q83">
        <v>9.9600000000000009</v>
      </c>
      <c r="R83">
        <v>3.76</v>
      </c>
      <c r="S83">
        <v>18.79</v>
      </c>
      <c r="T83">
        <v>11.95</v>
      </c>
      <c r="U83" s="156">
        <f t="shared" si="8"/>
        <v>62</v>
      </c>
      <c r="V83" s="154">
        <f t="shared" si="9"/>
        <v>0</v>
      </c>
    </row>
    <row r="84" spans="1:22">
      <c r="A84" t="s">
        <v>126</v>
      </c>
      <c r="B84">
        <f>PPCL!B84</f>
        <v>62</v>
      </c>
      <c r="C84">
        <f>PPCL!C84</f>
        <v>0</v>
      </c>
      <c r="D84">
        <f>PPCL!M84</f>
        <v>62</v>
      </c>
      <c r="E84">
        <f>PPCL!N84</f>
        <v>0</v>
      </c>
      <c r="F84">
        <f t="shared" si="10"/>
        <v>62</v>
      </c>
      <c r="G84">
        <f t="shared" si="11"/>
        <v>62</v>
      </c>
      <c r="H84" s="154"/>
      <c r="I84">
        <f>BRPL_EOD!AG84+BRPL_EOD!AH84</f>
        <v>17.54</v>
      </c>
      <c r="J84">
        <f>BYPL_EOD!AG84+BYPL_EOD!AH84</f>
        <v>9.9600000000000009</v>
      </c>
      <c r="K84">
        <f>MES_EOD!AG84+MES_EOD!AH84</f>
        <v>3.76</v>
      </c>
      <c r="L84">
        <f>NDMC_EOD!AG84+NDMC_EOD!AH84</f>
        <v>18.79</v>
      </c>
      <c r="M84">
        <f>TPDDL_EOD!AG84+TPDDL_EOD!AH84</f>
        <v>11.95</v>
      </c>
      <c r="N84">
        <f t="shared" si="6"/>
        <v>62</v>
      </c>
      <c r="O84" s="154">
        <f t="shared" si="7"/>
        <v>0</v>
      </c>
      <c r="P84">
        <v>17.54</v>
      </c>
      <c r="Q84">
        <v>9.9600000000000009</v>
      </c>
      <c r="R84">
        <v>3.76</v>
      </c>
      <c r="S84">
        <v>18.79</v>
      </c>
      <c r="T84">
        <v>11.95</v>
      </c>
      <c r="U84" s="156">
        <f t="shared" si="8"/>
        <v>62</v>
      </c>
      <c r="V84" s="154">
        <f t="shared" si="9"/>
        <v>0</v>
      </c>
    </row>
    <row r="85" spans="1:22">
      <c r="A85" t="s">
        <v>127</v>
      </c>
      <c r="B85">
        <f>PPCL!B85</f>
        <v>62</v>
      </c>
      <c r="C85">
        <f>PPCL!C85</f>
        <v>0</v>
      </c>
      <c r="D85">
        <f>PPCL!M85</f>
        <v>62</v>
      </c>
      <c r="E85">
        <f>PPCL!N85</f>
        <v>0</v>
      </c>
      <c r="F85">
        <f t="shared" si="10"/>
        <v>62</v>
      </c>
      <c r="G85">
        <f t="shared" si="11"/>
        <v>62</v>
      </c>
      <c r="H85" s="154"/>
      <c r="I85">
        <f>BRPL_EOD!AG85+BRPL_EOD!AH85</f>
        <v>17.54</v>
      </c>
      <c r="J85">
        <f>BYPL_EOD!AG85+BYPL_EOD!AH85</f>
        <v>9.9600000000000009</v>
      </c>
      <c r="K85">
        <f>MES_EOD!AG85+MES_EOD!AH85</f>
        <v>3.76</v>
      </c>
      <c r="L85">
        <f>NDMC_EOD!AG85+NDMC_EOD!AH85</f>
        <v>18.79</v>
      </c>
      <c r="M85">
        <f>TPDDL_EOD!AG85+TPDDL_EOD!AH85</f>
        <v>11.95</v>
      </c>
      <c r="N85">
        <f t="shared" si="6"/>
        <v>62</v>
      </c>
      <c r="O85" s="154">
        <f t="shared" si="7"/>
        <v>0</v>
      </c>
      <c r="P85">
        <v>17.54</v>
      </c>
      <c r="Q85">
        <v>9.9600000000000009</v>
      </c>
      <c r="R85">
        <v>3.76</v>
      </c>
      <c r="S85">
        <v>18.79</v>
      </c>
      <c r="T85">
        <v>11.95</v>
      </c>
      <c r="U85" s="156">
        <f t="shared" si="8"/>
        <v>62</v>
      </c>
      <c r="V85" s="154">
        <f t="shared" si="9"/>
        <v>0</v>
      </c>
    </row>
    <row r="86" spans="1:22">
      <c r="A86" t="s">
        <v>128</v>
      </c>
      <c r="B86">
        <f>PPCL!B86</f>
        <v>62</v>
      </c>
      <c r="C86">
        <f>PPCL!C86</f>
        <v>0</v>
      </c>
      <c r="D86">
        <f>PPCL!M86</f>
        <v>62</v>
      </c>
      <c r="E86">
        <f>PPCL!N86</f>
        <v>0</v>
      </c>
      <c r="F86">
        <f t="shared" si="10"/>
        <v>62</v>
      </c>
      <c r="G86">
        <f t="shared" si="11"/>
        <v>62</v>
      </c>
      <c r="H86" s="154"/>
      <c r="I86">
        <f>BRPL_EOD!AG86+BRPL_EOD!AH86</f>
        <v>17.54</v>
      </c>
      <c r="J86">
        <f>BYPL_EOD!AG86+BYPL_EOD!AH86</f>
        <v>9.9600000000000009</v>
      </c>
      <c r="K86">
        <f>MES_EOD!AG86+MES_EOD!AH86</f>
        <v>3.76</v>
      </c>
      <c r="L86">
        <f>NDMC_EOD!AG86+NDMC_EOD!AH86</f>
        <v>18.79</v>
      </c>
      <c r="M86">
        <f>TPDDL_EOD!AG86+TPDDL_EOD!AH86</f>
        <v>11.95</v>
      </c>
      <c r="N86">
        <f t="shared" si="6"/>
        <v>62</v>
      </c>
      <c r="O86" s="154">
        <f t="shared" si="7"/>
        <v>0</v>
      </c>
      <c r="P86">
        <v>17.54</v>
      </c>
      <c r="Q86">
        <v>9.9600000000000009</v>
      </c>
      <c r="R86">
        <v>3.76</v>
      </c>
      <c r="S86">
        <v>18.79</v>
      </c>
      <c r="T86">
        <v>11.95</v>
      </c>
      <c r="U86" s="156">
        <f t="shared" si="8"/>
        <v>62</v>
      </c>
      <c r="V86" s="154">
        <f t="shared" si="9"/>
        <v>0</v>
      </c>
    </row>
    <row r="87" spans="1:22">
      <c r="A87" t="s">
        <v>129</v>
      </c>
      <c r="B87">
        <f>PPCL!B87</f>
        <v>62</v>
      </c>
      <c r="C87">
        <f>PPCL!C87</f>
        <v>0</v>
      </c>
      <c r="D87">
        <f>PPCL!M87</f>
        <v>62</v>
      </c>
      <c r="E87">
        <f>PPCL!N87</f>
        <v>0</v>
      </c>
      <c r="F87">
        <f t="shared" si="10"/>
        <v>62</v>
      </c>
      <c r="G87">
        <f t="shared" si="11"/>
        <v>62</v>
      </c>
      <c r="H87" s="154"/>
      <c r="I87">
        <f>BRPL_EOD!AG87+BRPL_EOD!AH87</f>
        <v>17.54</v>
      </c>
      <c r="J87">
        <f>BYPL_EOD!AG87+BYPL_EOD!AH87</f>
        <v>9.9600000000000009</v>
      </c>
      <c r="K87">
        <f>MES_EOD!AG87+MES_EOD!AH87</f>
        <v>3.76</v>
      </c>
      <c r="L87">
        <f>NDMC_EOD!AG87+NDMC_EOD!AH87</f>
        <v>18.79</v>
      </c>
      <c r="M87">
        <f>TPDDL_EOD!AG87+TPDDL_EOD!AH87</f>
        <v>11.95</v>
      </c>
      <c r="N87">
        <f t="shared" si="6"/>
        <v>62</v>
      </c>
      <c r="O87" s="154">
        <f t="shared" si="7"/>
        <v>0</v>
      </c>
      <c r="P87">
        <v>17.54</v>
      </c>
      <c r="Q87">
        <v>9.9600000000000009</v>
      </c>
      <c r="R87">
        <v>3.76</v>
      </c>
      <c r="S87">
        <v>18.79</v>
      </c>
      <c r="T87">
        <v>11.95</v>
      </c>
      <c r="U87" s="156">
        <f t="shared" si="8"/>
        <v>62</v>
      </c>
      <c r="V87" s="154">
        <f t="shared" si="9"/>
        <v>0</v>
      </c>
    </row>
    <row r="88" spans="1:22">
      <c r="A88" t="s">
        <v>130</v>
      </c>
      <c r="B88">
        <f>PPCL!B88</f>
        <v>62</v>
      </c>
      <c r="C88">
        <f>PPCL!C88</f>
        <v>0</v>
      </c>
      <c r="D88">
        <f>PPCL!M88</f>
        <v>62</v>
      </c>
      <c r="E88">
        <f>PPCL!N88</f>
        <v>0</v>
      </c>
      <c r="F88">
        <f t="shared" si="10"/>
        <v>62</v>
      </c>
      <c r="G88">
        <f t="shared" si="11"/>
        <v>62</v>
      </c>
      <c r="H88" s="154"/>
      <c r="I88">
        <f>BRPL_EOD!AG88+BRPL_EOD!AH88</f>
        <v>17.54</v>
      </c>
      <c r="J88">
        <f>BYPL_EOD!AG88+BYPL_EOD!AH88</f>
        <v>9.9600000000000009</v>
      </c>
      <c r="K88">
        <f>MES_EOD!AG88+MES_EOD!AH88</f>
        <v>3.76</v>
      </c>
      <c r="L88">
        <f>NDMC_EOD!AG88+NDMC_EOD!AH88</f>
        <v>18.79</v>
      </c>
      <c r="M88">
        <f>TPDDL_EOD!AG88+TPDDL_EOD!AH88</f>
        <v>11.95</v>
      </c>
      <c r="N88">
        <f t="shared" si="6"/>
        <v>62</v>
      </c>
      <c r="O88" s="154">
        <f t="shared" si="7"/>
        <v>0</v>
      </c>
      <c r="P88">
        <v>17.54</v>
      </c>
      <c r="Q88">
        <v>9.9600000000000009</v>
      </c>
      <c r="R88">
        <v>3.76</v>
      </c>
      <c r="S88">
        <v>18.79</v>
      </c>
      <c r="T88">
        <v>11.95</v>
      </c>
      <c r="U88" s="156">
        <f t="shared" si="8"/>
        <v>62</v>
      </c>
      <c r="V88" s="154">
        <f t="shared" si="9"/>
        <v>0</v>
      </c>
    </row>
    <row r="89" spans="1:22">
      <c r="A89" t="s">
        <v>131</v>
      </c>
      <c r="B89">
        <f>PPCL!B89</f>
        <v>62</v>
      </c>
      <c r="C89">
        <f>PPCL!C89</f>
        <v>0</v>
      </c>
      <c r="D89">
        <f>PPCL!M89</f>
        <v>62</v>
      </c>
      <c r="E89">
        <f>PPCL!N89</f>
        <v>0</v>
      </c>
      <c r="F89">
        <f t="shared" si="10"/>
        <v>62</v>
      </c>
      <c r="G89">
        <f t="shared" si="11"/>
        <v>62</v>
      </c>
      <c r="H89" s="154"/>
      <c r="I89">
        <f>BRPL_EOD!AG89+BRPL_EOD!AH89</f>
        <v>17.54</v>
      </c>
      <c r="J89">
        <f>BYPL_EOD!AG89+BYPL_EOD!AH89</f>
        <v>9.9600000000000009</v>
      </c>
      <c r="K89">
        <f>MES_EOD!AG89+MES_EOD!AH89</f>
        <v>3.76</v>
      </c>
      <c r="L89">
        <f>NDMC_EOD!AG89+NDMC_EOD!AH89</f>
        <v>18.79</v>
      </c>
      <c r="M89">
        <f>TPDDL_EOD!AG89+TPDDL_EOD!AH89</f>
        <v>11.95</v>
      </c>
      <c r="N89">
        <f t="shared" si="6"/>
        <v>62</v>
      </c>
      <c r="O89" s="154">
        <f t="shared" si="7"/>
        <v>0</v>
      </c>
      <c r="P89">
        <v>17.54</v>
      </c>
      <c r="Q89">
        <v>9.9600000000000009</v>
      </c>
      <c r="R89">
        <v>3.76</v>
      </c>
      <c r="S89">
        <v>18.79</v>
      </c>
      <c r="T89">
        <v>11.95</v>
      </c>
      <c r="U89" s="156">
        <f t="shared" si="8"/>
        <v>62</v>
      </c>
      <c r="V89" s="154">
        <f t="shared" si="9"/>
        <v>0</v>
      </c>
    </row>
    <row r="90" spans="1:22">
      <c r="A90" t="s">
        <v>132</v>
      </c>
      <c r="B90">
        <f>PPCL!B90</f>
        <v>62</v>
      </c>
      <c r="C90">
        <f>PPCL!C90</f>
        <v>0</v>
      </c>
      <c r="D90">
        <f>PPCL!M90</f>
        <v>62</v>
      </c>
      <c r="E90">
        <f>PPCL!N90</f>
        <v>0</v>
      </c>
      <c r="F90">
        <f t="shared" si="10"/>
        <v>62</v>
      </c>
      <c r="G90">
        <f t="shared" si="11"/>
        <v>62</v>
      </c>
      <c r="H90" s="154"/>
      <c r="I90">
        <f>BRPL_EOD!AG90+BRPL_EOD!AH90</f>
        <v>17.54</v>
      </c>
      <c r="J90">
        <f>BYPL_EOD!AG90+BYPL_EOD!AH90</f>
        <v>9.9600000000000009</v>
      </c>
      <c r="K90">
        <f>MES_EOD!AG90+MES_EOD!AH90</f>
        <v>3.76</v>
      </c>
      <c r="L90">
        <f>NDMC_EOD!AG90+NDMC_EOD!AH90</f>
        <v>18.79</v>
      </c>
      <c r="M90">
        <f>TPDDL_EOD!AG90+TPDDL_EOD!AH90</f>
        <v>11.95</v>
      </c>
      <c r="N90">
        <f t="shared" si="6"/>
        <v>62</v>
      </c>
      <c r="O90" s="154">
        <f t="shared" si="7"/>
        <v>0</v>
      </c>
      <c r="P90">
        <v>17.54</v>
      </c>
      <c r="Q90">
        <v>9.9600000000000009</v>
      </c>
      <c r="R90">
        <v>3.76</v>
      </c>
      <c r="S90">
        <v>18.79</v>
      </c>
      <c r="T90">
        <v>11.95</v>
      </c>
      <c r="U90" s="156">
        <f t="shared" si="8"/>
        <v>62</v>
      </c>
      <c r="V90" s="154">
        <f t="shared" si="9"/>
        <v>0</v>
      </c>
    </row>
    <row r="91" spans="1:22">
      <c r="A91" t="s">
        <v>133</v>
      </c>
      <c r="B91">
        <f>PPCL!B91</f>
        <v>62</v>
      </c>
      <c r="C91">
        <f>PPCL!C91</f>
        <v>0</v>
      </c>
      <c r="D91">
        <f>PPCL!M91</f>
        <v>62</v>
      </c>
      <c r="E91">
        <f>PPCL!N91</f>
        <v>0</v>
      </c>
      <c r="F91">
        <f t="shared" si="10"/>
        <v>62</v>
      </c>
      <c r="G91">
        <f t="shared" si="11"/>
        <v>62</v>
      </c>
      <c r="H91" s="154"/>
      <c r="I91">
        <f>BRPL_EOD!AG91+BRPL_EOD!AH91</f>
        <v>17.54</v>
      </c>
      <c r="J91">
        <f>BYPL_EOD!AG91+BYPL_EOD!AH91</f>
        <v>9.9600000000000009</v>
      </c>
      <c r="K91">
        <f>MES_EOD!AG91+MES_EOD!AH91</f>
        <v>3.76</v>
      </c>
      <c r="L91">
        <f>NDMC_EOD!AG91+NDMC_EOD!AH91</f>
        <v>18.79</v>
      </c>
      <c r="M91">
        <f>TPDDL_EOD!AG91+TPDDL_EOD!AH91</f>
        <v>11.95</v>
      </c>
      <c r="N91">
        <f t="shared" si="6"/>
        <v>62</v>
      </c>
      <c r="O91" s="154">
        <f t="shared" si="7"/>
        <v>0</v>
      </c>
      <c r="P91">
        <v>17.54</v>
      </c>
      <c r="Q91">
        <v>9.9600000000000009</v>
      </c>
      <c r="R91">
        <v>3.76</v>
      </c>
      <c r="S91">
        <v>18.79</v>
      </c>
      <c r="T91">
        <v>11.95</v>
      </c>
      <c r="U91" s="156">
        <f t="shared" si="8"/>
        <v>62</v>
      </c>
      <c r="V91" s="154">
        <f t="shared" si="9"/>
        <v>0</v>
      </c>
    </row>
    <row r="92" spans="1:22">
      <c r="A92" t="s">
        <v>134</v>
      </c>
      <c r="B92">
        <f>PPCL!B92</f>
        <v>62</v>
      </c>
      <c r="C92">
        <f>PPCL!C92</f>
        <v>0</v>
      </c>
      <c r="D92">
        <f>PPCL!M92</f>
        <v>62</v>
      </c>
      <c r="E92">
        <f>PPCL!N92</f>
        <v>0</v>
      </c>
      <c r="F92">
        <f t="shared" si="10"/>
        <v>62</v>
      </c>
      <c r="G92">
        <f t="shared" si="11"/>
        <v>62</v>
      </c>
      <c r="H92" s="154"/>
      <c r="I92">
        <f>BRPL_EOD!AG92+BRPL_EOD!AH92</f>
        <v>17.54</v>
      </c>
      <c r="J92">
        <f>BYPL_EOD!AG92+BYPL_EOD!AH92</f>
        <v>9.9600000000000009</v>
      </c>
      <c r="K92">
        <f>MES_EOD!AG92+MES_EOD!AH92</f>
        <v>3.76</v>
      </c>
      <c r="L92">
        <f>NDMC_EOD!AG92+NDMC_EOD!AH92</f>
        <v>18.79</v>
      </c>
      <c r="M92">
        <f>TPDDL_EOD!AG92+TPDDL_EOD!AH92</f>
        <v>11.95</v>
      </c>
      <c r="N92">
        <f t="shared" si="6"/>
        <v>62</v>
      </c>
      <c r="O92" s="154">
        <f t="shared" si="7"/>
        <v>0</v>
      </c>
      <c r="P92">
        <v>17.54</v>
      </c>
      <c r="Q92">
        <v>9.9600000000000009</v>
      </c>
      <c r="R92">
        <v>3.76</v>
      </c>
      <c r="S92">
        <v>18.79</v>
      </c>
      <c r="T92">
        <v>11.95</v>
      </c>
      <c r="U92" s="156">
        <f t="shared" si="8"/>
        <v>62</v>
      </c>
      <c r="V92" s="154">
        <f t="shared" si="9"/>
        <v>0</v>
      </c>
    </row>
    <row r="93" spans="1:22">
      <c r="A93" t="s">
        <v>135</v>
      </c>
      <c r="B93">
        <f>PPCL!B93</f>
        <v>62</v>
      </c>
      <c r="C93">
        <f>PPCL!C93</f>
        <v>0</v>
      </c>
      <c r="D93">
        <f>PPCL!M93</f>
        <v>62</v>
      </c>
      <c r="E93">
        <f>PPCL!N93</f>
        <v>0</v>
      </c>
      <c r="F93">
        <f t="shared" si="10"/>
        <v>62</v>
      </c>
      <c r="G93">
        <f t="shared" si="11"/>
        <v>62</v>
      </c>
      <c r="H93" s="154"/>
      <c r="I93">
        <f>BRPL_EOD!AG93+BRPL_EOD!AH93</f>
        <v>17.54</v>
      </c>
      <c r="J93">
        <f>BYPL_EOD!AG93+BYPL_EOD!AH93</f>
        <v>9.9600000000000009</v>
      </c>
      <c r="K93">
        <f>MES_EOD!AG93+MES_EOD!AH93</f>
        <v>3.76</v>
      </c>
      <c r="L93">
        <f>NDMC_EOD!AG93+NDMC_EOD!AH93</f>
        <v>18.79</v>
      </c>
      <c r="M93">
        <f>TPDDL_EOD!AG93+TPDDL_EOD!AH93</f>
        <v>11.95</v>
      </c>
      <c r="N93">
        <f t="shared" si="6"/>
        <v>62</v>
      </c>
      <c r="O93" s="154">
        <f t="shared" si="7"/>
        <v>0</v>
      </c>
      <c r="P93">
        <v>17.54</v>
      </c>
      <c r="Q93">
        <v>9.9600000000000009</v>
      </c>
      <c r="R93">
        <v>3.76</v>
      </c>
      <c r="S93">
        <v>18.79</v>
      </c>
      <c r="T93">
        <v>11.95</v>
      </c>
      <c r="U93" s="156">
        <f t="shared" si="8"/>
        <v>62</v>
      </c>
      <c r="V93" s="154">
        <f t="shared" si="9"/>
        <v>0</v>
      </c>
    </row>
    <row r="94" spans="1:22">
      <c r="A94" t="s">
        <v>136</v>
      </c>
      <c r="B94">
        <f>PPCL!B94</f>
        <v>62</v>
      </c>
      <c r="C94">
        <f>PPCL!C94</f>
        <v>0</v>
      </c>
      <c r="D94">
        <f>PPCL!M94</f>
        <v>62</v>
      </c>
      <c r="E94">
        <f>PPCL!N94</f>
        <v>0</v>
      </c>
      <c r="F94">
        <f t="shared" si="10"/>
        <v>62</v>
      </c>
      <c r="G94">
        <f t="shared" si="11"/>
        <v>62</v>
      </c>
      <c r="H94" s="154"/>
      <c r="I94">
        <f>BRPL_EOD!AG94+BRPL_EOD!AH94</f>
        <v>17.54</v>
      </c>
      <c r="J94">
        <f>BYPL_EOD!AG94+BYPL_EOD!AH94</f>
        <v>9.9600000000000009</v>
      </c>
      <c r="K94">
        <f>MES_EOD!AG94+MES_EOD!AH94</f>
        <v>3.76</v>
      </c>
      <c r="L94">
        <f>NDMC_EOD!AG94+NDMC_EOD!AH94</f>
        <v>18.79</v>
      </c>
      <c r="M94">
        <f>TPDDL_EOD!AG94+TPDDL_EOD!AH94</f>
        <v>11.95</v>
      </c>
      <c r="N94">
        <f t="shared" si="6"/>
        <v>62</v>
      </c>
      <c r="O94" s="154">
        <f t="shared" si="7"/>
        <v>0</v>
      </c>
      <c r="P94">
        <v>17.54</v>
      </c>
      <c r="Q94">
        <v>9.9600000000000009</v>
      </c>
      <c r="R94">
        <v>3.76</v>
      </c>
      <c r="S94">
        <v>18.79</v>
      </c>
      <c r="T94">
        <v>11.95</v>
      </c>
      <c r="U94" s="156">
        <f t="shared" si="8"/>
        <v>62</v>
      </c>
      <c r="V94" s="154">
        <f t="shared" si="9"/>
        <v>0</v>
      </c>
    </row>
    <row r="95" spans="1:22">
      <c r="A95" t="s">
        <v>137</v>
      </c>
      <c r="B95">
        <f>PPCL!B95</f>
        <v>62</v>
      </c>
      <c r="C95">
        <f>PPCL!C95</f>
        <v>0</v>
      </c>
      <c r="D95">
        <f>PPCL!M95</f>
        <v>62</v>
      </c>
      <c r="E95">
        <f>PPCL!N95</f>
        <v>0</v>
      </c>
      <c r="F95">
        <f t="shared" si="10"/>
        <v>62</v>
      </c>
      <c r="G95">
        <f t="shared" si="11"/>
        <v>62</v>
      </c>
      <c r="H95" s="154"/>
      <c r="I95">
        <f>BRPL_EOD!AG95+BRPL_EOD!AH95</f>
        <v>17.54</v>
      </c>
      <c r="J95">
        <f>BYPL_EOD!AG95+BYPL_EOD!AH95</f>
        <v>9.9600000000000009</v>
      </c>
      <c r="K95">
        <f>MES_EOD!AG95+MES_EOD!AH95</f>
        <v>3.76</v>
      </c>
      <c r="L95">
        <f>NDMC_EOD!AG95+NDMC_EOD!AH95</f>
        <v>18.79</v>
      </c>
      <c r="M95">
        <f>TPDDL_EOD!AG95+TPDDL_EOD!AH95</f>
        <v>11.95</v>
      </c>
      <c r="N95">
        <f t="shared" si="6"/>
        <v>62</v>
      </c>
      <c r="O95" s="154">
        <f t="shared" si="7"/>
        <v>0</v>
      </c>
      <c r="P95">
        <v>17.54</v>
      </c>
      <c r="Q95">
        <v>9.9600000000000009</v>
      </c>
      <c r="R95">
        <v>3.76</v>
      </c>
      <c r="S95">
        <v>18.79</v>
      </c>
      <c r="T95">
        <v>11.95</v>
      </c>
      <c r="U95" s="156">
        <f t="shared" si="8"/>
        <v>62</v>
      </c>
      <c r="V95" s="154">
        <f t="shared" si="9"/>
        <v>0</v>
      </c>
    </row>
    <row r="96" spans="1:22">
      <c r="A96" t="s">
        <v>138</v>
      </c>
      <c r="B96">
        <f>PPCL!B96</f>
        <v>62</v>
      </c>
      <c r="C96">
        <f>PPCL!C96</f>
        <v>0</v>
      </c>
      <c r="D96">
        <f>PPCL!M96</f>
        <v>62</v>
      </c>
      <c r="E96">
        <f>PPCL!N96</f>
        <v>0</v>
      </c>
      <c r="F96">
        <f t="shared" si="10"/>
        <v>62</v>
      </c>
      <c r="G96">
        <f t="shared" si="11"/>
        <v>62</v>
      </c>
      <c r="H96" s="154"/>
      <c r="I96">
        <f>BRPL_EOD!AG96+BRPL_EOD!AH96</f>
        <v>17.54</v>
      </c>
      <c r="J96">
        <f>BYPL_EOD!AG96+BYPL_EOD!AH96</f>
        <v>9.9600000000000009</v>
      </c>
      <c r="K96">
        <f>MES_EOD!AG96+MES_EOD!AH96</f>
        <v>3.76</v>
      </c>
      <c r="L96">
        <f>NDMC_EOD!AG96+NDMC_EOD!AH96</f>
        <v>18.79</v>
      </c>
      <c r="M96">
        <f>TPDDL_EOD!AG96+TPDDL_EOD!AH96</f>
        <v>11.95</v>
      </c>
      <c r="N96">
        <f t="shared" si="6"/>
        <v>62</v>
      </c>
      <c r="O96" s="154">
        <f t="shared" si="7"/>
        <v>0</v>
      </c>
      <c r="P96">
        <v>17.54</v>
      </c>
      <c r="Q96">
        <v>9.9600000000000009</v>
      </c>
      <c r="R96">
        <v>3.76</v>
      </c>
      <c r="S96">
        <v>18.79</v>
      </c>
      <c r="T96">
        <v>11.95</v>
      </c>
      <c r="U96" s="156">
        <f t="shared" si="8"/>
        <v>62</v>
      </c>
      <c r="V96" s="154">
        <f t="shared" si="9"/>
        <v>0</v>
      </c>
    </row>
    <row r="97" spans="1:22">
      <c r="A97" t="s">
        <v>139</v>
      </c>
      <c r="B97">
        <f>PPCL!B97</f>
        <v>62</v>
      </c>
      <c r="C97">
        <f>PPCL!C97</f>
        <v>0</v>
      </c>
      <c r="D97">
        <f>PPCL!M97</f>
        <v>62</v>
      </c>
      <c r="E97">
        <f>PPCL!N97</f>
        <v>0</v>
      </c>
      <c r="F97">
        <f t="shared" si="10"/>
        <v>62</v>
      </c>
      <c r="G97">
        <f t="shared" si="11"/>
        <v>62</v>
      </c>
      <c r="H97" s="154"/>
      <c r="I97">
        <f>BRPL_EOD!AG97+BRPL_EOD!AH97</f>
        <v>17.54</v>
      </c>
      <c r="J97">
        <f>BYPL_EOD!AG97+BYPL_EOD!AH97</f>
        <v>9.9600000000000009</v>
      </c>
      <c r="K97">
        <f>MES_EOD!AG97+MES_EOD!AH97</f>
        <v>3.76</v>
      </c>
      <c r="L97">
        <f>NDMC_EOD!AG97+NDMC_EOD!AH97</f>
        <v>18.79</v>
      </c>
      <c r="M97">
        <f>TPDDL_EOD!AG97+TPDDL_EOD!AH97</f>
        <v>11.95</v>
      </c>
      <c r="N97">
        <f t="shared" si="6"/>
        <v>62</v>
      </c>
      <c r="O97" s="154">
        <f t="shared" si="7"/>
        <v>0</v>
      </c>
      <c r="P97">
        <v>17.54</v>
      </c>
      <c r="Q97">
        <v>9.9600000000000009</v>
      </c>
      <c r="R97">
        <v>3.76</v>
      </c>
      <c r="S97">
        <v>18.79</v>
      </c>
      <c r="T97">
        <v>11.95</v>
      </c>
      <c r="U97" s="156">
        <f t="shared" si="8"/>
        <v>62</v>
      </c>
      <c r="V97" s="154">
        <f t="shared" si="9"/>
        <v>0</v>
      </c>
    </row>
    <row r="98" spans="1:22">
      <c r="A98" t="s">
        <v>140</v>
      </c>
      <c r="B98">
        <f>PPCL!B98</f>
        <v>62</v>
      </c>
      <c r="C98">
        <f>PPCL!C98</f>
        <v>0</v>
      </c>
      <c r="D98">
        <f>PPCL!M98</f>
        <v>62</v>
      </c>
      <c r="E98">
        <f>PPCL!N98</f>
        <v>0</v>
      </c>
      <c r="F98">
        <f t="shared" si="10"/>
        <v>62</v>
      </c>
      <c r="G98">
        <f t="shared" si="11"/>
        <v>62</v>
      </c>
      <c r="H98" s="154"/>
      <c r="I98">
        <f>BRPL_EOD!AG98+BRPL_EOD!AH98</f>
        <v>17.54</v>
      </c>
      <c r="J98">
        <f>BYPL_EOD!AG98+BYPL_EOD!AH98</f>
        <v>9.9600000000000009</v>
      </c>
      <c r="K98">
        <f>MES_EOD!AG98+MES_EOD!AH98</f>
        <v>3.76</v>
      </c>
      <c r="L98">
        <f>NDMC_EOD!AG98+NDMC_EOD!AH98</f>
        <v>18.79</v>
      </c>
      <c r="M98">
        <f>TPDDL_EOD!AG98+TPDDL_EOD!AH98</f>
        <v>11.95</v>
      </c>
      <c r="N98">
        <f t="shared" si="6"/>
        <v>62</v>
      </c>
      <c r="O98" s="154">
        <f t="shared" si="7"/>
        <v>0</v>
      </c>
      <c r="P98">
        <v>17.54</v>
      </c>
      <c r="Q98">
        <v>9.9600000000000009</v>
      </c>
      <c r="R98">
        <v>3.76</v>
      </c>
      <c r="S98">
        <v>18.79</v>
      </c>
      <c r="T98">
        <v>11.95</v>
      </c>
      <c r="U98" s="156">
        <f t="shared" si="8"/>
        <v>62</v>
      </c>
      <c r="V98" s="154">
        <f t="shared" si="9"/>
        <v>0</v>
      </c>
    </row>
    <row r="99" spans="1:22">
      <c r="A99" s="156" t="s">
        <v>349</v>
      </c>
      <c r="B99" s="156">
        <f>SUM(B3:B98)/4000</f>
        <v>1.488</v>
      </c>
      <c r="C99" s="156">
        <f t="shared" ref="C99:U99" si="12">SUM(C3:C98)/4000</f>
        <v>0</v>
      </c>
      <c r="D99" s="156">
        <f t="shared" si="12"/>
        <v>1.488</v>
      </c>
      <c r="E99" s="156">
        <f t="shared" si="12"/>
        <v>0</v>
      </c>
      <c r="F99" s="156">
        <f t="shared" si="12"/>
        <v>1.488</v>
      </c>
      <c r="G99" s="156">
        <f t="shared" si="12"/>
        <v>1.488</v>
      </c>
      <c r="H99" s="156"/>
      <c r="I99" s="156">
        <f t="shared" si="12"/>
        <v>0.42095999999999945</v>
      </c>
      <c r="J99" s="156">
        <f t="shared" si="12"/>
        <v>0.23904000000000031</v>
      </c>
      <c r="K99" s="156">
        <f t="shared" si="12"/>
        <v>9.0239999999999876E-2</v>
      </c>
      <c r="L99" s="156">
        <f t="shared" si="12"/>
        <v>0.45095999999999947</v>
      </c>
      <c r="M99" s="156">
        <f t="shared" si="12"/>
        <v>0.2868000000000005</v>
      </c>
      <c r="N99" s="156">
        <f t="shared" si="12"/>
        <v>1.488</v>
      </c>
      <c r="O99" s="156">
        <f t="shared" si="12"/>
        <v>0</v>
      </c>
      <c r="P99" s="156">
        <f t="shared" si="12"/>
        <v>0.42095999999999945</v>
      </c>
      <c r="Q99" s="156">
        <f t="shared" si="12"/>
        <v>0.23904000000000031</v>
      </c>
      <c r="R99" s="156">
        <f t="shared" si="12"/>
        <v>9.0239999999999876E-2</v>
      </c>
      <c r="S99" s="156">
        <f t="shared" si="12"/>
        <v>0.45095999999999947</v>
      </c>
      <c r="T99" s="156">
        <f t="shared" si="12"/>
        <v>0.2868000000000005</v>
      </c>
      <c r="U99" s="156">
        <f t="shared" si="12"/>
        <v>1.488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7" t="s">
        <v>157</v>
      </c>
      <c r="C1" s="207"/>
      <c r="D1" s="207" t="s">
        <v>286</v>
      </c>
      <c r="E1" s="207"/>
      <c r="H1" s="154"/>
      <c r="I1" s="207" t="s">
        <v>343</v>
      </c>
      <c r="J1" s="207"/>
      <c r="K1" s="207"/>
      <c r="L1" s="207"/>
      <c r="M1" s="207"/>
      <c r="N1" s="207"/>
      <c r="O1" s="155"/>
      <c r="P1" s="207" t="s">
        <v>344</v>
      </c>
      <c r="Q1" s="207"/>
      <c r="R1" s="207"/>
      <c r="S1" s="207"/>
      <c r="T1" s="207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238</v>
      </c>
      <c r="C3">
        <f>PPCL!E3</f>
        <v>0</v>
      </c>
      <c r="D3">
        <f>PPCL!O3</f>
        <v>93</v>
      </c>
      <c r="E3">
        <f>PPCL!P3</f>
        <v>0</v>
      </c>
      <c r="F3">
        <f>B3+C3</f>
        <v>238</v>
      </c>
      <c r="G3">
        <f>D3+E3</f>
        <v>93</v>
      </c>
      <c r="H3" s="154"/>
      <c r="I3">
        <f>BRPL_EOD!AI3+BRPL_EOD!AJ3</f>
        <v>26.29</v>
      </c>
      <c r="J3">
        <f>BYPL_EOD!AI3+BYPL_EOD!AJ3</f>
        <v>14.93</v>
      </c>
      <c r="K3">
        <f>MES_EOD!AI3+MES_EOD!AJ3</f>
        <v>5.63</v>
      </c>
      <c r="L3">
        <f>NDMC_EOD!AI3+NDMC_EOD!AJ3</f>
        <v>28.15</v>
      </c>
      <c r="M3">
        <f>TPDDL_EOD!AI3+TPDDL_EOD!AJ3</f>
        <v>18</v>
      </c>
      <c r="N3">
        <f t="shared" ref="N3:N66" si="0">SUM(I3:M3)</f>
        <v>93</v>
      </c>
      <c r="O3" s="154">
        <f t="shared" ref="O3:O66" si="1">G3-N3</f>
        <v>0</v>
      </c>
      <c r="P3">
        <v>26.29</v>
      </c>
      <c r="Q3">
        <v>14.93</v>
      </c>
      <c r="R3">
        <v>5.63</v>
      </c>
      <c r="S3">
        <v>28.15</v>
      </c>
      <c r="T3">
        <v>18</v>
      </c>
      <c r="U3" s="156">
        <f t="shared" ref="U3:U66" si="2">SUM(P3:T3)</f>
        <v>93</v>
      </c>
      <c r="V3" s="154">
        <f t="shared" ref="V3:V66" si="3">G3-U3</f>
        <v>0</v>
      </c>
    </row>
    <row r="4" spans="1:22">
      <c r="A4" t="s">
        <v>46</v>
      </c>
      <c r="B4">
        <f>PPCL!D4</f>
        <v>238</v>
      </c>
      <c r="C4">
        <f>PPCL!E4</f>
        <v>0</v>
      </c>
      <c r="D4">
        <f>PPCL!O4</f>
        <v>93</v>
      </c>
      <c r="E4">
        <f>PPCL!P4</f>
        <v>0</v>
      </c>
      <c r="F4">
        <f t="shared" ref="F4:F67" si="4">B4+C4</f>
        <v>238</v>
      </c>
      <c r="G4">
        <f t="shared" ref="G4:G67" si="5">D4+E4</f>
        <v>93</v>
      </c>
      <c r="H4" s="154"/>
      <c r="I4">
        <f>BRPL_EOD!AI4+BRPL_EOD!AJ4</f>
        <v>26.29</v>
      </c>
      <c r="J4">
        <f>BYPL_EOD!AI4+BYPL_EOD!AJ4</f>
        <v>14.93</v>
      </c>
      <c r="K4">
        <f>MES_EOD!AI4+MES_EOD!AJ4</f>
        <v>5.63</v>
      </c>
      <c r="L4">
        <f>NDMC_EOD!AI4+NDMC_EOD!AJ4</f>
        <v>28.15</v>
      </c>
      <c r="M4">
        <f>TPDDL_EOD!AI4+TPDDL_EOD!AJ4</f>
        <v>18</v>
      </c>
      <c r="N4">
        <f t="shared" si="0"/>
        <v>93</v>
      </c>
      <c r="O4" s="154">
        <f t="shared" si="1"/>
        <v>0</v>
      </c>
      <c r="P4">
        <v>26.29</v>
      </c>
      <c r="Q4">
        <v>14.93</v>
      </c>
      <c r="R4">
        <v>5.63</v>
      </c>
      <c r="S4">
        <v>28.15</v>
      </c>
      <c r="T4">
        <v>18</v>
      </c>
      <c r="U4" s="156">
        <f t="shared" si="2"/>
        <v>93</v>
      </c>
      <c r="V4" s="154">
        <f t="shared" si="3"/>
        <v>0</v>
      </c>
    </row>
    <row r="5" spans="1:22">
      <c r="A5" t="s">
        <v>47</v>
      </c>
      <c r="B5">
        <f>PPCL!D5</f>
        <v>238</v>
      </c>
      <c r="C5">
        <f>PPCL!E5</f>
        <v>0</v>
      </c>
      <c r="D5">
        <f>PPCL!O5</f>
        <v>93</v>
      </c>
      <c r="E5">
        <f>PPCL!P5</f>
        <v>0</v>
      </c>
      <c r="F5">
        <f t="shared" si="4"/>
        <v>238</v>
      </c>
      <c r="G5">
        <f t="shared" si="5"/>
        <v>93</v>
      </c>
      <c r="H5" s="154"/>
      <c r="I5">
        <f>BRPL_EOD!AI5+BRPL_EOD!AJ5</f>
        <v>26.29</v>
      </c>
      <c r="J5">
        <f>BYPL_EOD!AI5+BYPL_EOD!AJ5</f>
        <v>14.93</v>
      </c>
      <c r="K5">
        <f>MES_EOD!AI5+MES_EOD!AJ5</f>
        <v>5.63</v>
      </c>
      <c r="L5">
        <f>NDMC_EOD!AI5+NDMC_EOD!AJ5</f>
        <v>28.15</v>
      </c>
      <c r="M5">
        <f>TPDDL_EOD!AI5+TPDDL_EOD!AJ5</f>
        <v>18</v>
      </c>
      <c r="N5">
        <f t="shared" si="0"/>
        <v>93</v>
      </c>
      <c r="O5" s="154">
        <f t="shared" si="1"/>
        <v>0</v>
      </c>
      <c r="P5">
        <v>26.29</v>
      </c>
      <c r="Q5">
        <v>14.93</v>
      </c>
      <c r="R5">
        <v>5.63</v>
      </c>
      <c r="S5">
        <v>28.15</v>
      </c>
      <c r="T5">
        <v>18</v>
      </c>
      <c r="U5" s="156">
        <f t="shared" si="2"/>
        <v>93</v>
      </c>
      <c r="V5" s="154">
        <f t="shared" si="3"/>
        <v>0</v>
      </c>
    </row>
    <row r="6" spans="1:22">
      <c r="A6" t="s">
        <v>48</v>
      </c>
      <c r="B6">
        <f>PPCL!D6</f>
        <v>238</v>
      </c>
      <c r="C6">
        <f>PPCL!E6</f>
        <v>0</v>
      </c>
      <c r="D6">
        <f>PPCL!O6</f>
        <v>93</v>
      </c>
      <c r="E6">
        <f>PPCL!P6</f>
        <v>0</v>
      </c>
      <c r="F6">
        <f t="shared" si="4"/>
        <v>238</v>
      </c>
      <c r="G6">
        <f t="shared" si="5"/>
        <v>93</v>
      </c>
      <c r="H6" s="154"/>
      <c r="I6">
        <f>BRPL_EOD!AI6+BRPL_EOD!AJ6</f>
        <v>26.29</v>
      </c>
      <c r="J6">
        <f>BYPL_EOD!AI6+BYPL_EOD!AJ6</f>
        <v>14.93</v>
      </c>
      <c r="K6">
        <f>MES_EOD!AI6+MES_EOD!AJ6</f>
        <v>5.63</v>
      </c>
      <c r="L6">
        <f>NDMC_EOD!AI6+NDMC_EOD!AJ6</f>
        <v>28.15</v>
      </c>
      <c r="M6">
        <f>TPDDL_EOD!AI6+TPDDL_EOD!AJ6</f>
        <v>18</v>
      </c>
      <c r="N6">
        <f t="shared" si="0"/>
        <v>93</v>
      </c>
      <c r="O6" s="154">
        <f t="shared" si="1"/>
        <v>0</v>
      </c>
      <c r="P6">
        <v>26.29</v>
      </c>
      <c r="Q6">
        <v>14.93</v>
      </c>
      <c r="R6">
        <v>5.63</v>
      </c>
      <c r="S6">
        <v>28.15</v>
      </c>
      <c r="T6">
        <v>18</v>
      </c>
      <c r="U6" s="156">
        <f t="shared" si="2"/>
        <v>93</v>
      </c>
      <c r="V6" s="154">
        <f t="shared" si="3"/>
        <v>0</v>
      </c>
    </row>
    <row r="7" spans="1:22">
      <c r="A7" t="s">
        <v>49</v>
      </c>
      <c r="B7">
        <f>PPCL!D7</f>
        <v>238</v>
      </c>
      <c r="C7">
        <f>PPCL!E7</f>
        <v>0</v>
      </c>
      <c r="D7">
        <f>PPCL!O7</f>
        <v>91</v>
      </c>
      <c r="E7">
        <f>PPCL!P7</f>
        <v>0</v>
      </c>
      <c r="F7">
        <f t="shared" si="4"/>
        <v>238</v>
      </c>
      <c r="G7">
        <f t="shared" si="5"/>
        <v>91</v>
      </c>
      <c r="H7" s="154"/>
      <c r="I7">
        <f>BRPL_EOD!AI7+BRPL_EOD!AJ7</f>
        <v>25.58</v>
      </c>
      <c r="J7">
        <f>BYPL_EOD!AI7+BYPL_EOD!AJ7</f>
        <v>14.53</v>
      </c>
      <c r="K7">
        <f>MES_EOD!AI7+MES_EOD!AJ7</f>
        <v>5.48</v>
      </c>
      <c r="L7">
        <f>NDMC_EOD!AI7+NDMC_EOD!AJ7</f>
        <v>27.4</v>
      </c>
      <c r="M7">
        <f>TPDDL_EOD!AI7+TPDDL_EOD!AJ7</f>
        <v>18</v>
      </c>
      <c r="N7">
        <f t="shared" si="0"/>
        <v>90.990000000000009</v>
      </c>
      <c r="O7" s="154">
        <f t="shared" si="1"/>
        <v>9.9999999999909051E-3</v>
      </c>
      <c r="P7">
        <v>25.582811297944826</v>
      </c>
      <c r="Q7">
        <v>14.531596878777886</v>
      </c>
      <c r="R7">
        <v>5.4806022639850536</v>
      </c>
      <c r="S7">
        <v>27.403011319925263</v>
      </c>
      <c r="T7">
        <v>18.001978239366963</v>
      </c>
      <c r="U7" s="156">
        <f t="shared" si="2"/>
        <v>91</v>
      </c>
      <c r="V7" s="154">
        <f t="shared" si="3"/>
        <v>0</v>
      </c>
    </row>
    <row r="8" spans="1:22">
      <c r="A8" t="s">
        <v>50</v>
      </c>
      <c r="B8">
        <f>PPCL!D8</f>
        <v>238</v>
      </c>
      <c r="C8">
        <f>PPCL!E8</f>
        <v>0</v>
      </c>
      <c r="D8">
        <f>PPCL!O8</f>
        <v>93</v>
      </c>
      <c r="E8">
        <f>PPCL!P8</f>
        <v>0</v>
      </c>
      <c r="F8">
        <f t="shared" si="4"/>
        <v>238</v>
      </c>
      <c r="G8">
        <f t="shared" si="5"/>
        <v>93</v>
      </c>
      <c r="H8" s="154"/>
      <c r="I8">
        <f>BRPL_EOD!AI8+BRPL_EOD!AJ8</f>
        <v>26.29</v>
      </c>
      <c r="J8">
        <f>BYPL_EOD!AI8+BYPL_EOD!AJ8</f>
        <v>14.93</v>
      </c>
      <c r="K8">
        <f>MES_EOD!AI8+MES_EOD!AJ8</f>
        <v>5.63</v>
      </c>
      <c r="L8">
        <f>NDMC_EOD!AI8+NDMC_EOD!AJ8</f>
        <v>28.15</v>
      </c>
      <c r="M8">
        <f>TPDDL_EOD!AI8+TPDDL_EOD!AJ8</f>
        <v>18</v>
      </c>
      <c r="N8">
        <f t="shared" si="0"/>
        <v>93</v>
      </c>
      <c r="O8" s="154">
        <f t="shared" si="1"/>
        <v>0</v>
      </c>
      <c r="P8">
        <v>26.29</v>
      </c>
      <c r="Q8">
        <v>14.93</v>
      </c>
      <c r="R8">
        <v>5.63</v>
      </c>
      <c r="S8">
        <v>28.15</v>
      </c>
      <c r="T8">
        <v>18</v>
      </c>
      <c r="U8" s="156">
        <f t="shared" si="2"/>
        <v>93</v>
      </c>
      <c r="V8" s="154">
        <f t="shared" si="3"/>
        <v>0</v>
      </c>
    </row>
    <row r="9" spans="1:22">
      <c r="A9" t="s">
        <v>51</v>
      </c>
      <c r="B9">
        <f>PPCL!D9</f>
        <v>238</v>
      </c>
      <c r="C9">
        <f>PPCL!E9</f>
        <v>0</v>
      </c>
      <c r="D9">
        <f>PPCL!O9</f>
        <v>93</v>
      </c>
      <c r="E9">
        <f>PPCL!P9</f>
        <v>0</v>
      </c>
      <c r="F9">
        <f t="shared" si="4"/>
        <v>238</v>
      </c>
      <c r="G9">
        <f t="shared" si="5"/>
        <v>93</v>
      </c>
      <c r="H9" s="154"/>
      <c r="I9">
        <f>BRPL_EOD!AI9+BRPL_EOD!AJ9</f>
        <v>26.29</v>
      </c>
      <c r="J9">
        <f>BYPL_EOD!AI9+BYPL_EOD!AJ9</f>
        <v>14.93</v>
      </c>
      <c r="K9">
        <f>MES_EOD!AI9+MES_EOD!AJ9</f>
        <v>5.63</v>
      </c>
      <c r="L9">
        <f>NDMC_EOD!AI9+NDMC_EOD!AJ9</f>
        <v>28.15</v>
      </c>
      <c r="M9">
        <f>TPDDL_EOD!AI9+TPDDL_EOD!AJ9</f>
        <v>18</v>
      </c>
      <c r="N9">
        <f t="shared" si="0"/>
        <v>93</v>
      </c>
      <c r="O9" s="154">
        <f t="shared" si="1"/>
        <v>0</v>
      </c>
      <c r="P9">
        <v>26.29</v>
      </c>
      <c r="Q9">
        <v>14.93</v>
      </c>
      <c r="R9">
        <v>5.63</v>
      </c>
      <c r="S9">
        <v>28.15</v>
      </c>
      <c r="T9">
        <v>18</v>
      </c>
      <c r="U9" s="156">
        <f t="shared" si="2"/>
        <v>93</v>
      </c>
      <c r="V9" s="154">
        <f t="shared" si="3"/>
        <v>0</v>
      </c>
    </row>
    <row r="10" spans="1:22">
      <c r="A10" t="s">
        <v>52</v>
      </c>
      <c r="B10">
        <f>PPCL!D10</f>
        <v>238</v>
      </c>
      <c r="C10">
        <f>PPCL!E10</f>
        <v>0</v>
      </c>
      <c r="D10">
        <f>PPCL!O10</f>
        <v>93</v>
      </c>
      <c r="E10">
        <f>PPCL!P10</f>
        <v>0</v>
      </c>
      <c r="F10">
        <f t="shared" si="4"/>
        <v>238</v>
      </c>
      <c r="G10">
        <f t="shared" si="5"/>
        <v>93</v>
      </c>
      <c r="H10" s="154"/>
      <c r="I10">
        <f>BRPL_EOD!AI10+BRPL_EOD!AJ10</f>
        <v>26.29</v>
      </c>
      <c r="J10">
        <f>BYPL_EOD!AI10+BYPL_EOD!AJ10</f>
        <v>14.93</v>
      </c>
      <c r="K10">
        <f>MES_EOD!AI10+MES_EOD!AJ10</f>
        <v>5.63</v>
      </c>
      <c r="L10">
        <f>NDMC_EOD!AI10+NDMC_EOD!AJ10</f>
        <v>28.15</v>
      </c>
      <c r="M10">
        <f>TPDDL_EOD!AI10+TPDDL_EOD!AJ10</f>
        <v>18</v>
      </c>
      <c r="N10">
        <f t="shared" si="0"/>
        <v>93</v>
      </c>
      <c r="O10" s="154">
        <f t="shared" si="1"/>
        <v>0</v>
      </c>
      <c r="P10">
        <v>26.29</v>
      </c>
      <c r="Q10">
        <v>14.93</v>
      </c>
      <c r="R10">
        <v>5.63</v>
      </c>
      <c r="S10">
        <v>28.15</v>
      </c>
      <c r="T10">
        <v>18</v>
      </c>
      <c r="U10" s="156">
        <f t="shared" si="2"/>
        <v>93</v>
      </c>
      <c r="V10" s="154">
        <f t="shared" si="3"/>
        <v>0</v>
      </c>
    </row>
    <row r="11" spans="1:22">
      <c r="A11" t="s">
        <v>53</v>
      </c>
      <c r="B11">
        <f>PPCL!D11</f>
        <v>238</v>
      </c>
      <c r="C11">
        <f>PPCL!E11</f>
        <v>0</v>
      </c>
      <c r="D11">
        <f>PPCL!O11</f>
        <v>93</v>
      </c>
      <c r="E11">
        <f>PPCL!P11</f>
        <v>0</v>
      </c>
      <c r="F11">
        <f t="shared" si="4"/>
        <v>238</v>
      </c>
      <c r="G11">
        <f t="shared" si="5"/>
        <v>93</v>
      </c>
      <c r="H11" s="154"/>
      <c r="I11">
        <f>BRPL_EOD!AI11+BRPL_EOD!AJ11</f>
        <v>26.29</v>
      </c>
      <c r="J11">
        <f>BYPL_EOD!AI11+BYPL_EOD!AJ11</f>
        <v>14.93</v>
      </c>
      <c r="K11">
        <f>MES_EOD!AI11+MES_EOD!AJ11</f>
        <v>5.63</v>
      </c>
      <c r="L11">
        <f>NDMC_EOD!AI11+NDMC_EOD!AJ11</f>
        <v>28.15</v>
      </c>
      <c r="M11">
        <f>TPDDL_EOD!AI11+TPDDL_EOD!AJ11</f>
        <v>18</v>
      </c>
      <c r="N11">
        <f t="shared" si="0"/>
        <v>93</v>
      </c>
      <c r="O11" s="154">
        <f t="shared" si="1"/>
        <v>0</v>
      </c>
      <c r="P11">
        <v>26.29</v>
      </c>
      <c r="Q11">
        <v>14.93</v>
      </c>
      <c r="R11">
        <v>5.63</v>
      </c>
      <c r="S11">
        <v>28.15</v>
      </c>
      <c r="T11">
        <v>18</v>
      </c>
      <c r="U11" s="156">
        <f t="shared" si="2"/>
        <v>93</v>
      </c>
      <c r="V11" s="154">
        <f t="shared" si="3"/>
        <v>0</v>
      </c>
    </row>
    <row r="12" spans="1:22">
      <c r="A12" t="s">
        <v>54</v>
      </c>
      <c r="B12">
        <f>PPCL!D12</f>
        <v>238</v>
      </c>
      <c r="C12">
        <f>PPCL!E12</f>
        <v>0</v>
      </c>
      <c r="D12">
        <f>PPCL!O12</f>
        <v>93</v>
      </c>
      <c r="E12">
        <f>PPCL!P12</f>
        <v>0</v>
      </c>
      <c r="F12">
        <f t="shared" si="4"/>
        <v>238</v>
      </c>
      <c r="G12">
        <f t="shared" si="5"/>
        <v>93</v>
      </c>
      <c r="H12" s="154"/>
      <c r="I12">
        <f>BRPL_EOD!AI12+BRPL_EOD!AJ12</f>
        <v>26.29</v>
      </c>
      <c r="J12">
        <f>BYPL_EOD!AI12+BYPL_EOD!AJ12</f>
        <v>14.93</v>
      </c>
      <c r="K12">
        <f>MES_EOD!AI12+MES_EOD!AJ12</f>
        <v>5.63</v>
      </c>
      <c r="L12">
        <f>NDMC_EOD!AI12+NDMC_EOD!AJ12</f>
        <v>28.15</v>
      </c>
      <c r="M12">
        <f>TPDDL_EOD!AI12+TPDDL_EOD!AJ12</f>
        <v>18</v>
      </c>
      <c r="N12">
        <f t="shared" si="0"/>
        <v>93</v>
      </c>
      <c r="O12" s="154">
        <f t="shared" si="1"/>
        <v>0</v>
      </c>
      <c r="P12">
        <v>26.29</v>
      </c>
      <c r="Q12">
        <v>14.93</v>
      </c>
      <c r="R12">
        <v>5.63</v>
      </c>
      <c r="S12">
        <v>28.15</v>
      </c>
      <c r="T12">
        <v>18</v>
      </c>
      <c r="U12" s="156">
        <f t="shared" si="2"/>
        <v>93</v>
      </c>
      <c r="V12" s="154">
        <f t="shared" si="3"/>
        <v>0</v>
      </c>
    </row>
    <row r="13" spans="1:22">
      <c r="A13" t="s">
        <v>55</v>
      </c>
      <c r="B13">
        <f>PPCL!D13</f>
        <v>238</v>
      </c>
      <c r="C13">
        <f>PPCL!E13</f>
        <v>0</v>
      </c>
      <c r="D13">
        <f>PPCL!O13</f>
        <v>95</v>
      </c>
      <c r="E13">
        <f>PPCL!P13</f>
        <v>0</v>
      </c>
      <c r="F13">
        <f t="shared" si="4"/>
        <v>238</v>
      </c>
      <c r="G13">
        <f t="shared" si="5"/>
        <v>95</v>
      </c>
      <c r="H13" s="154"/>
      <c r="I13">
        <f>BRPL_EOD!AI13+BRPL_EOD!AJ13</f>
        <v>26.88</v>
      </c>
      <c r="J13">
        <f>BYPL_EOD!AI13+BYPL_EOD!AJ13</f>
        <v>15.27</v>
      </c>
      <c r="K13">
        <f>MES_EOD!AI13+MES_EOD!AJ13</f>
        <v>5.76</v>
      </c>
      <c r="L13">
        <f>NDMC_EOD!AI13+NDMC_EOD!AJ13</f>
        <v>28.79</v>
      </c>
      <c r="M13">
        <f>TPDDL_EOD!AI13+TPDDL_EOD!AJ13</f>
        <v>18.32</v>
      </c>
      <c r="N13">
        <f t="shared" si="0"/>
        <v>95.019999999999982</v>
      </c>
      <c r="O13" s="154">
        <f t="shared" si="1"/>
        <v>-1.999999999998181E-2</v>
      </c>
      <c r="P13">
        <v>26.874342243738166</v>
      </c>
      <c r="Q13">
        <v>15.266785939802149</v>
      </c>
      <c r="R13">
        <v>5.7587876236581783</v>
      </c>
      <c r="S13">
        <v>28.783940223110928</v>
      </c>
      <c r="T13">
        <v>18.316143969690597</v>
      </c>
      <c r="U13" s="156">
        <f t="shared" si="2"/>
        <v>95.000000000000028</v>
      </c>
      <c r="V13" s="154">
        <f t="shared" si="3"/>
        <v>0</v>
      </c>
    </row>
    <row r="14" spans="1:22">
      <c r="A14" t="s">
        <v>56</v>
      </c>
      <c r="B14">
        <f>PPCL!D14</f>
        <v>238</v>
      </c>
      <c r="C14">
        <f>PPCL!E14</f>
        <v>0</v>
      </c>
      <c r="D14">
        <f>PPCL!O14</f>
        <v>92</v>
      </c>
      <c r="E14">
        <f>PPCL!P14</f>
        <v>0</v>
      </c>
      <c r="F14">
        <f t="shared" si="4"/>
        <v>238</v>
      </c>
      <c r="G14">
        <f t="shared" si="5"/>
        <v>92</v>
      </c>
      <c r="H14" s="154"/>
      <c r="I14">
        <f>BRPL_EOD!AI14+BRPL_EOD!AJ14</f>
        <v>25.93</v>
      </c>
      <c r="J14">
        <f>BYPL_EOD!AI14+BYPL_EOD!AJ14</f>
        <v>14.73</v>
      </c>
      <c r="K14">
        <f>MES_EOD!AI14+MES_EOD!AJ14</f>
        <v>5.56</v>
      </c>
      <c r="L14">
        <f>NDMC_EOD!AI14+NDMC_EOD!AJ14</f>
        <v>27.78</v>
      </c>
      <c r="M14">
        <f>TPDDL_EOD!AI14+TPDDL_EOD!AJ14</f>
        <v>18</v>
      </c>
      <c r="N14">
        <f t="shared" si="0"/>
        <v>92</v>
      </c>
      <c r="O14" s="154">
        <f t="shared" si="1"/>
        <v>0</v>
      </c>
      <c r="P14">
        <v>25.93</v>
      </c>
      <c r="Q14">
        <v>14.73</v>
      </c>
      <c r="R14">
        <v>5.56</v>
      </c>
      <c r="S14">
        <v>27.78</v>
      </c>
      <c r="T14">
        <v>18</v>
      </c>
      <c r="U14" s="156">
        <f t="shared" si="2"/>
        <v>92</v>
      </c>
      <c r="V14" s="154">
        <f t="shared" si="3"/>
        <v>0</v>
      </c>
    </row>
    <row r="15" spans="1:22">
      <c r="A15" t="s">
        <v>57</v>
      </c>
      <c r="B15">
        <f>PPCL!D15</f>
        <v>238</v>
      </c>
      <c r="C15">
        <f>PPCL!E15</f>
        <v>0</v>
      </c>
      <c r="D15">
        <f>PPCL!O15</f>
        <v>96</v>
      </c>
      <c r="E15">
        <f>PPCL!P15</f>
        <v>0</v>
      </c>
      <c r="F15">
        <f t="shared" si="4"/>
        <v>238</v>
      </c>
      <c r="G15">
        <f t="shared" si="5"/>
        <v>96</v>
      </c>
      <c r="H15" s="154"/>
      <c r="I15">
        <f>BRPL_EOD!AI15+BRPL_EOD!AJ15</f>
        <v>27.16</v>
      </c>
      <c r="J15">
        <f>BYPL_EOD!AI15+BYPL_EOD!AJ15</f>
        <v>15.43</v>
      </c>
      <c r="K15">
        <f>MES_EOD!AI15+MES_EOD!AJ15</f>
        <v>5.82</v>
      </c>
      <c r="L15">
        <f>NDMC_EOD!AI15+NDMC_EOD!AJ15</f>
        <v>29.09</v>
      </c>
      <c r="M15">
        <f>TPDDL_EOD!AI15+TPDDL_EOD!AJ15</f>
        <v>18.510000000000002</v>
      </c>
      <c r="N15">
        <f t="shared" si="0"/>
        <v>96.01</v>
      </c>
      <c r="O15" s="154">
        <f t="shared" si="1"/>
        <v>-1.0000000000005116E-2</v>
      </c>
      <c r="P15">
        <v>27.157171128007498</v>
      </c>
      <c r="Q15">
        <v>15.428392875742109</v>
      </c>
      <c r="R15">
        <v>5.8193938131444645</v>
      </c>
      <c r="S15">
        <v>29.086970107280489</v>
      </c>
      <c r="T15">
        <v>18.508072075825435</v>
      </c>
      <c r="U15" s="156">
        <f t="shared" si="2"/>
        <v>96</v>
      </c>
      <c r="V15" s="154">
        <f t="shared" si="3"/>
        <v>0</v>
      </c>
    </row>
    <row r="16" spans="1:22">
      <c r="A16" t="s">
        <v>58</v>
      </c>
      <c r="B16">
        <f>PPCL!D16</f>
        <v>238</v>
      </c>
      <c r="C16">
        <f>PPCL!E16</f>
        <v>0</v>
      </c>
      <c r="D16">
        <f>PPCL!O16</f>
        <v>96</v>
      </c>
      <c r="E16">
        <f>PPCL!P16</f>
        <v>0</v>
      </c>
      <c r="F16">
        <f t="shared" si="4"/>
        <v>238</v>
      </c>
      <c r="G16">
        <f t="shared" si="5"/>
        <v>96</v>
      </c>
      <c r="H16" s="154"/>
      <c r="I16">
        <f>BRPL_EOD!AI16+BRPL_EOD!AJ16</f>
        <v>27.16</v>
      </c>
      <c r="J16">
        <f>BYPL_EOD!AI16+BYPL_EOD!AJ16</f>
        <v>15.43</v>
      </c>
      <c r="K16">
        <f>MES_EOD!AI16+MES_EOD!AJ16</f>
        <v>5.82</v>
      </c>
      <c r="L16">
        <f>NDMC_EOD!AI16+NDMC_EOD!AJ16</f>
        <v>29.09</v>
      </c>
      <c r="M16">
        <f>TPDDL_EOD!AI16+TPDDL_EOD!AJ16</f>
        <v>18.510000000000002</v>
      </c>
      <c r="N16">
        <f t="shared" si="0"/>
        <v>96.01</v>
      </c>
      <c r="O16" s="154">
        <f t="shared" si="1"/>
        <v>-1.0000000000005116E-2</v>
      </c>
      <c r="P16">
        <v>27.157171128007498</v>
      </c>
      <c r="Q16">
        <v>15.428392875742109</v>
      </c>
      <c r="R16">
        <v>5.8193938131444645</v>
      </c>
      <c r="S16">
        <v>29.086970107280489</v>
      </c>
      <c r="T16">
        <v>18.508072075825435</v>
      </c>
      <c r="U16" s="156">
        <f t="shared" si="2"/>
        <v>96</v>
      </c>
      <c r="V16" s="154">
        <f t="shared" si="3"/>
        <v>0</v>
      </c>
    </row>
    <row r="17" spans="1:22">
      <c r="A17" t="s">
        <v>59</v>
      </c>
      <c r="B17">
        <f>PPCL!D17</f>
        <v>238</v>
      </c>
      <c r="C17">
        <f>PPCL!E17</f>
        <v>0</v>
      </c>
      <c r="D17">
        <f>PPCL!O17</f>
        <v>96</v>
      </c>
      <c r="E17">
        <f>PPCL!P17</f>
        <v>0</v>
      </c>
      <c r="F17">
        <f t="shared" si="4"/>
        <v>238</v>
      </c>
      <c r="G17">
        <f t="shared" si="5"/>
        <v>96</v>
      </c>
      <c r="H17" s="154"/>
      <c r="I17">
        <f>BRPL_EOD!AI17+BRPL_EOD!AJ17</f>
        <v>27.16</v>
      </c>
      <c r="J17">
        <f>BYPL_EOD!AI17+BYPL_EOD!AJ17</f>
        <v>15.43</v>
      </c>
      <c r="K17">
        <f>MES_EOD!AI17+MES_EOD!AJ17</f>
        <v>5.82</v>
      </c>
      <c r="L17">
        <f>NDMC_EOD!AI17+NDMC_EOD!AJ17</f>
        <v>29.09</v>
      </c>
      <c r="M17">
        <f>TPDDL_EOD!AI17+TPDDL_EOD!AJ17</f>
        <v>18.510000000000002</v>
      </c>
      <c r="N17">
        <f t="shared" si="0"/>
        <v>96.01</v>
      </c>
      <c r="O17" s="154">
        <f t="shared" si="1"/>
        <v>-1.0000000000005116E-2</v>
      </c>
      <c r="P17">
        <v>27.157171128007498</v>
      </c>
      <c r="Q17">
        <v>15.428392875742109</v>
      </c>
      <c r="R17">
        <v>5.8193938131444645</v>
      </c>
      <c r="S17">
        <v>29.086970107280489</v>
      </c>
      <c r="T17">
        <v>18.508072075825435</v>
      </c>
      <c r="U17" s="156">
        <f t="shared" si="2"/>
        <v>96</v>
      </c>
      <c r="V17" s="154">
        <f t="shared" si="3"/>
        <v>0</v>
      </c>
    </row>
    <row r="18" spans="1:22">
      <c r="A18" t="s">
        <v>60</v>
      </c>
      <c r="B18">
        <f>PPCL!D18</f>
        <v>238</v>
      </c>
      <c r="C18">
        <f>PPCL!E18</f>
        <v>0</v>
      </c>
      <c r="D18">
        <f>PPCL!O18</f>
        <v>96</v>
      </c>
      <c r="E18">
        <f>PPCL!P18</f>
        <v>0</v>
      </c>
      <c r="F18">
        <f t="shared" si="4"/>
        <v>238</v>
      </c>
      <c r="G18">
        <f t="shared" si="5"/>
        <v>96</v>
      </c>
      <c r="H18" s="154"/>
      <c r="I18">
        <f>BRPL_EOD!AI18+BRPL_EOD!AJ18</f>
        <v>27.16</v>
      </c>
      <c r="J18">
        <f>BYPL_EOD!AI18+BYPL_EOD!AJ18</f>
        <v>15.43</v>
      </c>
      <c r="K18">
        <f>MES_EOD!AI18+MES_EOD!AJ18</f>
        <v>5.82</v>
      </c>
      <c r="L18">
        <f>NDMC_EOD!AI18+NDMC_EOD!AJ18</f>
        <v>29.09</v>
      </c>
      <c r="M18">
        <f>TPDDL_EOD!AI18+TPDDL_EOD!AJ18</f>
        <v>18.510000000000002</v>
      </c>
      <c r="N18">
        <f t="shared" si="0"/>
        <v>96.01</v>
      </c>
      <c r="O18" s="154">
        <f t="shared" si="1"/>
        <v>-1.0000000000005116E-2</v>
      </c>
      <c r="P18">
        <v>27.157171128007498</v>
      </c>
      <c r="Q18">
        <v>15.428392875742109</v>
      </c>
      <c r="R18">
        <v>5.8193938131444645</v>
      </c>
      <c r="S18">
        <v>29.086970107280489</v>
      </c>
      <c r="T18">
        <v>18.508072075825435</v>
      </c>
      <c r="U18" s="156">
        <f t="shared" si="2"/>
        <v>96</v>
      </c>
      <c r="V18" s="154">
        <f t="shared" si="3"/>
        <v>0</v>
      </c>
    </row>
    <row r="19" spans="1:22">
      <c r="A19" t="s">
        <v>61</v>
      </c>
      <c r="B19">
        <f>PPCL!D19</f>
        <v>238</v>
      </c>
      <c r="C19">
        <f>PPCL!E19</f>
        <v>0</v>
      </c>
      <c r="D19">
        <f>PPCL!O19</f>
        <v>96</v>
      </c>
      <c r="E19">
        <f>PPCL!P19</f>
        <v>0</v>
      </c>
      <c r="F19">
        <f t="shared" si="4"/>
        <v>238</v>
      </c>
      <c r="G19">
        <f t="shared" si="5"/>
        <v>96</v>
      </c>
      <c r="H19" s="154"/>
      <c r="I19">
        <f>BRPL_EOD!AI19+BRPL_EOD!AJ19</f>
        <v>27.16</v>
      </c>
      <c r="J19">
        <f>BYPL_EOD!AI19+BYPL_EOD!AJ19</f>
        <v>15.43</v>
      </c>
      <c r="K19">
        <f>MES_EOD!AI19+MES_EOD!AJ19</f>
        <v>5.82</v>
      </c>
      <c r="L19">
        <f>NDMC_EOD!AI19+NDMC_EOD!AJ19</f>
        <v>29.09</v>
      </c>
      <c r="M19">
        <f>TPDDL_EOD!AI19+TPDDL_EOD!AJ19</f>
        <v>18.510000000000002</v>
      </c>
      <c r="N19">
        <f t="shared" si="0"/>
        <v>96.01</v>
      </c>
      <c r="O19" s="154">
        <f t="shared" si="1"/>
        <v>-1.0000000000005116E-2</v>
      </c>
      <c r="P19">
        <v>27.157171128007498</v>
      </c>
      <c r="Q19">
        <v>15.428392875742109</v>
      </c>
      <c r="R19">
        <v>5.8193938131444645</v>
      </c>
      <c r="S19">
        <v>29.086970107280489</v>
      </c>
      <c r="T19">
        <v>18.508072075825435</v>
      </c>
      <c r="U19" s="156">
        <f t="shared" si="2"/>
        <v>96</v>
      </c>
      <c r="V19" s="154">
        <f t="shared" si="3"/>
        <v>0</v>
      </c>
    </row>
    <row r="20" spans="1:22">
      <c r="A20" t="s">
        <v>62</v>
      </c>
      <c r="B20">
        <f>PPCL!D20</f>
        <v>238</v>
      </c>
      <c r="C20">
        <f>PPCL!E20</f>
        <v>0</v>
      </c>
      <c r="D20">
        <f>PPCL!O20</f>
        <v>96</v>
      </c>
      <c r="E20">
        <f>PPCL!P20</f>
        <v>0</v>
      </c>
      <c r="F20">
        <f t="shared" si="4"/>
        <v>238</v>
      </c>
      <c r="G20">
        <f t="shared" si="5"/>
        <v>96</v>
      </c>
      <c r="H20" s="154"/>
      <c r="I20">
        <f>BRPL_EOD!AI20+BRPL_EOD!AJ20</f>
        <v>27.16</v>
      </c>
      <c r="J20">
        <f>BYPL_EOD!AI20+BYPL_EOD!AJ20</f>
        <v>15.43</v>
      </c>
      <c r="K20">
        <f>MES_EOD!AI20+MES_EOD!AJ20</f>
        <v>5.82</v>
      </c>
      <c r="L20">
        <f>NDMC_EOD!AI20+NDMC_EOD!AJ20</f>
        <v>29.09</v>
      </c>
      <c r="M20">
        <f>TPDDL_EOD!AI20+TPDDL_EOD!AJ20</f>
        <v>18.510000000000002</v>
      </c>
      <c r="N20">
        <f t="shared" si="0"/>
        <v>96.01</v>
      </c>
      <c r="O20" s="154">
        <f t="shared" si="1"/>
        <v>-1.0000000000005116E-2</v>
      </c>
      <c r="P20">
        <v>27.157171128007498</v>
      </c>
      <c r="Q20">
        <v>15.428392875742109</v>
      </c>
      <c r="R20">
        <v>5.8193938131444645</v>
      </c>
      <c r="S20">
        <v>29.086970107280489</v>
      </c>
      <c r="T20">
        <v>18.508072075825435</v>
      </c>
      <c r="U20" s="156">
        <f t="shared" si="2"/>
        <v>96</v>
      </c>
      <c r="V20" s="154">
        <f t="shared" si="3"/>
        <v>0</v>
      </c>
    </row>
    <row r="21" spans="1:22">
      <c r="A21" t="s">
        <v>63</v>
      </c>
      <c r="B21">
        <f>PPCL!D21</f>
        <v>238</v>
      </c>
      <c r="C21">
        <f>PPCL!E21</f>
        <v>0</v>
      </c>
      <c r="D21">
        <f>PPCL!O21</f>
        <v>96</v>
      </c>
      <c r="E21">
        <f>PPCL!P21</f>
        <v>0</v>
      </c>
      <c r="F21">
        <f t="shared" si="4"/>
        <v>238</v>
      </c>
      <c r="G21">
        <f t="shared" si="5"/>
        <v>96</v>
      </c>
      <c r="H21" s="154"/>
      <c r="I21">
        <f>BRPL_EOD!AI21+BRPL_EOD!AJ21</f>
        <v>27.16</v>
      </c>
      <c r="J21">
        <f>BYPL_EOD!AI21+BYPL_EOD!AJ21</f>
        <v>15.43</v>
      </c>
      <c r="K21">
        <f>MES_EOD!AI21+MES_EOD!AJ21</f>
        <v>5.82</v>
      </c>
      <c r="L21">
        <f>NDMC_EOD!AI21+NDMC_EOD!AJ21</f>
        <v>29.09</v>
      </c>
      <c r="M21">
        <f>TPDDL_EOD!AI21+TPDDL_EOD!AJ21</f>
        <v>18.510000000000002</v>
      </c>
      <c r="N21">
        <f t="shared" si="0"/>
        <v>96.01</v>
      </c>
      <c r="O21" s="154">
        <f t="shared" si="1"/>
        <v>-1.0000000000005116E-2</v>
      </c>
      <c r="P21">
        <v>27.157171128007498</v>
      </c>
      <c r="Q21">
        <v>15.428392875742109</v>
      </c>
      <c r="R21">
        <v>5.8193938131444645</v>
      </c>
      <c r="S21">
        <v>29.086970107280489</v>
      </c>
      <c r="T21">
        <v>18.508072075825435</v>
      </c>
      <c r="U21" s="156">
        <f t="shared" si="2"/>
        <v>96</v>
      </c>
      <c r="V21" s="154">
        <f t="shared" si="3"/>
        <v>0</v>
      </c>
    </row>
    <row r="22" spans="1:22">
      <c r="A22" t="s">
        <v>64</v>
      </c>
      <c r="B22">
        <f>PPCL!D22</f>
        <v>238</v>
      </c>
      <c r="C22">
        <f>PPCL!E22</f>
        <v>0</v>
      </c>
      <c r="D22">
        <f>PPCL!O22</f>
        <v>96</v>
      </c>
      <c r="E22">
        <f>PPCL!P22</f>
        <v>0</v>
      </c>
      <c r="F22">
        <f t="shared" si="4"/>
        <v>238</v>
      </c>
      <c r="G22">
        <f t="shared" si="5"/>
        <v>96</v>
      </c>
      <c r="H22" s="154"/>
      <c r="I22">
        <f>BRPL_EOD!AI22+BRPL_EOD!AJ22</f>
        <v>27.16</v>
      </c>
      <c r="J22">
        <f>BYPL_EOD!AI22+BYPL_EOD!AJ22</f>
        <v>15.43</v>
      </c>
      <c r="K22">
        <f>MES_EOD!AI22+MES_EOD!AJ22</f>
        <v>5.82</v>
      </c>
      <c r="L22">
        <f>NDMC_EOD!AI22+NDMC_EOD!AJ22</f>
        <v>29.09</v>
      </c>
      <c r="M22">
        <f>TPDDL_EOD!AI22+TPDDL_EOD!AJ22</f>
        <v>18.510000000000002</v>
      </c>
      <c r="N22">
        <f t="shared" si="0"/>
        <v>96.01</v>
      </c>
      <c r="O22" s="154">
        <f t="shared" si="1"/>
        <v>-1.0000000000005116E-2</v>
      </c>
      <c r="P22">
        <v>27.157171128007498</v>
      </c>
      <c r="Q22">
        <v>15.428392875742109</v>
      </c>
      <c r="R22">
        <v>5.8193938131444645</v>
      </c>
      <c r="S22">
        <v>29.086970107280489</v>
      </c>
      <c r="T22">
        <v>18.508072075825435</v>
      </c>
      <c r="U22" s="156">
        <f t="shared" si="2"/>
        <v>96</v>
      </c>
      <c r="V22" s="154">
        <f t="shared" si="3"/>
        <v>0</v>
      </c>
    </row>
    <row r="23" spans="1:22">
      <c r="A23" t="s">
        <v>65</v>
      </c>
      <c r="B23">
        <f>PPCL!D23</f>
        <v>238</v>
      </c>
      <c r="C23">
        <f>PPCL!E23</f>
        <v>0</v>
      </c>
      <c r="D23">
        <f>PPCL!O23</f>
        <v>96</v>
      </c>
      <c r="E23">
        <f>PPCL!P23</f>
        <v>0</v>
      </c>
      <c r="F23">
        <f t="shared" si="4"/>
        <v>238</v>
      </c>
      <c r="G23">
        <f t="shared" si="5"/>
        <v>96</v>
      </c>
      <c r="H23" s="154"/>
      <c r="I23">
        <f>BRPL_EOD!AI23+BRPL_EOD!AJ23</f>
        <v>27.16</v>
      </c>
      <c r="J23">
        <f>BYPL_EOD!AI23+BYPL_EOD!AJ23</f>
        <v>15.43</v>
      </c>
      <c r="K23">
        <f>MES_EOD!AI23+MES_EOD!AJ23</f>
        <v>5.82</v>
      </c>
      <c r="L23">
        <f>NDMC_EOD!AI23+NDMC_EOD!AJ23</f>
        <v>29.09</v>
      </c>
      <c r="M23">
        <f>TPDDL_EOD!AI23+TPDDL_EOD!AJ23</f>
        <v>18.510000000000002</v>
      </c>
      <c r="N23">
        <f t="shared" si="0"/>
        <v>96.01</v>
      </c>
      <c r="O23" s="154">
        <f t="shared" si="1"/>
        <v>-1.0000000000005116E-2</v>
      </c>
      <c r="P23">
        <v>27.157171128007498</v>
      </c>
      <c r="Q23">
        <v>15.428392875742109</v>
      </c>
      <c r="R23">
        <v>5.8193938131444645</v>
      </c>
      <c r="S23">
        <v>29.086970107280489</v>
      </c>
      <c r="T23">
        <v>18.508072075825435</v>
      </c>
      <c r="U23" s="156">
        <f t="shared" si="2"/>
        <v>96</v>
      </c>
      <c r="V23" s="154">
        <f t="shared" si="3"/>
        <v>0</v>
      </c>
    </row>
    <row r="24" spans="1:22">
      <c r="A24" t="s">
        <v>66</v>
      </c>
      <c r="B24">
        <f>PPCL!D24</f>
        <v>238</v>
      </c>
      <c r="C24">
        <f>PPCL!E24</f>
        <v>0</v>
      </c>
      <c r="D24">
        <f>PPCL!O24</f>
        <v>96</v>
      </c>
      <c r="E24">
        <f>PPCL!P24</f>
        <v>0</v>
      </c>
      <c r="F24">
        <f t="shared" si="4"/>
        <v>238</v>
      </c>
      <c r="G24">
        <f t="shared" si="5"/>
        <v>96</v>
      </c>
      <c r="H24" s="154"/>
      <c r="I24">
        <f>BRPL_EOD!AI24+BRPL_EOD!AJ24</f>
        <v>27.16</v>
      </c>
      <c r="J24">
        <f>BYPL_EOD!AI24+BYPL_EOD!AJ24</f>
        <v>15.43</v>
      </c>
      <c r="K24">
        <f>MES_EOD!AI24+MES_EOD!AJ24</f>
        <v>5.82</v>
      </c>
      <c r="L24">
        <f>NDMC_EOD!AI24+NDMC_EOD!AJ24</f>
        <v>29.09</v>
      </c>
      <c r="M24">
        <f>TPDDL_EOD!AI24+TPDDL_EOD!AJ24</f>
        <v>18.510000000000002</v>
      </c>
      <c r="N24">
        <f t="shared" si="0"/>
        <v>96.01</v>
      </c>
      <c r="O24" s="154">
        <f t="shared" si="1"/>
        <v>-1.0000000000005116E-2</v>
      </c>
      <c r="P24">
        <v>27.157171128007498</v>
      </c>
      <c r="Q24">
        <v>15.428392875742109</v>
      </c>
      <c r="R24">
        <v>5.8193938131444645</v>
      </c>
      <c r="S24">
        <v>29.086970107280489</v>
      </c>
      <c r="T24">
        <v>18.508072075825435</v>
      </c>
      <c r="U24" s="156">
        <f t="shared" si="2"/>
        <v>96</v>
      </c>
      <c r="V24" s="154">
        <f t="shared" si="3"/>
        <v>0</v>
      </c>
    </row>
    <row r="25" spans="1:22">
      <c r="A25" t="s">
        <v>67</v>
      </c>
      <c r="B25">
        <f>PPCL!D25</f>
        <v>238</v>
      </c>
      <c r="C25">
        <f>PPCL!E25</f>
        <v>0</v>
      </c>
      <c r="D25">
        <f>PPCL!O25</f>
        <v>96</v>
      </c>
      <c r="E25">
        <f>PPCL!P25</f>
        <v>0</v>
      </c>
      <c r="F25">
        <f t="shared" si="4"/>
        <v>238</v>
      </c>
      <c r="G25">
        <f t="shared" si="5"/>
        <v>96</v>
      </c>
      <c r="H25" s="154"/>
      <c r="I25">
        <f>BRPL_EOD!AI25+BRPL_EOD!AJ25</f>
        <v>27.16</v>
      </c>
      <c r="J25">
        <f>BYPL_EOD!AI25+BYPL_EOD!AJ25</f>
        <v>15.43</v>
      </c>
      <c r="K25">
        <f>MES_EOD!AI25+MES_EOD!AJ25</f>
        <v>5.82</v>
      </c>
      <c r="L25">
        <f>NDMC_EOD!AI25+NDMC_EOD!AJ25</f>
        <v>29.09</v>
      </c>
      <c r="M25">
        <f>TPDDL_EOD!AI25+TPDDL_EOD!AJ25</f>
        <v>18.510000000000002</v>
      </c>
      <c r="N25">
        <f t="shared" si="0"/>
        <v>96.01</v>
      </c>
      <c r="O25" s="154">
        <f t="shared" si="1"/>
        <v>-1.0000000000005116E-2</v>
      </c>
      <c r="P25">
        <v>27.157171128007498</v>
      </c>
      <c r="Q25">
        <v>15.428392875742109</v>
      </c>
      <c r="R25">
        <v>5.8193938131444645</v>
      </c>
      <c r="S25">
        <v>29.086970107280489</v>
      </c>
      <c r="T25">
        <v>18.508072075825435</v>
      </c>
      <c r="U25" s="156">
        <f t="shared" si="2"/>
        <v>96</v>
      </c>
      <c r="V25" s="154">
        <f t="shared" si="3"/>
        <v>0</v>
      </c>
    </row>
    <row r="26" spans="1:22">
      <c r="A26" t="s">
        <v>68</v>
      </c>
      <c r="B26">
        <f>PPCL!D26</f>
        <v>238</v>
      </c>
      <c r="C26">
        <f>PPCL!E26</f>
        <v>0</v>
      </c>
      <c r="D26">
        <f>PPCL!O26</f>
        <v>96</v>
      </c>
      <c r="E26">
        <f>PPCL!P26</f>
        <v>0</v>
      </c>
      <c r="F26">
        <f t="shared" si="4"/>
        <v>238</v>
      </c>
      <c r="G26">
        <f t="shared" si="5"/>
        <v>96</v>
      </c>
      <c r="H26" s="154"/>
      <c r="I26">
        <f>BRPL_EOD!AI26+BRPL_EOD!AJ26</f>
        <v>27.16</v>
      </c>
      <c r="J26">
        <f>BYPL_EOD!AI26+BYPL_EOD!AJ26</f>
        <v>15.43</v>
      </c>
      <c r="K26">
        <f>MES_EOD!AI26+MES_EOD!AJ26</f>
        <v>5.82</v>
      </c>
      <c r="L26">
        <f>NDMC_EOD!AI26+NDMC_EOD!AJ26</f>
        <v>29.09</v>
      </c>
      <c r="M26">
        <f>TPDDL_EOD!AI26+TPDDL_EOD!AJ26</f>
        <v>18.510000000000002</v>
      </c>
      <c r="N26">
        <f t="shared" si="0"/>
        <v>96.01</v>
      </c>
      <c r="O26" s="154">
        <f t="shared" si="1"/>
        <v>-1.0000000000005116E-2</v>
      </c>
      <c r="P26">
        <v>27.157171128007498</v>
      </c>
      <c r="Q26">
        <v>15.428392875742109</v>
      </c>
      <c r="R26">
        <v>5.8193938131444645</v>
      </c>
      <c r="S26">
        <v>29.086970107280489</v>
      </c>
      <c r="T26">
        <v>18.508072075825435</v>
      </c>
      <c r="U26" s="156">
        <f t="shared" si="2"/>
        <v>96</v>
      </c>
      <c r="V26" s="154">
        <f t="shared" si="3"/>
        <v>0</v>
      </c>
    </row>
    <row r="27" spans="1:22">
      <c r="A27" t="s">
        <v>69</v>
      </c>
      <c r="B27">
        <f>PPCL!D27</f>
        <v>238</v>
      </c>
      <c r="C27">
        <f>PPCL!E27</f>
        <v>0</v>
      </c>
      <c r="D27">
        <f>PPCL!O27</f>
        <v>96</v>
      </c>
      <c r="E27">
        <f>PPCL!P27</f>
        <v>0</v>
      </c>
      <c r="F27">
        <f t="shared" si="4"/>
        <v>238</v>
      </c>
      <c r="G27">
        <f t="shared" si="5"/>
        <v>96</v>
      </c>
      <c r="H27" s="154"/>
      <c r="I27">
        <f>BRPL_EOD!AI27+BRPL_EOD!AJ27</f>
        <v>27.16</v>
      </c>
      <c r="J27">
        <f>BYPL_EOD!AI27+BYPL_EOD!AJ27</f>
        <v>15.43</v>
      </c>
      <c r="K27">
        <f>MES_EOD!AI27+MES_EOD!AJ27</f>
        <v>5.82</v>
      </c>
      <c r="L27">
        <f>NDMC_EOD!AI27+NDMC_EOD!AJ27</f>
        <v>29.09</v>
      </c>
      <c r="M27">
        <f>TPDDL_EOD!AI27+TPDDL_EOD!AJ27</f>
        <v>18.510000000000002</v>
      </c>
      <c r="N27">
        <f t="shared" si="0"/>
        <v>96.01</v>
      </c>
      <c r="O27" s="154">
        <f t="shared" si="1"/>
        <v>-1.0000000000005116E-2</v>
      </c>
      <c r="P27">
        <v>27.157171128007498</v>
      </c>
      <c r="Q27">
        <v>15.428392875742109</v>
      </c>
      <c r="R27">
        <v>5.8193938131444645</v>
      </c>
      <c r="S27">
        <v>29.086970107280489</v>
      </c>
      <c r="T27">
        <v>18.508072075825435</v>
      </c>
      <c r="U27" s="156">
        <f t="shared" si="2"/>
        <v>96</v>
      </c>
      <c r="V27" s="154">
        <f t="shared" si="3"/>
        <v>0</v>
      </c>
    </row>
    <row r="28" spans="1:22">
      <c r="A28" t="s">
        <v>70</v>
      </c>
      <c r="B28">
        <f>PPCL!D28</f>
        <v>238</v>
      </c>
      <c r="C28">
        <f>PPCL!E28</f>
        <v>0</v>
      </c>
      <c r="D28">
        <f>PPCL!O28</f>
        <v>96</v>
      </c>
      <c r="E28">
        <f>PPCL!P28</f>
        <v>0</v>
      </c>
      <c r="F28">
        <f t="shared" si="4"/>
        <v>238</v>
      </c>
      <c r="G28">
        <f t="shared" si="5"/>
        <v>96</v>
      </c>
      <c r="H28" s="154"/>
      <c r="I28">
        <f>BRPL_EOD!AI28+BRPL_EOD!AJ28</f>
        <v>27.16</v>
      </c>
      <c r="J28">
        <f>BYPL_EOD!AI28+BYPL_EOD!AJ28</f>
        <v>15.43</v>
      </c>
      <c r="K28">
        <f>MES_EOD!AI28+MES_EOD!AJ28</f>
        <v>5.82</v>
      </c>
      <c r="L28">
        <f>NDMC_EOD!AI28+NDMC_EOD!AJ28</f>
        <v>29.09</v>
      </c>
      <c r="M28">
        <f>TPDDL_EOD!AI28+TPDDL_EOD!AJ28</f>
        <v>18.510000000000002</v>
      </c>
      <c r="N28">
        <f t="shared" si="0"/>
        <v>96.01</v>
      </c>
      <c r="O28" s="154">
        <f t="shared" si="1"/>
        <v>-1.0000000000005116E-2</v>
      </c>
      <c r="P28">
        <v>27.157171128007498</v>
      </c>
      <c r="Q28">
        <v>15.428392875742109</v>
      </c>
      <c r="R28">
        <v>5.8193938131444645</v>
      </c>
      <c r="S28">
        <v>29.086970107280489</v>
      </c>
      <c r="T28">
        <v>18.508072075825435</v>
      </c>
      <c r="U28" s="156">
        <f t="shared" si="2"/>
        <v>96</v>
      </c>
      <c r="V28" s="154">
        <f t="shared" si="3"/>
        <v>0</v>
      </c>
    </row>
    <row r="29" spans="1:22">
      <c r="A29" t="s">
        <v>71</v>
      </c>
      <c r="B29">
        <f>PPCL!D29</f>
        <v>238</v>
      </c>
      <c r="C29">
        <f>PPCL!E29</f>
        <v>0</v>
      </c>
      <c r="D29">
        <f>PPCL!O29</f>
        <v>96</v>
      </c>
      <c r="E29">
        <f>PPCL!P29</f>
        <v>0</v>
      </c>
      <c r="F29">
        <f t="shared" si="4"/>
        <v>238</v>
      </c>
      <c r="G29">
        <f t="shared" si="5"/>
        <v>96</v>
      </c>
      <c r="H29" s="154"/>
      <c r="I29">
        <f>BRPL_EOD!AI29+BRPL_EOD!AJ29</f>
        <v>27.16</v>
      </c>
      <c r="J29">
        <f>BYPL_EOD!AI29+BYPL_EOD!AJ29</f>
        <v>15.43</v>
      </c>
      <c r="K29">
        <f>MES_EOD!AI29+MES_EOD!AJ29</f>
        <v>5.82</v>
      </c>
      <c r="L29">
        <f>NDMC_EOD!AI29+NDMC_EOD!AJ29</f>
        <v>29.09</v>
      </c>
      <c r="M29">
        <f>TPDDL_EOD!AI29+TPDDL_EOD!AJ29</f>
        <v>18.510000000000002</v>
      </c>
      <c r="N29">
        <f t="shared" si="0"/>
        <v>96.01</v>
      </c>
      <c r="O29" s="154">
        <f t="shared" si="1"/>
        <v>-1.0000000000005116E-2</v>
      </c>
      <c r="P29">
        <v>27.157171128007498</v>
      </c>
      <c r="Q29">
        <v>15.428392875742109</v>
      </c>
      <c r="R29">
        <v>5.8193938131444645</v>
      </c>
      <c r="S29">
        <v>29.086970107280489</v>
      </c>
      <c r="T29">
        <v>18.508072075825435</v>
      </c>
      <c r="U29" s="156">
        <f t="shared" si="2"/>
        <v>96</v>
      </c>
      <c r="V29" s="154">
        <f t="shared" si="3"/>
        <v>0</v>
      </c>
    </row>
    <row r="30" spans="1:22">
      <c r="A30" t="s">
        <v>72</v>
      </c>
      <c r="B30">
        <f>PPCL!D30</f>
        <v>238</v>
      </c>
      <c r="C30">
        <f>PPCL!E30</f>
        <v>0</v>
      </c>
      <c r="D30">
        <f>PPCL!O30</f>
        <v>96</v>
      </c>
      <c r="E30">
        <f>PPCL!P30</f>
        <v>0</v>
      </c>
      <c r="F30">
        <f t="shared" si="4"/>
        <v>238</v>
      </c>
      <c r="G30">
        <f t="shared" si="5"/>
        <v>96</v>
      </c>
      <c r="H30" s="154"/>
      <c r="I30">
        <f>BRPL_EOD!AI30+BRPL_EOD!AJ30</f>
        <v>27.16</v>
      </c>
      <c r="J30">
        <f>BYPL_EOD!AI30+BYPL_EOD!AJ30</f>
        <v>15.43</v>
      </c>
      <c r="K30">
        <f>MES_EOD!AI30+MES_EOD!AJ30</f>
        <v>5.82</v>
      </c>
      <c r="L30">
        <f>NDMC_EOD!AI30+NDMC_EOD!AJ30</f>
        <v>29.09</v>
      </c>
      <c r="M30">
        <f>TPDDL_EOD!AI30+TPDDL_EOD!AJ30</f>
        <v>18.510000000000002</v>
      </c>
      <c r="N30">
        <f t="shared" si="0"/>
        <v>96.01</v>
      </c>
      <c r="O30" s="154">
        <f t="shared" si="1"/>
        <v>-1.0000000000005116E-2</v>
      </c>
      <c r="P30">
        <v>27.157171128007498</v>
      </c>
      <c r="Q30">
        <v>15.428392875742109</v>
      </c>
      <c r="R30">
        <v>5.8193938131444645</v>
      </c>
      <c r="S30">
        <v>29.086970107280489</v>
      </c>
      <c r="T30">
        <v>18.508072075825435</v>
      </c>
      <c r="U30" s="156">
        <f t="shared" si="2"/>
        <v>96</v>
      </c>
      <c r="V30" s="154">
        <f t="shared" si="3"/>
        <v>0</v>
      </c>
    </row>
    <row r="31" spans="1:22">
      <c r="A31" t="s">
        <v>73</v>
      </c>
      <c r="B31">
        <f>PPCL!D31</f>
        <v>238</v>
      </c>
      <c r="C31">
        <f>PPCL!E31</f>
        <v>0</v>
      </c>
      <c r="D31">
        <f>PPCL!O31</f>
        <v>95</v>
      </c>
      <c r="E31">
        <f>PPCL!P31</f>
        <v>0</v>
      </c>
      <c r="F31">
        <f t="shared" si="4"/>
        <v>238</v>
      </c>
      <c r="G31">
        <f t="shared" si="5"/>
        <v>95</v>
      </c>
      <c r="H31" s="154"/>
      <c r="I31">
        <f>BRPL_EOD!AI31+BRPL_EOD!AJ31</f>
        <v>26.88</v>
      </c>
      <c r="J31">
        <f>BYPL_EOD!AI31+BYPL_EOD!AJ31</f>
        <v>15.27</v>
      </c>
      <c r="K31">
        <f>MES_EOD!AI31+MES_EOD!AJ31</f>
        <v>5.76</v>
      </c>
      <c r="L31">
        <f>NDMC_EOD!AI31+NDMC_EOD!AJ31</f>
        <v>28.79</v>
      </c>
      <c r="M31">
        <f>TPDDL_EOD!AI31+TPDDL_EOD!AJ31</f>
        <v>18.32</v>
      </c>
      <c r="N31">
        <f t="shared" si="0"/>
        <v>95.019999999999982</v>
      </c>
      <c r="O31" s="154">
        <f t="shared" si="1"/>
        <v>-1.999999999998181E-2</v>
      </c>
      <c r="P31">
        <v>26.874342243738166</v>
      </c>
      <c r="Q31">
        <v>15.266785939802149</v>
      </c>
      <c r="R31">
        <v>5.7587876236581783</v>
      </c>
      <c r="S31">
        <v>28.783940223110928</v>
      </c>
      <c r="T31">
        <v>18.316143969690597</v>
      </c>
      <c r="U31" s="156">
        <f t="shared" si="2"/>
        <v>95.000000000000028</v>
      </c>
      <c r="V31" s="154">
        <f t="shared" si="3"/>
        <v>0</v>
      </c>
    </row>
    <row r="32" spans="1:22">
      <c r="A32" t="s">
        <v>74</v>
      </c>
      <c r="B32">
        <f>PPCL!D32</f>
        <v>238</v>
      </c>
      <c r="C32">
        <f>PPCL!E32</f>
        <v>0</v>
      </c>
      <c r="D32">
        <f>PPCL!O32</f>
        <v>95</v>
      </c>
      <c r="E32">
        <f>PPCL!P32</f>
        <v>0</v>
      </c>
      <c r="F32">
        <f t="shared" si="4"/>
        <v>238</v>
      </c>
      <c r="G32">
        <f t="shared" si="5"/>
        <v>95</v>
      </c>
      <c r="H32" s="154"/>
      <c r="I32">
        <f>BRPL_EOD!AI32+BRPL_EOD!AJ32</f>
        <v>26.88</v>
      </c>
      <c r="J32">
        <f>BYPL_EOD!AI32+BYPL_EOD!AJ32</f>
        <v>15.27</v>
      </c>
      <c r="K32">
        <f>MES_EOD!AI32+MES_EOD!AJ32</f>
        <v>5.76</v>
      </c>
      <c r="L32">
        <f>NDMC_EOD!AI32+NDMC_EOD!AJ32</f>
        <v>28.79</v>
      </c>
      <c r="M32">
        <f>TPDDL_EOD!AI32+TPDDL_EOD!AJ32</f>
        <v>18.32</v>
      </c>
      <c r="N32">
        <f t="shared" si="0"/>
        <v>95.019999999999982</v>
      </c>
      <c r="O32" s="154">
        <f t="shared" si="1"/>
        <v>-1.999999999998181E-2</v>
      </c>
      <c r="P32">
        <v>26.874342243738166</v>
      </c>
      <c r="Q32">
        <v>15.266785939802149</v>
      </c>
      <c r="R32">
        <v>5.7587876236581783</v>
      </c>
      <c r="S32">
        <v>28.783940223110928</v>
      </c>
      <c r="T32">
        <v>18.316143969690597</v>
      </c>
      <c r="U32" s="156">
        <f t="shared" si="2"/>
        <v>95.000000000000028</v>
      </c>
      <c r="V32" s="154">
        <f t="shared" si="3"/>
        <v>0</v>
      </c>
    </row>
    <row r="33" spans="1:22">
      <c r="A33" t="s">
        <v>75</v>
      </c>
      <c r="B33">
        <f>PPCL!D33</f>
        <v>238</v>
      </c>
      <c r="C33">
        <f>PPCL!E33</f>
        <v>0</v>
      </c>
      <c r="D33">
        <f>PPCL!O33</f>
        <v>95</v>
      </c>
      <c r="E33">
        <f>PPCL!P33</f>
        <v>0</v>
      </c>
      <c r="F33">
        <f t="shared" si="4"/>
        <v>238</v>
      </c>
      <c r="G33">
        <f t="shared" si="5"/>
        <v>95</v>
      </c>
      <c r="H33" s="154"/>
      <c r="I33">
        <f>BRPL_EOD!AI33+BRPL_EOD!AJ33</f>
        <v>26.88</v>
      </c>
      <c r="J33">
        <f>BYPL_EOD!AI33+BYPL_EOD!AJ33</f>
        <v>15.27</v>
      </c>
      <c r="K33">
        <f>MES_EOD!AI33+MES_EOD!AJ33</f>
        <v>5.76</v>
      </c>
      <c r="L33">
        <f>NDMC_EOD!AI33+NDMC_EOD!AJ33</f>
        <v>28.79</v>
      </c>
      <c r="M33">
        <f>TPDDL_EOD!AI33+TPDDL_EOD!AJ33</f>
        <v>18.32</v>
      </c>
      <c r="N33">
        <f t="shared" si="0"/>
        <v>95.019999999999982</v>
      </c>
      <c r="O33" s="154">
        <f t="shared" si="1"/>
        <v>-1.999999999998181E-2</v>
      </c>
      <c r="P33">
        <v>26.874342243738166</v>
      </c>
      <c r="Q33">
        <v>15.266785939802149</v>
      </c>
      <c r="R33">
        <v>5.7587876236581783</v>
      </c>
      <c r="S33">
        <v>28.783940223110928</v>
      </c>
      <c r="T33">
        <v>18.316143969690597</v>
      </c>
      <c r="U33" s="156">
        <f t="shared" si="2"/>
        <v>95.000000000000028</v>
      </c>
      <c r="V33" s="154">
        <f t="shared" si="3"/>
        <v>0</v>
      </c>
    </row>
    <row r="34" spans="1:22">
      <c r="A34" t="s">
        <v>76</v>
      </c>
      <c r="B34">
        <f>PPCL!D34</f>
        <v>238</v>
      </c>
      <c r="C34">
        <f>PPCL!E34</f>
        <v>0</v>
      </c>
      <c r="D34">
        <f>PPCL!O34</f>
        <v>95</v>
      </c>
      <c r="E34">
        <f>PPCL!P34</f>
        <v>0</v>
      </c>
      <c r="F34">
        <f t="shared" si="4"/>
        <v>238</v>
      </c>
      <c r="G34">
        <f t="shared" si="5"/>
        <v>95</v>
      </c>
      <c r="H34" s="154"/>
      <c r="I34">
        <f>BRPL_EOD!AI34+BRPL_EOD!AJ34</f>
        <v>26.88</v>
      </c>
      <c r="J34">
        <f>BYPL_EOD!AI34+BYPL_EOD!AJ34</f>
        <v>15.27</v>
      </c>
      <c r="K34">
        <f>MES_EOD!AI34+MES_EOD!AJ34</f>
        <v>5.76</v>
      </c>
      <c r="L34">
        <f>NDMC_EOD!AI34+NDMC_EOD!AJ34</f>
        <v>28.79</v>
      </c>
      <c r="M34">
        <f>TPDDL_EOD!AI34+TPDDL_EOD!AJ34</f>
        <v>18.32</v>
      </c>
      <c r="N34">
        <f t="shared" si="0"/>
        <v>95.019999999999982</v>
      </c>
      <c r="O34" s="154">
        <f t="shared" si="1"/>
        <v>-1.999999999998181E-2</v>
      </c>
      <c r="P34">
        <v>26.874342243738166</v>
      </c>
      <c r="Q34">
        <v>15.266785939802149</v>
      </c>
      <c r="R34">
        <v>5.7587876236581783</v>
      </c>
      <c r="S34">
        <v>28.783940223110928</v>
      </c>
      <c r="T34">
        <v>18.316143969690597</v>
      </c>
      <c r="U34" s="156">
        <f t="shared" si="2"/>
        <v>95.000000000000028</v>
      </c>
      <c r="V34" s="154">
        <f t="shared" si="3"/>
        <v>0</v>
      </c>
    </row>
    <row r="35" spans="1:22">
      <c r="A35" t="s">
        <v>77</v>
      </c>
      <c r="B35">
        <f>PPCL!D35</f>
        <v>238</v>
      </c>
      <c r="C35">
        <f>PPCL!E35</f>
        <v>0</v>
      </c>
      <c r="D35">
        <f>PPCL!O35</f>
        <v>92</v>
      </c>
      <c r="E35">
        <f>PPCL!P35</f>
        <v>0</v>
      </c>
      <c r="F35">
        <f t="shared" si="4"/>
        <v>238</v>
      </c>
      <c r="G35">
        <f t="shared" si="5"/>
        <v>92</v>
      </c>
      <c r="H35" s="154"/>
      <c r="I35">
        <f>BRPL_EOD!AI35+BRPL_EOD!AJ35</f>
        <v>25.93</v>
      </c>
      <c r="J35">
        <f>BYPL_EOD!AI35+BYPL_EOD!AJ35</f>
        <v>14.73</v>
      </c>
      <c r="K35">
        <f>MES_EOD!AI35+MES_EOD!AJ35</f>
        <v>5.56</v>
      </c>
      <c r="L35">
        <f>NDMC_EOD!AI35+NDMC_EOD!AJ35</f>
        <v>27.78</v>
      </c>
      <c r="M35">
        <f>TPDDL_EOD!AI35+TPDDL_EOD!AJ35</f>
        <v>18</v>
      </c>
      <c r="N35">
        <f t="shared" si="0"/>
        <v>92</v>
      </c>
      <c r="O35" s="154">
        <f t="shared" si="1"/>
        <v>0</v>
      </c>
      <c r="P35">
        <v>25.93</v>
      </c>
      <c r="Q35">
        <v>14.73</v>
      </c>
      <c r="R35">
        <v>5.56</v>
      </c>
      <c r="S35">
        <v>27.78</v>
      </c>
      <c r="T35">
        <v>18</v>
      </c>
      <c r="U35" s="156">
        <f t="shared" si="2"/>
        <v>92</v>
      </c>
      <c r="V35" s="154">
        <f t="shared" si="3"/>
        <v>0</v>
      </c>
    </row>
    <row r="36" spans="1:22">
      <c r="A36" t="s">
        <v>78</v>
      </c>
      <c r="B36">
        <f>PPCL!D36</f>
        <v>238</v>
      </c>
      <c r="C36">
        <f>PPCL!E36</f>
        <v>0</v>
      </c>
      <c r="D36">
        <f>PPCL!O36</f>
        <v>92</v>
      </c>
      <c r="E36">
        <f>PPCL!P36</f>
        <v>0</v>
      </c>
      <c r="F36">
        <f t="shared" si="4"/>
        <v>238</v>
      </c>
      <c r="G36">
        <f t="shared" si="5"/>
        <v>92</v>
      </c>
      <c r="H36" s="154"/>
      <c r="I36">
        <f>BRPL_EOD!AI36+BRPL_EOD!AJ36</f>
        <v>25.93</v>
      </c>
      <c r="J36">
        <f>BYPL_EOD!AI36+BYPL_EOD!AJ36</f>
        <v>14.73</v>
      </c>
      <c r="K36">
        <f>MES_EOD!AI36+MES_EOD!AJ36</f>
        <v>5.56</v>
      </c>
      <c r="L36">
        <f>NDMC_EOD!AI36+NDMC_EOD!AJ36</f>
        <v>27.78</v>
      </c>
      <c r="M36">
        <f>TPDDL_EOD!AI36+TPDDL_EOD!AJ36</f>
        <v>18</v>
      </c>
      <c r="N36">
        <f t="shared" si="0"/>
        <v>92</v>
      </c>
      <c r="O36" s="154">
        <f t="shared" si="1"/>
        <v>0</v>
      </c>
      <c r="P36">
        <v>25.93</v>
      </c>
      <c r="Q36">
        <v>14.73</v>
      </c>
      <c r="R36">
        <v>5.56</v>
      </c>
      <c r="S36">
        <v>27.78</v>
      </c>
      <c r="T36">
        <v>18</v>
      </c>
      <c r="U36" s="156">
        <f t="shared" si="2"/>
        <v>92</v>
      </c>
      <c r="V36" s="154">
        <f t="shared" si="3"/>
        <v>0</v>
      </c>
    </row>
    <row r="37" spans="1:22">
      <c r="A37" t="s">
        <v>79</v>
      </c>
      <c r="B37">
        <f>PPCL!D37</f>
        <v>238</v>
      </c>
      <c r="C37">
        <f>PPCL!E37</f>
        <v>0</v>
      </c>
      <c r="D37">
        <f>PPCL!O37</f>
        <v>92</v>
      </c>
      <c r="E37">
        <f>PPCL!P37</f>
        <v>0</v>
      </c>
      <c r="F37">
        <f t="shared" si="4"/>
        <v>238</v>
      </c>
      <c r="G37">
        <f t="shared" si="5"/>
        <v>92</v>
      </c>
      <c r="H37" s="154"/>
      <c r="I37">
        <f>BRPL_EOD!AI37+BRPL_EOD!AJ37</f>
        <v>25.93</v>
      </c>
      <c r="J37">
        <f>BYPL_EOD!AI37+BYPL_EOD!AJ37</f>
        <v>14.73</v>
      </c>
      <c r="K37">
        <f>MES_EOD!AI37+MES_EOD!AJ37</f>
        <v>5.56</v>
      </c>
      <c r="L37">
        <f>NDMC_EOD!AI37+NDMC_EOD!AJ37</f>
        <v>27.78</v>
      </c>
      <c r="M37">
        <f>TPDDL_EOD!AI37+TPDDL_EOD!AJ37</f>
        <v>18</v>
      </c>
      <c r="N37">
        <f t="shared" si="0"/>
        <v>92</v>
      </c>
      <c r="O37" s="154">
        <f t="shared" si="1"/>
        <v>0</v>
      </c>
      <c r="P37">
        <v>25.93</v>
      </c>
      <c r="Q37">
        <v>14.73</v>
      </c>
      <c r="R37">
        <v>5.56</v>
      </c>
      <c r="S37">
        <v>27.78</v>
      </c>
      <c r="T37">
        <v>18</v>
      </c>
      <c r="U37" s="156">
        <f t="shared" si="2"/>
        <v>92</v>
      </c>
      <c r="V37" s="154">
        <f t="shared" si="3"/>
        <v>0</v>
      </c>
    </row>
    <row r="38" spans="1:22">
      <c r="A38" t="s">
        <v>80</v>
      </c>
      <c r="B38">
        <f>PPCL!D38</f>
        <v>238</v>
      </c>
      <c r="C38">
        <f>PPCL!E38</f>
        <v>0</v>
      </c>
      <c r="D38">
        <f>PPCL!O38</f>
        <v>92</v>
      </c>
      <c r="E38">
        <f>PPCL!P38</f>
        <v>0</v>
      </c>
      <c r="F38">
        <f t="shared" si="4"/>
        <v>238</v>
      </c>
      <c r="G38">
        <f t="shared" si="5"/>
        <v>92</v>
      </c>
      <c r="H38" s="154"/>
      <c r="I38">
        <f>BRPL_EOD!AI38+BRPL_EOD!AJ38</f>
        <v>25.93</v>
      </c>
      <c r="J38">
        <f>BYPL_EOD!AI38+BYPL_EOD!AJ38</f>
        <v>14.73</v>
      </c>
      <c r="K38">
        <f>MES_EOD!AI38+MES_EOD!AJ38</f>
        <v>5.56</v>
      </c>
      <c r="L38">
        <f>NDMC_EOD!AI38+NDMC_EOD!AJ38</f>
        <v>27.78</v>
      </c>
      <c r="M38">
        <f>TPDDL_EOD!AI38+TPDDL_EOD!AJ38</f>
        <v>18</v>
      </c>
      <c r="N38">
        <f t="shared" si="0"/>
        <v>92</v>
      </c>
      <c r="O38" s="154">
        <f t="shared" si="1"/>
        <v>0</v>
      </c>
      <c r="P38">
        <v>25.93</v>
      </c>
      <c r="Q38">
        <v>14.73</v>
      </c>
      <c r="R38">
        <v>5.56</v>
      </c>
      <c r="S38">
        <v>27.78</v>
      </c>
      <c r="T38">
        <v>18</v>
      </c>
      <c r="U38" s="156">
        <f t="shared" si="2"/>
        <v>92</v>
      </c>
      <c r="V38" s="154">
        <f t="shared" si="3"/>
        <v>0</v>
      </c>
    </row>
    <row r="39" spans="1:22">
      <c r="A39" t="s">
        <v>81</v>
      </c>
      <c r="B39">
        <f>PPCL!D39</f>
        <v>233</v>
      </c>
      <c r="C39">
        <f>PPCL!E39</f>
        <v>0</v>
      </c>
      <c r="D39">
        <f>PPCL!O39</f>
        <v>92</v>
      </c>
      <c r="E39">
        <f>PPCL!P39</f>
        <v>0</v>
      </c>
      <c r="F39">
        <f t="shared" si="4"/>
        <v>233</v>
      </c>
      <c r="G39">
        <f t="shared" si="5"/>
        <v>92</v>
      </c>
      <c r="H39" s="154"/>
      <c r="I39">
        <f>BRPL_EOD!AI39+BRPL_EOD!AJ39</f>
        <v>25.93</v>
      </c>
      <c r="J39">
        <f>BYPL_EOD!AI39+BYPL_EOD!AJ39</f>
        <v>14.73</v>
      </c>
      <c r="K39">
        <f>MES_EOD!AI39+MES_EOD!AJ39</f>
        <v>5.56</v>
      </c>
      <c r="L39">
        <f>NDMC_EOD!AI39+NDMC_EOD!AJ39</f>
        <v>27.78</v>
      </c>
      <c r="M39">
        <f>TPDDL_EOD!AI39+TPDDL_EOD!AJ39</f>
        <v>18</v>
      </c>
      <c r="N39">
        <f t="shared" si="0"/>
        <v>92</v>
      </c>
      <c r="O39" s="154">
        <f t="shared" si="1"/>
        <v>0</v>
      </c>
      <c r="P39">
        <v>25.93</v>
      </c>
      <c r="Q39">
        <v>14.73</v>
      </c>
      <c r="R39">
        <v>5.56</v>
      </c>
      <c r="S39">
        <v>27.78</v>
      </c>
      <c r="T39">
        <v>18</v>
      </c>
      <c r="U39" s="156">
        <f t="shared" si="2"/>
        <v>92</v>
      </c>
      <c r="V39" s="154">
        <f t="shared" si="3"/>
        <v>0</v>
      </c>
    </row>
    <row r="40" spans="1:22">
      <c r="A40" t="s">
        <v>82</v>
      </c>
      <c r="B40">
        <f>PPCL!D40</f>
        <v>233</v>
      </c>
      <c r="C40">
        <f>PPCL!E40</f>
        <v>0</v>
      </c>
      <c r="D40">
        <f>PPCL!O40</f>
        <v>92</v>
      </c>
      <c r="E40">
        <f>PPCL!P40</f>
        <v>0</v>
      </c>
      <c r="F40">
        <f t="shared" si="4"/>
        <v>233</v>
      </c>
      <c r="G40">
        <f t="shared" si="5"/>
        <v>92</v>
      </c>
      <c r="H40" s="154"/>
      <c r="I40">
        <f>BRPL_EOD!AI40+BRPL_EOD!AJ40</f>
        <v>25.93</v>
      </c>
      <c r="J40">
        <f>BYPL_EOD!AI40+BYPL_EOD!AJ40</f>
        <v>14.73</v>
      </c>
      <c r="K40">
        <f>MES_EOD!AI40+MES_EOD!AJ40</f>
        <v>5.56</v>
      </c>
      <c r="L40">
        <f>NDMC_EOD!AI40+NDMC_EOD!AJ40</f>
        <v>27.78</v>
      </c>
      <c r="M40">
        <f>TPDDL_EOD!AI40+TPDDL_EOD!AJ40</f>
        <v>18</v>
      </c>
      <c r="N40">
        <f t="shared" si="0"/>
        <v>92</v>
      </c>
      <c r="O40" s="154">
        <f t="shared" si="1"/>
        <v>0</v>
      </c>
      <c r="P40">
        <v>25.93</v>
      </c>
      <c r="Q40">
        <v>14.73</v>
      </c>
      <c r="R40">
        <v>5.56</v>
      </c>
      <c r="S40">
        <v>27.78</v>
      </c>
      <c r="T40">
        <v>18</v>
      </c>
      <c r="U40" s="156">
        <f t="shared" si="2"/>
        <v>92</v>
      </c>
      <c r="V40" s="154">
        <f t="shared" si="3"/>
        <v>0</v>
      </c>
    </row>
    <row r="41" spans="1:22">
      <c r="A41" t="s">
        <v>83</v>
      </c>
      <c r="B41">
        <f>PPCL!D41</f>
        <v>233</v>
      </c>
      <c r="C41">
        <f>PPCL!E41</f>
        <v>0</v>
      </c>
      <c r="D41">
        <f>PPCL!O41</f>
        <v>92</v>
      </c>
      <c r="E41">
        <f>PPCL!P41</f>
        <v>0</v>
      </c>
      <c r="F41">
        <f t="shared" si="4"/>
        <v>233</v>
      </c>
      <c r="G41">
        <f t="shared" si="5"/>
        <v>92</v>
      </c>
      <c r="H41" s="154"/>
      <c r="I41">
        <f>BRPL_EOD!AI41+BRPL_EOD!AJ41</f>
        <v>25.93</v>
      </c>
      <c r="J41">
        <f>BYPL_EOD!AI41+BYPL_EOD!AJ41</f>
        <v>14.73</v>
      </c>
      <c r="K41">
        <f>MES_EOD!AI41+MES_EOD!AJ41</f>
        <v>5.56</v>
      </c>
      <c r="L41">
        <f>NDMC_EOD!AI41+NDMC_EOD!AJ41</f>
        <v>27.78</v>
      </c>
      <c r="M41">
        <f>TPDDL_EOD!AI41+TPDDL_EOD!AJ41</f>
        <v>18</v>
      </c>
      <c r="N41">
        <f t="shared" si="0"/>
        <v>92</v>
      </c>
      <c r="O41" s="154">
        <f t="shared" si="1"/>
        <v>0</v>
      </c>
      <c r="P41">
        <v>25.93</v>
      </c>
      <c r="Q41">
        <v>14.73</v>
      </c>
      <c r="R41">
        <v>5.56</v>
      </c>
      <c r="S41">
        <v>27.78</v>
      </c>
      <c r="T41">
        <v>18</v>
      </c>
      <c r="U41" s="156">
        <f t="shared" si="2"/>
        <v>92</v>
      </c>
      <c r="V41" s="154">
        <f t="shared" si="3"/>
        <v>0</v>
      </c>
    </row>
    <row r="42" spans="1:22">
      <c r="A42" t="s">
        <v>84</v>
      </c>
      <c r="B42">
        <f>PPCL!D42</f>
        <v>233</v>
      </c>
      <c r="C42">
        <f>PPCL!E42</f>
        <v>0</v>
      </c>
      <c r="D42">
        <f>PPCL!O42</f>
        <v>92</v>
      </c>
      <c r="E42">
        <f>PPCL!P42</f>
        <v>0</v>
      </c>
      <c r="F42">
        <f t="shared" si="4"/>
        <v>233</v>
      </c>
      <c r="G42">
        <f t="shared" si="5"/>
        <v>92</v>
      </c>
      <c r="H42" s="154"/>
      <c r="I42">
        <f>BRPL_EOD!AI42+BRPL_EOD!AJ42</f>
        <v>25.93</v>
      </c>
      <c r="J42">
        <f>BYPL_EOD!AI42+BYPL_EOD!AJ42</f>
        <v>14.73</v>
      </c>
      <c r="K42">
        <f>MES_EOD!AI42+MES_EOD!AJ42</f>
        <v>5.56</v>
      </c>
      <c r="L42">
        <f>NDMC_EOD!AI42+NDMC_EOD!AJ42</f>
        <v>27.78</v>
      </c>
      <c r="M42">
        <f>TPDDL_EOD!AI42+TPDDL_EOD!AJ42</f>
        <v>18</v>
      </c>
      <c r="N42">
        <f t="shared" si="0"/>
        <v>92</v>
      </c>
      <c r="O42" s="154">
        <f t="shared" si="1"/>
        <v>0</v>
      </c>
      <c r="P42">
        <v>25.93</v>
      </c>
      <c r="Q42">
        <v>14.73</v>
      </c>
      <c r="R42">
        <v>5.56</v>
      </c>
      <c r="S42">
        <v>27.78</v>
      </c>
      <c r="T42">
        <v>18</v>
      </c>
      <c r="U42" s="156">
        <f t="shared" si="2"/>
        <v>92</v>
      </c>
      <c r="V42" s="154">
        <f t="shared" si="3"/>
        <v>0</v>
      </c>
    </row>
    <row r="43" spans="1:22">
      <c r="A43" t="s">
        <v>85</v>
      </c>
      <c r="B43">
        <f>PPCL!D43</f>
        <v>233</v>
      </c>
      <c r="C43">
        <f>PPCL!E43</f>
        <v>0</v>
      </c>
      <c r="D43">
        <f>PPCL!O43</f>
        <v>90</v>
      </c>
      <c r="E43">
        <f>PPCL!P43</f>
        <v>0</v>
      </c>
      <c r="F43">
        <f t="shared" si="4"/>
        <v>233</v>
      </c>
      <c r="G43">
        <f t="shared" si="5"/>
        <v>90</v>
      </c>
      <c r="H43" s="154"/>
      <c r="I43">
        <f>BRPL_EOD!AI43+BRPL_EOD!AJ43</f>
        <v>25.22</v>
      </c>
      <c r="J43">
        <f>BYPL_EOD!AI43+BYPL_EOD!AJ43</f>
        <v>14.32</v>
      </c>
      <c r="K43">
        <f>MES_EOD!AI43+MES_EOD!AJ43</f>
        <v>5.45</v>
      </c>
      <c r="L43">
        <f>NDMC_EOD!AI43+NDMC_EOD!AJ43</f>
        <v>27.01</v>
      </c>
      <c r="M43">
        <f>TPDDL_EOD!AI43+TPDDL_EOD!AJ43</f>
        <v>18</v>
      </c>
      <c r="N43">
        <f t="shared" si="0"/>
        <v>90</v>
      </c>
      <c r="O43" s="154">
        <f t="shared" si="1"/>
        <v>0</v>
      </c>
      <c r="P43">
        <v>25.22</v>
      </c>
      <c r="Q43">
        <v>14.32</v>
      </c>
      <c r="R43">
        <v>5.45</v>
      </c>
      <c r="S43">
        <v>27.01</v>
      </c>
      <c r="T43">
        <v>18</v>
      </c>
      <c r="U43" s="156">
        <f t="shared" si="2"/>
        <v>90</v>
      </c>
      <c r="V43" s="154">
        <f t="shared" si="3"/>
        <v>0</v>
      </c>
    </row>
    <row r="44" spans="1:22">
      <c r="A44" t="s">
        <v>86</v>
      </c>
      <c r="B44">
        <f>PPCL!D44</f>
        <v>233</v>
      </c>
      <c r="C44">
        <f>PPCL!E44</f>
        <v>0</v>
      </c>
      <c r="D44">
        <f>PPCL!O44</f>
        <v>90</v>
      </c>
      <c r="E44">
        <f>PPCL!P44</f>
        <v>0</v>
      </c>
      <c r="F44">
        <f t="shared" si="4"/>
        <v>233</v>
      </c>
      <c r="G44">
        <f t="shared" si="5"/>
        <v>90</v>
      </c>
      <c r="H44" s="154"/>
      <c r="I44">
        <f>BRPL_EOD!AI44+BRPL_EOD!AJ44</f>
        <v>25.22</v>
      </c>
      <c r="J44">
        <f>BYPL_EOD!AI44+BYPL_EOD!AJ44</f>
        <v>14.32</v>
      </c>
      <c r="K44">
        <f>MES_EOD!AI44+MES_EOD!AJ44</f>
        <v>5.45</v>
      </c>
      <c r="L44">
        <f>NDMC_EOD!AI44+NDMC_EOD!AJ44</f>
        <v>27.01</v>
      </c>
      <c r="M44">
        <f>TPDDL_EOD!AI44+TPDDL_EOD!AJ44</f>
        <v>18</v>
      </c>
      <c r="N44">
        <f t="shared" si="0"/>
        <v>90</v>
      </c>
      <c r="O44" s="154">
        <f t="shared" si="1"/>
        <v>0</v>
      </c>
      <c r="P44">
        <v>25.22</v>
      </c>
      <c r="Q44">
        <v>14.32</v>
      </c>
      <c r="R44">
        <v>5.45</v>
      </c>
      <c r="S44">
        <v>27.01</v>
      </c>
      <c r="T44">
        <v>18</v>
      </c>
      <c r="U44" s="156">
        <f t="shared" si="2"/>
        <v>90</v>
      </c>
      <c r="V44" s="154">
        <f t="shared" si="3"/>
        <v>0</v>
      </c>
    </row>
    <row r="45" spans="1:22">
      <c r="A45" t="s">
        <v>87</v>
      </c>
      <c r="B45">
        <f>PPCL!D45</f>
        <v>233</v>
      </c>
      <c r="C45">
        <f>PPCL!E45</f>
        <v>0</v>
      </c>
      <c r="D45">
        <f>PPCL!O45</f>
        <v>90</v>
      </c>
      <c r="E45">
        <f>PPCL!P45</f>
        <v>0</v>
      </c>
      <c r="F45">
        <f t="shared" si="4"/>
        <v>233</v>
      </c>
      <c r="G45">
        <f t="shared" si="5"/>
        <v>90</v>
      </c>
      <c r="H45" s="154"/>
      <c r="I45">
        <f>BRPL_EOD!AI45+BRPL_EOD!AJ45</f>
        <v>25.22</v>
      </c>
      <c r="J45">
        <f>BYPL_EOD!AI45+BYPL_EOD!AJ45</f>
        <v>14.32</v>
      </c>
      <c r="K45">
        <f>MES_EOD!AI45+MES_EOD!AJ45</f>
        <v>5.45</v>
      </c>
      <c r="L45">
        <f>NDMC_EOD!AI45+NDMC_EOD!AJ45</f>
        <v>27.01</v>
      </c>
      <c r="M45">
        <f>TPDDL_EOD!AI45+TPDDL_EOD!AJ45</f>
        <v>18</v>
      </c>
      <c r="N45">
        <f t="shared" si="0"/>
        <v>90</v>
      </c>
      <c r="O45" s="154">
        <f t="shared" si="1"/>
        <v>0</v>
      </c>
      <c r="P45">
        <v>25.22</v>
      </c>
      <c r="Q45">
        <v>14.32</v>
      </c>
      <c r="R45">
        <v>5.45</v>
      </c>
      <c r="S45">
        <v>27.01</v>
      </c>
      <c r="T45">
        <v>18</v>
      </c>
      <c r="U45" s="156">
        <f t="shared" si="2"/>
        <v>90</v>
      </c>
      <c r="V45" s="154">
        <f t="shared" si="3"/>
        <v>0</v>
      </c>
    </row>
    <row r="46" spans="1:22">
      <c r="A46" t="s">
        <v>88</v>
      </c>
      <c r="B46">
        <f>PPCL!D46</f>
        <v>233</v>
      </c>
      <c r="C46">
        <f>PPCL!E46</f>
        <v>0</v>
      </c>
      <c r="D46">
        <f>PPCL!O46</f>
        <v>90</v>
      </c>
      <c r="E46">
        <f>PPCL!P46</f>
        <v>0</v>
      </c>
      <c r="F46">
        <f t="shared" si="4"/>
        <v>233</v>
      </c>
      <c r="G46">
        <f t="shared" si="5"/>
        <v>90</v>
      </c>
      <c r="H46" s="154"/>
      <c r="I46">
        <f>BRPL_EOD!AI46+BRPL_EOD!AJ46</f>
        <v>25.22</v>
      </c>
      <c r="J46">
        <f>BYPL_EOD!AI46+BYPL_EOD!AJ46</f>
        <v>14.32</v>
      </c>
      <c r="K46">
        <f>MES_EOD!AI46+MES_EOD!AJ46</f>
        <v>5.45</v>
      </c>
      <c r="L46">
        <f>NDMC_EOD!AI46+NDMC_EOD!AJ46</f>
        <v>27.01</v>
      </c>
      <c r="M46">
        <f>TPDDL_EOD!AI46+TPDDL_EOD!AJ46</f>
        <v>18</v>
      </c>
      <c r="N46">
        <f t="shared" si="0"/>
        <v>90</v>
      </c>
      <c r="O46" s="154">
        <f t="shared" si="1"/>
        <v>0</v>
      </c>
      <c r="P46">
        <v>25.22</v>
      </c>
      <c r="Q46">
        <v>14.32</v>
      </c>
      <c r="R46">
        <v>5.45</v>
      </c>
      <c r="S46">
        <v>27.01</v>
      </c>
      <c r="T46">
        <v>18</v>
      </c>
      <c r="U46" s="156">
        <f t="shared" si="2"/>
        <v>90</v>
      </c>
      <c r="V46" s="154">
        <f t="shared" si="3"/>
        <v>0</v>
      </c>
    </row>
    <row r="47" spans="1:22">
      <c r="A47" t="s">
        <v>89</v>
      </c>
      <c r="B47">
        <f>PPCL!D47</f>
        <v>233</v>
      </c>
      <c r="C47">
        <f>PPCL!E47</f>
        <v>0</v>
      </c>
      <c r="D47">
        <f>PPCL!O47</f>
        <v>90</v>
      </c>
      <c r="E47">
        <f>PPCL!P47</f>
        <v>0</v>
      </c>
      <c r="F47">
        <f t="shared" si="4"/>
        <v>233</v>
      </c>
      <c r="G47">
        <f t="shared" si="5"/>
        <v>90</v>
      </c>
      <c r="H47" s="154"/>
      <c r="I47">
        <f>BRPL_EOD!AI47+BRPL_EOD!AJ47</f>
        <v>25.22</v>
      </c>
      <c r="J47">
        <f>BYPL_EOD!AI47+BYPL_EOD!AJ47</f>
        <v>14.32</v>
      </c>
      <c r="K47">
        <f>MES_EOD!AI47+MES_EOD!AJ47</f>
        <v>5.45</v>
      </c>
      <c r="L47">
        <f>NDMC_EOD!AI47+NDMC_EOD!AJ47</f>
        <v>27.01</v>
      </c>
      <c r="M47">
        <f>TPDDL_EOD!AI47+TPDDL_EOD!AJ47</f>
        <v>18</v>
      </c>
      <c r="N47">
        <f t="shared" si="0"/>
        <v>90</v>
      </c>
      <c r="O47" s="154">
        <f t="shared" si="1"/>
        <v>0</v>
      </c>
      <c r="P47">
        <v>25.22</v>
      </c>
      <c r="Q47">
        <v>14.32</v>
      </c>
      <c r="R47">
        <v>5.45</v>
      </c>
      <c r="S47">
        <v>27.01</v>
      </c>
      <c r="T47">
        <v>18</v>
      </c>
      <c r="U47" s="156">
        <f t="shared" si="2"/>
        <v>90</v>
      </c>
      <c r="V47" s="154">
        <f t="shared" si="3"/>
        <v>0</v>
      </c>
    </row>
    <row r="48" spans="1:22">
      <c r="A48" t="s">
        <v>90</v>
      </c>
      <c r="B48">
        <f>PPCL!D48</f>
        <v>233</v>
      </c>
      <c r="C48">
        <f>PPCL!E48</f>
        <v>0</v>
      </c>
      <c r="D48">
        <f>PPCL!O48</f>
        <v>90</v>
      </c>
      <c r="E48">
        <f>PPCL!P48</f>
        <v>0</v>
      </c>
      <c r="F48">
        <f t="shared" si="4"/>
        <v>233</v>
      </c>
      <c r="G48">
        <f t="shared" si="5"/>
        <v>90</v>
      </c>
      <c r="H48" s="154"/>
      <c r="I48">
        <f>BRPL_EOD!AI48+BRPL_EOD!AJ48</f>
        <v>25.22</v>
      </c>
      <c r="J48">
        <f>BYPL_EOD!AI48+BYPL_EOD!AJ48</f>
        <v>14.32</v>
      </c>
      <c r="K48">
        <f>MES_EOD!AI48+MES_EOD!AJ48</f>
        <v>5.45</v>
      </c>
      <c r="L48">
        <f>NDMC_EOD!AI48+NDMC_EOD!AJ48</f>
        <v>27.01</v>
      </c>
      <c r="M48">
        <f>TPDDL_EOD!AI48+TPDDL_EOD!AJ48</f>
        <v>18</v>
      </c>
      <c r="N48">
        <f t="shared" si="0"/>
        <v>90</v>
      </c>
      <c r="O48" s="154">
        <f t="shared" si="1"/>
        <v>0</v>
      </c>
      <c r="P48">
        <v>25.22</v>
      </c>
      <c r="Q48">
        <v>14.32</v>
      </c>
      <c r="R48">
        <v>5.45</v>
      </c>
      <c r="S48">
        <v>27.01</v>
      </c>
      <c r="T48">
        <v>18</v>
      </c>
      <c r="U48" s="156">
        <f t="shared" si="2"/>
        <v>90</v>
      </c>
      <c r="V48" s="154">
        <f t="shared" si="3"/>
        <v>0</v>
      </c>
    </row>
    <row r="49" spans="1:22">
      <c r="A49" t="s">
        <v>91</v>
      </c>
      <c r="B49">
        <f>PPCL!D49</f>
        <v>233</v>
      </c>
      <c r="C49">
        <f>PPCL!E49</f>
        <v>0</v>
      </c>
      <c r="D49">
        <f>PPCL!O49</f>
        <v>90</v>
      </c>
      <c r="E49">
        <f>PPCL!P49</f>
        <v>0</v>
      </c>
      <c r="F49">
        <f t="shared" si="4"/>
        <v>233</v>
      </c>
      <c r="G49">
        <f t="shared" si="5"/>
        <v>90</v>
      </c>
      <c r="H49" s="154"/>
      <c r="I49">
        <f>BRPL_EOD!AI49+BRPL_EOD!AJ49</f>
        <v>25.22</v>
      </c>
      <c r="J49">
        <f>BYPL_EOD!AI49+BYPL_EOD!AJ49</f>
        <v>14.32</v>
      </c>
      <c r="K49">
        <f>MES_EOD!AI49+MES_EOD!AJ49</f>
        <v>5.45</v>
      </c>
      <c r="L49">
        <f>NDMC_EOD!AI49+NDMC_EOD!AJ49</f>
        <v>27.01</v>
      </c>
      <c r="M49">
        <f>TPDDL_EOD!AI49+TPDDL_EOD!AJ49</f>
        <v>18</v>
      </c>
      <c r="N49">
        <f t="shared" si="0"/>
        <v>90</v>
      </c>
      <c r="O49" s="154">
        <f t="shared" si="1"/>
        <v>0</v>
      </c>
      <c r="P49">
        <v>25.22</v>
      </c>
      <c r="Q49">
        <v>14.32</v>
      </c>
      <c r="R49">
        <v>5.45</v>
      </c>
      <c r="S49">
        <v>27.01</v>
      </c>
      <c r="T49">
        <v>18</v>
      </c>
      <c r="U49" s="156">
        <f t="shared" si="2"/>
        <v>90</v>
      </c>
      <c r="V49" s="154">
        <f t="shared" si="3"/>
        <v>0</v>
      </c>
    </row>
    <row r="50" spans="1:22">
      <c r="A50" t="s">
        <v>92</v>
      </c>
      <c r="B50">
        <f>PPCL!D50</f>
        <v>233</v>
      </c>
      <c r="C50">
        <f>PPCL!E50</f>
        <v>0</v>
      </c>
      <c r="D50">
        <f>PPCL!O50</f>
        <v>90</v>
      </c>
      <c r="E50">
        <f>PPCL!P50</f>
        <v>0</v>
      </c>
      <c r="F50">
        <f t="shared" si="4"/>
        <v>233</v>
      </c>
      <c r="G50">
        <f t="shared" si="5"/>
        <v>90</v>
      </c>
      <c r="H50" s="154"/>
      <c r="I50">
        <f>BRPL_EOD!AI50+BRPL_EOD!AJ50</f>
        <v>25.22</v>
      </c>
      <c r="J50">
        <f>BYPL_EOD!AI50+BYPL_EOD!AJ50</f>
        <v>14.32</v>
      </c>
      <c r="K50">
        <f>MES_EOD!AI50+MES_EOD!AJ50</f>
        <v>5.45</v>
      </c>
      <c r="L50">
        <f>NDMC_EOD!AI50+NDMC_EOD!AJ50</f>
        <v>27.01</v>
      </c>
      <c r="M50">
        <f>TPDDL_EOD!AI50+TPDDL_EOD!AJ50</f>
        <v>18</v>
      </c>
      <c r="N50">
        <f t="shared" si="0"/>
        <v>90</v>
      </c>
      <c r="O50" s="154">
        <f t="shared" si="1"/>
        <v>0</v>
      </c>
      <c r="P50">
        <v>25.22</v>
      </c>
      <c r="Q50">
        <v>14.32</v>
      </c>
      <c r="R50">
        <v>5.45</v>
      </c>
      <c r="S50">
        <v>27.01</v>
      </c>
      <c r="T50">
        <v>18</v>
      </c>
      <c r="U50" s="156">
        <f t="shared" si="2"/>
        <v>90</v>
      </c>
      <c r="V50" s="154">
        <f t="shared" si="3"/>
        <v>0</v>
      </c>
    </row>
    <row r="51" spans="1:22">
      <c r="A51" t="s">
        <v>93</v>
      </c>
      <c r="B51">
        <f>PPCL!D51</f>
        <v>228</v>
      </c>
      <c r="C51">
        <f>PPCL!E51</f>
        <v>0</v>
      </c>
      <c r="D51">
        <f>PPCL!O51</f>
        <v>88</v>
      </c>
      <c r="E51">
        <f>PPCL!P51</f>
        <v>0</v>
      </c>
      <c r="F51">
        <f t="shared" si="4"/>
        <v>228</v>
      </c>
      <c r="G51">
        <f t="shared" si="5"/>
        <v>88</v>
      </c>
      <c r="H51" s="154"/>
      <c r="I51">
        <f>BRPL_EOD!AI51+BRPL_EOD!AJ51</f>
        <v>25</v>
      </c>
      <c r="J51">
        <f>BYPL_EOD!AI51+BYPL_EOD!AJ51</f>
        <v>13.71</v>
      </c>
      <c r="K51">
        <f>MES_EOD!AI51+MES_EOD!AJ51</f>
        <v>5.45</v>
      </c>
      <c r="L51">
        <f>NDMC_EOD!AI51+NDMC_EOD!AJ51</f>
        <v>25.84</v>
      </c>
      <c r="M51">
        <f>TPDDL_EOD!AI51+TPDDL_EOD!AJ51</f>
        <v>18</v>
      </c>
      <c r="N51">
        <f t="shared" si="0"/>
        <v>88</v>
      </c>
      <c r="O51" s="154">
        <f t="shared" si="1"/>
        <v>0</v>
      </c>
      <c r="P51">
        <v>25</v>
      </c>
      <c r="Q51">
        <v>13.71</v>
      </c>
      <c r="R51">
        <v>5.45</v>
      </c>
      <c r="S51">
        <v>25.84</v>
      </c>
      <c r="T51">
        <v>18</v>
      </c>
      <c r="U51" s="156">
        <f t="shared" si="2"/>
        <v>88</v>
      </c>
      <c r="V51" s="154">
        <f t="shared" si="3"/>
        <v>0</v>
      </c>
    </row>
    <row r="52" spans="1:22">
      <c r="A52" t="s">
        <v>94</v>
      </c>
      <c r="B52">
        <f>PPCL!D52</f>
        <v>228</v>
      </c>
      <c r="C52">
        <f>PPCL!E52</f>
        <v>0</v>
      </c>
      <c r="D52">
        <f>PPCL!O52</f>
        <v>88</v>
      </c>
      <c r="E52">
        <f>PPCL!P52</f>
        <v>0</v>
      </c>
      <c r="F52">
        <f t="shared" si="4"/>
        <v>228</v>
      </c>
      <c r="G52">
        <f t="shared" si="5"/>
        <v>88</v>
      </c>
      <c r="H52" s="154"/>
      <c r="I52">
        <f>BRPL_EOD!AI52+BRPL_EOD!AJ52</f>
        <v>25</v>
      </c>
      <c r="J52">
        <f>BYPL_EOD!AI52+BYPL_EOD!AJ52</f>
        <v>13.55</v>
      </c>
      <c r="K52">
        <f>MES_EOD!AI52+MES_EOD!AJ52</f>
        <v>5.45</v>
      </c>
      <c r="L52">
        <f>NDMC_EOD!AI52+NDMC_EOD!AJ52</f>
        <v>26</v>
      </c>
      <c r="M52">
        <f>TPDDL_EOD!AI52+TPDDL_EOD!AJ52</f>
        <v>18</v>
      </c>
      <c r="N52">
        <f t="shared" si="0"/>
        <v>88</v>
      </c>
      <c r="O52" s="154">
        <f t="shared" si="1"/>
        <v>0</v>
      </c>
      <c r="P52">
        <v>25</v>
      </c>
      <c r="Q52">
        <v>13.55</v>
      </c>
      <c r="R52">
        <v>5.45</v>
      </c>
      <c r="S52">
        <v>26</v>
      </c>
      <c r="T52">
        <v>18</v>
      </c>
      <c r="U52" s="156">
        <f t="shared" si="2"/>
        <v>88</v>
      </c>
      <c r="V52" s="154">
        <f t="shared" si="3"/>
        <v>0</v>
      </c>
    </row>
    <row r="53" spans="1:22">
      <c r="A53" t="s">
        <v>95</v>
      </c>
      <c r="B53">
        <f>PPCL!D53</f>
        <v>228</v>
      </c>
      <c r="C53">
        <f>PPCL!E53</f>
        <v>0</v>
      </c>
      <c r="D53">
        <f>PPCL!O53</f>
        <v>88</v>
      </c>
      <c r="E53">
        <f>PPCL!P53</f>
        <v>0</v>
      </c>
      <c r="F53">
        <f t="shared" si="4"/>
        <v>228</v>
      </c>
      <c r="G53">
        <f t="shared" si="5"/>
        <v>88</v>
      </c>
      <c r="H53" s="154"/>
      <c r="I53">
        <f>BRPL_EOD!AI53+BRPL_EOD!AJ53</f>
        <v>25</v>
      </c>
      <c r="J53">
        <f>BYPL_EOD!AI53+BYPL_EOD!AJ53</f>
        <v>13.55</v>
      </c>
      <c r="K53">
        <f>MES_EOD!AI53+MES_EOD!AJ53</f>
        <v>5.45</v>
      </c>
      <c r="L53">
        <f>NDMC_EOD!AI53+NDMC_EOD!AJ53</f>
        <v>26</v>
      </c>
      <c r="M53">
        <f>TPDDL_EOD!AI53+TPDDL_EOD!AJ53</f>
        <v>18</v>
      </c>
      <c r="N53">
        <f t="shared" si="0"/>
        <v>88</v>
      </c>
      <c r="O53" s="154">
        <f t="shared" si="1"/>
        <v>0</v>
      </c>
      <c r="P53">
        <v>25</v>
      </c>
      <c r="Q53">
        <v>13.55</v>
      </c>
      <c r="R53">
        <v>5.45</v>
      </c>
      <c r="S53">
        <v>26</v>
      </c>
      <c r="T53">
        <v>18</v>
      </c>
      <c r="U53" s="156">
        <f t="shared" si="2"/>
        <v>88</v>
      </c>
      <c r="V53" s="154">
        <f t="shared" si="3"/>
        <v>0</v>
      </c>
    </row>
    <row r="54" spans="1:22">
      <c r="A54" t="s">
        <v>96</v>
      </c>
      <c r="B54">
        <f>PPCL!D54</f>
        <v>228</v>
      </c>
      <c r="C54">
        <f>PPCL!E54</f>
        <v>0</v>
      </c>
      <c r="D54">
        <f>PPCL!O54</f>
        <v>86</v>
      </c>
      <c r="E54">
        <f>PPCL!P54</f>
        <v>0</v>
      </c>
      <c r="F54">
        <f t="shared" si="4"/>
        <v>228</v>
      </c>
      <c r="G54">
        <f t="shared" si="5"/>
        <v>86</v>
      </c>
      <c r="H54" s="154"/>
      <c r="I54">
        <f>BRPL_EOD!AI54+BRPL_EOD!AJ54</f>
        <v>25</v>
      </c>
      <c r="J54">
        <f>BYPL_EOD!AI54+BYPL_EOD!AJ54</f>
        <v>11.55</v>
      </c>
      <c r="K54">
        <f>MES_EOD!AI54+MES_EOD!AJ54</f>
        <v>5.45</v>
      </c>
      <c r="L54">
        <f>NDMC_EOD!AI54+NDMC_EOD!AJ54</f>
        <v>26</v>
      </c>
      <c r="M54">
        <f>TPDDL_EOD!AI54+TPDDL_EOD!AJ54</f>
        <v>18</v>
      </c>
      <c r="N54">
        <f t="shared" si="0"/>
        <v>86</v>
      </c>
      <c r="O54" s="154">
        <f t="shared" si="1"/>
        <v>0</v>
      </c>
      <c r="P54">
        <v>25</v>
      </c>
      <c r="Q54">
        <v>11.55</v>
      </c>
      <c r="R54">
        <v>5.45</v>
      </c>
      <c r="S54">
        <v>26</v>
      </c>
      <c r="T54">
        <v>18</v>
      </c>
      <c r="U54" s="156">
        <f t="shared" si="2"/>
        <v>86</v>
      </c>
      <c r="V54" s="154">
        <f t="shared" si="3"/>
        <v>0</v>
      </c>
    </row>
    <row r="55" spans="1:22">
      <c r="A55" t="s">
        <v>97</v>
      </c>
      <c r="B55">
        <f>PPCL!D55</f>
        <v>228</v>
      </c>
      <c r="C55">
        <f>PPCL!E55</f>
        <v>0</v>
      </c>
      <c r="D55">
        <f>PPCL!O55</f>
        <v>86</v>
      </c>
      <c r="E55">
        <f>PPCL!P55</f>
        <v>0</v>
      </c>
      <c r="F55">
        <f t="shared" si="4"/>
        <v>228</v>
      </c>
      <c r="G55">
        <f t="shared" si="5"/>
        <v>86</v>
      </c>
      <c r="H55" s="154"/>
      <c r="I55">
        <f>BRPL_EOD!AI55+BRPL_EOD!AJ55</f>
        <v>25</v>
      </c>
      <c r="J55">
        <f>BYPL_EOD!AI55+BYPL_EOD!AJ55</f>
        <v>13.01</v>
      </c>
      <c r="K55">
        <f>MES_EOD!AI55+MES_EOD!AJ55</f>
        <v>5.45</v>
      </c>
      <c r="L55">
        <f>NDMC_EOD!AI55+NDMC_EOD!AJ55</f>
        <v>24.54</v>
      </c>
      <c r="M55">
        <f>TPDDL_EOD!AI55+TPDDL_EOD!AJ55</f>
        <v>18</v>
      </c>
      <c r="N55">
        <f t="shared" si="0"/>
        <v>86</v>
      </c>
      <c r="O55" s="154">
        <f t="shared" si="1"/>
        <v>0</v>
      </c>
      <c r="P55">
        <v>25</v>
      </c>
      <c r="Q55">
        <v>13.01</v>
      </c>
      <c r="R55">
        <v>5.45</v>
      </c>
      <c r="S55">
        <v>24.54</v>
      </c>
      <c r="T55">
        <v>18</v>
      </c>
      <c r="U55" s="156">
        <f t="shared" si="2"/>
        <v>86</v>
      </c>
      <c r="V55" s="154">
        <f t="shared" si="3"/>
        <v>0</v>
      </c>
    </row>
    <row r="56" spans="1:22">
      <c r="A56" t="s">
        <v>98</v>
      </c>
      <c r="B56">
        <f>PPCL!D56</f>
        <v>228</v>
      </c>
      <c r="C56">
        <f>PPCL!E56</f>
        <v>0</v>
      </c>
      <c r="D56">
        <f>PPCL!O56</f>
        <v>86</v>
      </c>
      <c r="E56">
        <f>PPCL!P56</f>
        <v>0</v>
      </c>
      <c r="F56">
        <f t="shared" si="4"/>
        <v>228</v>
      </c>
      <c r="G56">
        <f t="shared" si="5"/>
        <v>86</v>
      </c>
      <c r="H56" s="154"/>
      <c r="I56">
        <f>BRPL_EOD!AI56+BRPL_EOD!AJ56</f>
        <v>25</v>
      </c>
      <c r="J56">
        <f>BYPL_EOD!AI56+BYPL_EOD!AJ56</f>
        <v>11.55</v>
      </c>
      <c r="K56">
        <f>MES_EOD!AI56+MES_EOD!AJ56</f>
        <v>5.45</v>
      </c>
      <c r="L56">
        <f>NDMC_EOD!AI56+NDMC_EOD!AJ56</f>
        <v>26</v>
      </c>
      <c r="M56">
        <f>TPDDL_EOD!AI56+TPDDL_EOD!AJ56</f>
        <v>18</v>
      </c>
      <c r="N56">
        <f t="shared" si="0"/>
        <v>86</v>
      </c>
      <c r="O56" s="154">
        <f t="shared" si="1"/>
        <v>0</v>
      </c>
      <c r="P56">
        <v>25</v>
      </c>
      <c r="Q56">
        <v>11.55</v>
      </c>
      <c r="R56">
        <v>5.45</v>
      </c>
      <c r="S56">
        <v>26</v>
      </c>
      <c r="T56">
        <v>18</v>
      </c>
      <c r="U56" s="156">
        <f t="shared" si="2"/>
        <v>86</v>
      </c>
      <c r="V56" s="154">
        <f t="shared" si="3"/>
        <v>0</v>
      </c>
    </row>
    <row r="57" spans="1:22">
      <c r="A57" t="s">
        <v>99</v>
      </c>
      <c r="B57">
        <f>PPCL!D57</f>
        <v>228</v>
      </c>
      <c r="C57">
        <f>PPCL!E57</f>
        <v>0</v>
      </c>
      <c r="D57">
        <f>PPCL!O57</f>
        <v>86</v>
      </c>
      <c r="E57">
        <f>PPCL!P57</f>
        <v>0</v>
      </c>
      <c r="F57">
        <f t="shared" si="4"/>
        <v>228</v>
      </c>
      <c r="G57">
        <f t="shared" si="5"/>
        <v>86</v>
      </c>
      <c r="H57" s="154"/>
      <c r="I57">
        <f>BRPL_EOD!AI57+BRPL_EOD!AJ57</f>
        <v>25</v>
      </c>
      <c r="J57">
        <f>BYPL_EOD!AI57+BYPL_EOD!AJ57</f>
        <v>11.55</v>
      </c>
      <c r="K57">
        <f>MES_EOD!AI57+MES_EOD!AJ57</f>
        <v>5.45</v>
      </c>
      <c r="L57">
        <f>NDMC_EOD!AI57+NDMC_EOD!AJ57</f>
        <v>26</v>
      </c>
      <c r="M57">
        <f>TPDDL_EOD!AI57+TPDDL_EOD!AJ57</f>
        <v>18</v>
      </c>
      <c r="N57">
        <f t="shared" si="0"/>
        <v>86</v>
      </c>
      <c r="O57" s="154">
        <f t="shared" si="1"/>
        <v>0</v>
      </c>
      <c r="P57">
        <v>25</v>
      </c>
      <c r="Q57">
        <v>11.55</v>
      </c>
      <c r="R57">
        <v>5.45</v>
      </c>
      <c r="S57">
        <v>26</v>
      </c>
      <c r="T57">
        <v>18</v>
      </c>
      <c r="U57" s="156">
        <f t="shared" si="2"/>
        <v>86</v>
      </c>
      <c r="V57" s="154">
        <f t="shared" si="3"/>
        <v>0</v>
      </c>
    </row>
    <row r="58" spans="1:22">
      <c r="A58" t="s">
        <v>100</v>
      </c>
      <c r="B58">
        <f>PPCL!D58</f>
        <v>228</v>
      </c>
      <c r="C58">
        <f>PPCL!E58</f>
        <v>0</v>
      </c>
      <c r="D58">
        <f>PPCL!O58</f>
        <v>86</v>
      </c>
      <c r="E58">
        <f>PPCL!P58</f>
        <v>0</v>
      </c>
      <c r="F58">
        <f t="shared" si="4"/>
        <v>228</v>
      </c>
      <c r="G58">
        <f t="shared" si="5"/>
        <v>86</v>
      </c>
      <c r="H58" s="154"/>
      <c r="I58">
        <f>BRPL_EOD!AI58+BRPL_EOD!AJ58</f>
        <v>25</v>
      </c>
      <c r="J58">
        <f>BYPL_EOD!AI58+BYPL_EOD!AJ58</f>
        <v>11.55</v>
      </c>
      <c r="K58">
        <f>MES_EOD!AI58+MES_EOD!AJ58</f>
        <v>5.45</v>
      </c>
      <c r="L58">
        <f>NDMC_EOD!AI58+NDMC_EOD!AJ58</f>
        <v>26</v>
      </c>
      <c r="M58">
        <f>TPDDL_EOD!AI58+TPDDL_EOD!AJ58</f>
        <v>18</v>
      </c>
      <c r="N58">
        <f t="shared" si="0"/>
        <v>86</v>
      </c>
      <c r="O58" s="154">
        <f t="shared" si="1"/>
        <v>0</v>
      </c>
      <c r="P58">
        <v>25</v>
      </c>
      <c r="Q58">
        <v>11.55</v>
      </c>
      <c r="R58">
        <v>5.45</v>
      </c>
      <c r="S58">
        <v>26</v>
      </c>
      <c r="T58">
        <v>18</v>
      </c>
      <c r="U58" s="156">
        <f t="shared" si="2"/>
        <v>86</v>
      </c>
      <c r="V58" s="154">
        <f t="shared" si="3"/>
        <v>0</v>
      </c>
    </row>
    <row r="59" spans="1:22">
      <c r="A59" t="s">
        <v>101</v>
      </c>
      <c r="B59">
        <f>PPCL!D59</f>
        <v>228</v>
      </c>
      <c r="C59">
        <f>PPCL!E59</f>
        <v>0</v>
      </c>
      <c r="D59">
        <f>PPCL!O59</f>
        <v>84</v>
      </c>
      <c r="E59">
        <f>PPCL!P59</f>
        <v>0</v>
      </c>
      <c r="F59">
        <f t="shared" si="4"/>
        <v>228</v>
      </c>
      <c r="G59">
        <f t="shared" si="5"/>
        <v>84</v>
      </c>
      <c r="H59" s="154"/>
      <c r="I59">
        <f>BRPL_EOD!AI59+BRPL_EOD!AJ59</f>
        <v>25</v>
      </c>
      <c r="J59">
        <f>BYPL_EOD!AI59+BYPL_EOD!AJ59</f>
        <v>10.55</v>
      </c>
      <c r="K59">
        <f>MES_EOD!AI59+MES_EOD!AJ59</f>
        <v>5.45</v>
      </c>
      <c r="L59">
        <f>NDMC_EOD!AI59+NDMC_EOD!AJ59</f>
        <v>25</v>
      </c>
      <c r="M59">
        <f>TPDDL_EOD!AI59+TPDDL_EOD!AJ59</f>
        <v>18</v>
      </c>
      <c r="N59">
        <f t="shared" si="0"/>
        <v>84</v>
      </c>
      <c r="O59" s="154">
        <f t="shared" si="1"/>
        <v>0</v>
      </c>
      <c r="P59">
        <v>25</v>
      </c>
      <c r="Q59">
        <v>10.55</v>
      </c>
      <c r="R59">
        <v>5.45</v>
      </c>
      <c r="S59">
        <v>25</v>
      </c>
      <c r="T59">
        <v>18</v>
      </c>
      <c r="U59" s="156">
        <f t="shared" si="2"/>
        <v>84</v>
      </c>
      <c r="V59" s="154">
        <f t="shared" si="3"/>
        <v>0</v>
      </c>
    </row>
    <row r="60" spans="1:22">
      <c r="A60" t="s">
        <v>102</v>
      </c>
      <c r="B60">
        <f>PPCL!D60</f>
        <v>228</v>
      </c>
      <c r="C60">
        <f>PPCL!E60</f>
        <v>0</v>
      </c>
      <c r="D60">
        <f>PPCL!O60</f>
        <v>84</v>
      </c>
      <c r="E60">
        <f>PPCL!P60</f>
        <v>0</v>
      </c>
      <c r="F60">
        <f t="shared" si="4"/>
        <v>228</v>
      </c>
      <c r="G60">
        <f t="shared" si="5"/>
        <v>84</v>
      </c>
      <c r="H60" s="154"/>
      <c r="I60">
        <f>BRPL_EOD!AI60+BRPL_EOD!AJ60</f>
        <v>25</v>
      </c>
      <c r="J60">
        <f>BYPL_EOD!AI60+BYPL_EOD!AJ60</f>
        <v>12.32</v>
      </c>
      <c r="K60">
        <f>MES_EOD!AI60+MES_EOD!AJ60</f>
        <v>5.45</v>
      </c>
      <c r="L60">
        <f>NDMC_EOD!AI60+NDMC_EOD!AJ60</f>
        <v>23.23</v>
      </c>
      <c r="M60">
        <f>TPDDL_EOD!AI60+TPDDL_EOD!AJ60</f>
        <v>18</v>
      </c>
      <c r="N60">
        <f t="shared" si="0"/>
        <v>84</v>
      </c>
      <c r="O60" s="154">
        <f t="shared" si="1"/>
        <v>0</v>
      </c>
      <c r="P60">
        <v>25</v>
      </c>
      <c r="Q60">
        <v>12.32</v>
      </c>
      <c r="R60">
        <v>5.45</v>
      </c>
      <c r="S60">
        <v>23.23</v>
      </c>
      <c r="T60">
        <v>18</v>
      </c>
      <c r="U60" s="156">
        <f t="shared" si="2"/>
        <v>84</v>
      </c>
      <c r="V60" s="154">
        <f t="shared" si="3"/>
        <v>0</v>
      </c>
    </row>
    <row r="61" spans="1:22">
      <c r="A61" t="s">
        <v>103</v>
      </c>
      <c r="B61">
        <f>PPCL!D61</f>
        <v>228</v>
      </c>
      <c r="C61">
        <f>PPCL!E61</f>
        <v>0</v>
      </c>
      <c r="D61">
        <f>PPCL!O61</f>
        <v>84</v>
      </c>
      <c r="E61">
        <f>PPCL!P61</f>
        <v>0</v>
      </c>
      <c r="F61">
        <f t="shared" si="4"/>
        <v>228</v>
      </c>
      <c r="G61">
        <f t="shared" si="5"/>
        <v>84</v>
      </c>
      <c r="H61" s="154"/>
      <c r="I61">
        <f>BRPL_EOD!AI61+BRPL_EOD!AJ61</f>
        <v>25</v>
      </c>
      <c r="J61">
        <f>BYPL_EOD!AI61+BYPL_EOD!AJ61</f>
        <v>10.55</v>
      </c>
      <c r="K61">
        <f>MES_EOD!AI61+MES_EOD!AJ61</f>
        <v>5.45</v>
      </c>
      <c r="L61">
        <f>NDMC_EOD!AI61+NDMC_EOD!AJ61</f>
        <v>25</v>
      </c>
      <c r="M61">
        <f>TPDDL_EOD!AI61+TPDDL_EOD!AJ61</f>
        <v>18</v>
      </c>
      <c r="N61">
        <f t="shared" si="0"/>
        <v>84</v>
      </c>
      <c r="O61" s="154">
        <f t="shared" si="1"/>
        <v>0</v>
      </c>
      <c r="P61">
        <v>25</v>
      </c>
      <c r="Q61">
        <v>10.55</v>
      </c>
      <c r="R61">
        <v>5.45</v>
      </c>
      <c r="S61">
        <v>25</v>
      </c>
      <c r="T61">
        <v>18</v>
      </c>
      <c r="U61" s="156">
        <f t="shared" si="2"/>
        <v>84</v>
      </c>
      <c r="V61" s="154">
        <f t="shared" si="3"/>
        <v>0</v>
      </c>
    </row>
    <row r="62" spans="1:22">
      <c r="A62" t="s">
        <v>104</v>
      </c>
      <c r="B62">
        <f>PPCL!D62</f>
        <v>228</v>
      </c>
      <c r="C62">
        <f>PPCL!E62</f>
        <v>0</v>
      </c>
      <c r="D62">
        <f>PPCL!O62</f>
        <v>84</v>
      </c>
      <c r="E62">
        <f>PPCL!P62</f>
        <v>0</v>
      </c>
      <c r="F62">
        <f t="shared" si="4"/>
        <v>228</v>
      </c>
      <c r="G62">
        <f t="shared" si="5"/>
        <v>84</v>
      </c>
      <c r="H62" s="154"/>
      <c r="I62">
        <f>BRPL_EOD!AI62+BRPL_EOD!AJ62</f>
        <v>25</v>
      </c>
      <c r="J62">
        <f>BYPL_EOD!AI62+BYPL_EOD!AJ62</f>
        <v>10.55</v>
      </c>
      <c r="K62">
        <f>MES_EOD!AI62+MES_EOD!AJ62</f>
        <v>5.45</v>
      </c>
      <c r="L62">
        <f>NDMC_EOD!AI62+NDMC_EOD!AJ62</f>
        <v>25</v>
      </c>
      <c r="M62">
        <f>TPDDL_EOD!AI62+TPDDL_EOD!AJ62</f>
        <v>18</v>
      </c>
      <c r="N62">
        <f t="shared" si="0"/>
        <v>84</v>
      </c>
      <c r="O62" s="154">
        <f t="shared" si="1"/>
        <v>0</v>
      </c>
      <c r="P62">
        <v>25</v>
      </c>
      <c r="Q62">
        <v>10.55</v>
      </c>
      <c r="R62">
        <v>5.45</v>
      </c>
      <c r="S62">
        <v>25</v>
      </c>
      <c r="T62">
        <v>18</v>
      </c>
      <c r="U62" s="156">
        <f t="shared" si="2"/>
        <v>84</v>
      </c>
      <c r="V62" s="154">
        <f t="shared" si="3"/>
        <v>0</v>
      </c>
    </row>
    <row r="63" spans="1:22">
      <c r="A63" t="s">
        <v>105</v>
      </c>
      <c r="B63">
        <f>PPCL!D63</f>
        <v>228</v>
      </c>
      <c r="C63">
        <f>PPCL!E63</f>
        <v>0</v>
      </c>
      <c r="D63">
        <f>PPCL!O63</f>
        <v>84</v>
      </c>
      <c r="E63">
        <f>PPCL!P63</f>
        <v>0</v>
      </c>
      <c r="F63">
        <f t="shared" si="4"/>
        <v>228</v>
      </c>
      <c r="G63">
        <f t="shared" si="5"/>
        <v>84</v>
      </c>
      <c r="H63" s="154"/>
      <c r="I63">
        <f>BRPL_EOD!AI63+BRPL_EOD!AJ63</f>
        <v>25</v>
      </c>
      <c r="J63">
        <f>BYPL_EOD!AI63+BYPL_EOD!AJ63</f>
        <v>10.55</v>
      </c>
      <c r="K63">
        <f>MES_EOD!AI63+MES_EOD!AJ63</f>
        <v>5.45</v>
      </c>
      <c r="L63">
        <f>NDMC_EOD!AI63+NDMC_EOD!AJ63</f>
        <v>25</v>
      </c>
      <c r="M63">
        <f>TPDDL_EOD!AI63+TPDDL_EOD!AJ63</f>
        <v>18</v>
      </c>
      <c r="N63">
        <f t="shared" si="0"/>
        <v>84</v>
      </c>
      <c r="O63" s="154">
        <f t="shared" si="1"/>
        <v>0</v>
      </c>
      <c r="P63">
        <v>25</v>
      </c>
      <c r="Q63">
        <v>10.55</v>
      </c>
      <c r="R63">
        <v>5.45</v>
      </c>
      <c r="S63">
        <v>25</v>
      </c>
      <c r="T63">
        <v>18</v>
      </c>
      <c r="U63" s="156">
        <f t="shared" si="2"/>
        <v>84</v>
      </c>
      <c r="V63" s="154">
        <f t="shared" si="3"/>
        <v>0</v>
      </c>
    </row>
    <row r="64" spans="1:22">
      <c r="A64" t="s">
        <v>106</v>
      </c>
      <c r="B64">
        <f>PPCL!D64</f>
        <v>228</v>
      </c>
      <c r="C64">
        <f>PPCL!E64</f>
        <v>0</v>
      </c>
      <c r="D64">
        <f>PPCL!O64</f>
        <v>84</v>
      </c>
      <c r="E64">
        <f>PPCL!P64</f>
        <v>0</v>
      </c>
      <c r="F64">
        <f t="shared" si="4"/>
        <v>228</v>
      </c>
      <c r="G64">
        <f t="shared" si="5"/>
        <v>84</v>
      </c>
      <c r="H64" s="154"/>
      <c r="I64">
        <f>BRPL_EOD!AI64+BRPL_EOD!AJ64</f>
        <v>25</v>
      </c>
      <c r="J64">
        <f>BYPL_EOD!AI64+BYPL_EOD!AJ64</f>
        <v>10.55</v>
      </c>
      <c r="K64">
        <f>MES_EOD!AI64+MES_EOD!AJ64</f>
        <v>5.45</v>
      </c>
      <c r="L64">
        <f>NDMC_EOD!AI64+NDMC_EOD!AJ64</f>
        <v>25</v>
      </c>
      <c r="M64">
        <f>TPDDL_EOD!AI64+TPDDL_EOD!AJ64</f>
        <v>18</v>
      </c>
      <c r="N64">
        <f t="shared" si="0"/>
        <v>84</v>
      </c>
      <c r="O64" s="154">
        <f t="shared" si="1"/>
        <v>0</v>
      </c>
      <c r="P64">
        <v>25</v>
      </c>
      <c r="Q64">
        <v>10.55</v>
      </c>
      <c r="R64">
        <v>5.45</v>
      </c>
      <c r="S64">
        <v>25</v>
      </c>
      <c r="T64">
        <v>18</v>
      </c>
      <c r="U64" s="156">
        <f t="shared" si="2"/>
        <v>84</v>
      </c>
      <c r="V64" s="154">
        <f t="shared" si="3"/>
        <v>0</v>
      </c>
    </row>
    <row r="65" spans="1:22">
      <c r="A65" t="s">
        <v>107</v>
      </c>
      <c r="B65">
        <f>PPCL!D65</f>
        <v>228</v>
      </c>
      <c r="C65">
        <f>PPCL!E65</f>
        <v>0</v>
      </c>
      <c r="D65">
        <f>PPCL!O65</f>
        <v>84</v>
      </c>
      <c r="E65">
        <f>PPCL!P65</f>
        <v>0</v>
      </c>
      <c r="F65">
        <f t="shared" si="4"/>
        <v>228</v>
      </c>
      <c r="G65">
        <f t="shared" si="5"/>
        <v>84</v>
      </c>
      <c r="H65" s="154"/>
      <c r="I65">
        <f>BRPL_EOD!AI65+BRPL_EOD!AJ65</f>
        <v>25</v>
      </c>
      <c r="J65">
        <f>BYPL_EOD!AI65+BYPL_EOD!AJ65</f>
        <v>12.32</v>
      </c>
      <c r="K65">
        <f>MES_EOD!AI65+MES_EOD!AJ65</f>
        <v>5.45</v>
      </c>
      <c r="L65">
        <f>NDMC_EOD!AI65+NDMC_EOD!AJ65</f>
        <v>23.23</v>
      </c>
      <c r="M65">
        <f>TPDDL_EOD!AI65+TPDDL_EOD!AJ65</f>
        <v>18</v>
      </c>
      <c r="N65">
        <f t="shared" si="0"/>
        <v>84</v>
      </c>
      <c r="O65" s="154">
        <f t="shared" si="1"/>
        <v>0</v>
      </c>
      <c r="P65">
        <v>25</v>
      </c>
      <c r="Q65">
        <v>12.32</v>
      </c>
      <c r="R65">
        <v>5.45</v>
      </c>
      <c r="S65">
        <v>23.23</v>
      </c>
      <c r="T65">
        <v>18</v>
      </c>
      <c r="U65" s="156">
        <f t="shared" si="2"/>
        <v>84</v>
      </c>
      <c r="V65" s="154">
        <f t="shared" si="3"/>
        <v>0</v>
      </c>
    </row>
    <row r="66" spans="1:22">
      <c r="A66" t="s">
        <v>108</v>
      </c>
      <c r="B66">
        <f>PPCL!D66</f>
        <v>228</v>
      </c>
      <c r="C66">
        <f>PPCL!E66</f>
        <v>0</v>
      </c>
      <c r="D66">
        <f>PPCL!O66</f>
        <v>84</v>
      </c>
      <c r="E66">
        <f>PPCL!P66</f>
        <v>0</v>
      </c>
      <c r="F66">
        <f t="shared" si="4"/>
        <v>228</v>
      </c>
      <c r="G66">
        <f t="shared" si="5"/>
        <v>84</v>
      </c>
      <c r="H66" s="154"/>
      <c r="I66">
        <f>BRPL_EOD!AI66+BRPL_EOD!AJ66</f>
        <v>25</v>
      </c>
      <c r="J66">
        <f>BYPL_EOD!AI66+BYPL_EOD!AJ66</f>
        <v>10.55</v>
      </c>
      <c r="K66">
        <f>MES_EOD!AI66+MES_EOD!AJ66</f>
        <v>5.45</v>
      </c>
      <c r="L66">
        <f>NDMC_EOD!AI66+NDMC_EOD!AJ66</f>
        <v>25</v>
      </c>
      <c r="M66">
        <f>TPDDL_EOD!AI66+TPDDL_EOD!AJ66</f>
        <v>18</v>
      </c>
      <c r="N66">
        <f t="shared" si="0"/>
        <v>84</v>
      </c>
      <c r="O66" s="154">
        <f t="shared" si="1"/>
        <v>0</v>
      </c>
      <c r="P66">
        <v>25</v>
      </c>
      <c r="Q66">
        <v>10.55</v>
      </c>
      <c r="R66">
        <v>5.45</v>
      </c>
      <c r="S66">
        <v>25</v>
      </c>
      <c r="T66">
        <v>18</v>
      </c>
      <c r="U66" s="156">
        <f t="shared" si="2"/>
        <v>84</v>
      </c>
      <c r="V66" s="154">
        <f t="shared" si="3"/>
        <v>0</v>
      </c>
    </row>
    <row r="67" spans="1:22">
      <c r="A67" t="s">
        <v>109</v>
      </c>
      <c r="B67">
        <f>PPCL!D67</f>
        <v>228</v>
      </c>
      <c r="C67">
        <f>PPCL!E67</f>
        <v>0</v>
      </c>
      <c r="D67">
        <f>PPCL!O67</f>
        <v>84</v>
      </c>
      <c r="E67">
        <f>PPCL!P67</f>
        <v>0</v>
      </c>
      <c r="F67">
        <f t="shared" si="4"/>
        <v>228</v>
      </c>
      <c r="G67">
        <f t="shared" si="5"/>
        <v>84</v>
      </c>
      <c r="H67" s="154"/>
      <c r="I67">
        <f>BRPL_EOD!AI67+BRPL_EOD!AJ67</f>
        <v>25</v>
      </c>
      <c r="J67">
        <f>BYPL_EOD!AI67+BYPL_EOD!AJ67</f>
        <v>10.55</v>
      </c>
      <c r="K67">
        <f>MES_EOD!AI67+MES_EOD!AJ67</f>
        <v>5.45</v>
      </c>
      <c r="L67">
        <f>NDMC_EOD!AI67+NDMC_EOD!AJ67</f>
        <v>25</v>
      </c>
      <c r="M67">
        <f>TPDDL_EOD!AI67+TPDDL_EOD!AJ67</f>
        <v>18</v>
      </c>
      <c r="N67">
        <f t="shared" ref="N67:N98" si="6">SUM(I67:M67)</f>
        <v>84</v>
      </c>
      <c r="O67" s="154">
        <f t="shared" ref="O67:O98" si="7">G67-N67</f>
        <v>0</v>
      </c>
      <c r="P67">
        <v>25</v>
      </c>
      <c r="Q67">
        <v>10.55</v>
      </c>
      <c r="R67">
        <v>5.45</v>
      </c>
      <c r="S67">
        <v>25</v>
      </c>
      <c r="T67">
        <v>18</v>
      </c>
      <c r="U67" s="156">
        <f t="shared" ref="U67:U98" si="8">SUM(P67:T67)</f>
        <v>84</v>
      </c>
      <c r="V67" s="154">
        <f t="shared" ref="V67:V99" si="9">G67-U67</f>
        <v>0</v>
      </c>
    </row>
    <row r="68" spans="1:22">
      <c r="A68" t="s">
        <v>110</v>
      </c>
      <c r="B68">
        <f>PPCL!D68</f>
        <v>228</v>
      </c>
      <c r="C68">
        <f>PPCL!E68</f>
        <v>0</v>
      </c>
      <c r="D68">
        <f>PPCL!O68</f>
        <v>84</v>
      </c>
      <c r="E68">
        <f>PPCL!P68</f>
        <v>0</v>
      </c>
      <c r="F68">
        <f t="shared" ref="F68:F98" si="10">B68+C68</f>
        <v>228</v>
      </c>
      <c r="G68">
        <f t="shared" ref="G68:G98" si="11">D68+E68</f>
        <v>84</v>
      </c>
      <c r="H68" s="154"/>
      <c r="I68">
        <f>BRPL_EOD!AI68+BRPL_EOD!AJ68</f>
        <v>25</v>
      </c>
      <c r="J68">
        <f>BYPL_EOD!AI68+BYPL_EOD!AJ68</f>
        <v>10.55</v>
      </c>
      <c r="K68">
        <f>MES_EOD!AI68+MES_EOD!AJ68</f>
        <v>5.45</v>
      </c>
      <c r="L68">
        <f>NDMC_EOD!AI68+NDMC_EOD!AJ68</f>
        <v>25</v>
      </c>
      <c r="M68">
        <f>TPDDL_EOD!AI68+TPDDL_EOD!AJ68</f>
        <v>18</v>
      </c>
      <c r="N68">
        <f t="shared" si="6"/>
        <v>84</v>
      </c>
      <c r="O68" s="154">
        <f t="shared" si="7"/>
        <v>0</v>
      </c>
      <c r="P68">
        <v>25</v>
      </c>
      <c r="Q68">
        <v>10.55</v>
      </c>
      <c r="R68">
        <v>5.45</v>
      </c>
      <c r="S68">
        <v>25</v>
      </c>
      <c r="T68">
        <v>18</v>
      </c>
      <c r="U68" s="156">
        <f t="shared" si="8"/>
        <v>84</v>
      </c>
      <c r="V68" s="154">
        <f t="shared" si="9"/>
        <v>0</v>
      </c>
    </row>
    <row r="69" spans="1:22">
      <c r="A69" t="s">
        <v>111</v>
      </c>
      <c r="B69">
        <f>PPCL!D69</f>
        <v>228</v>
      </c>
      <c r="C69">
        <f>PPCL!E69</f>
        <v>0</v>
      </c>
      <c r="D69">
        <f>PPCL!O69</f>
        <v>84</v>
      </c>
      <c r="E69">
        <f>PPCL!P69</f>
        <v>0</v>
      </c>
      <c r="F69">
        <f t="shared" si="10"/>
        <v>228</v>
      </c>
      <c r="G69">
        <f t="shared" si="11"/>
        <v>84</v>
      </c>
      <c r="H69" s="154"/>
      <c r="I69">
        <f>BRPL_EOD!AI69+BRPL_EOD!AJ69</f>
        <v>25</v>
      </c>
      <c r="J69">
        <f>BYPL_EOD!AI69+BYPL_EOD!AJ69</f>
        <v>10.55</v>
      </c>
      <c r="K69">
        <f>MES_EOD!AI69+MES_EOD!AJ69</f>
        <v>5.45</v>
      </c>
      <c r="L69">
        <f>NDMC_EOD!AI69+NDMC_EOD!AJ69</f>
        <v>25</v>
      </c>
      <c r="M69">
        <f>TPDDL_EOD!AI69+TPDDL_EOD!AJ69</f>
        <v>18</v>
      </c>
      <c r="N69">
        <f t="shared" si="6"/>
        <v>84</v>
      </c>
      <c r="O69" s="154">
        <f t="shared" si="7"/>
        <v>0</v>
      </c>
      <c r="P69">
        <v>25</v>
      </c>
      <c r="Q69">
        <v>10.55</v>
      </c>
      <c r="R69">
        <v>5.45</v>
      </c>
      <c r="S69">
        <v>25</v>
      </c>
      <c r="T69">
        <v>18</v>
      </c>
      <c r="U69" s="156">
        <f t="shared" si="8"/>
        <v>84</v>
      </c>
      <c r="V69" s="154">
        <f t="shared" si="9"/>
        <v>0</v>
      </c>
    </row>
    <row r="70" spans="1:22">
      <c r="A70" t="s">
        <v>112</v>
      </c>
      <c r="B70">
        <f>PPCL!D70</f>
        <v>228</v>
      </c>
      <c r="C70">
        <f>PPCL!E70</f>
        <v>0</v>
      </c>
      <c r="D70">
        <f>PPCL!O70</f>
        <v>84</v>
      </c>
      <c r="E70">
        <f>PPCL!P70</f>
        <v>0</v>
      </c>
      <c r="F70">
        <f t="shared" si="10"/>
        <v>228</v>
      </c>
      <c r="G70">
        <f t="shared" si="11"/>
        <v>84</v>
      </c>
      <c r="H70" s="154"/>
      <c r="I70">
        <f>BRPL_EOD!AI70+BRPL_EOD!AJ70</f>
        <v>25</v>
      </c>
      <c r="J70">
        <f>BYPL_EOD!AI70+BYPL_EOD!AJ70</f>
        <v>12.32</v>
      </c>
      <c r="K70">
        <f>MES_EOD!AI70+MES_EOD!AJ70</f>
        <v>5.45</v>
      </c>
      <c r="L70">
        <f>NDMC_EOD!AI70+NDMC_EOD!AJ70</f>
        <v>23.23</v>
      </c>
      <c r="M70">
        <f>TPDDL_EOD!AI70+TPDDL_EOD!AJ70</f>
        <v>18</v>
      </c>
      <c r="N70">
        <f t="shared" si="6"/>
        <v>84</v>
      </c>
      <c r="O70" s="154">
        <f t="shared" si="7"/>
        <v>0</v>
      </c>
      <c r="P70">
        <v>25</v>
      </c>
      <c r="Q70">
        <v>12.32</v>
      </c>
      <c r="R70">
        <v>5.45</v>
      </c>
      <c r="S70">
        <v>23.23</v>
      </c>
      <c r="T70">
        <v>18</v>
      </c>
      <c r="U70" s="156">
        <f t="shared" si="8"/>
        <v>84</v>
      </c>
      <c r="V70" s="154">
        <f t="shared" si="9"/>
        <v>0</v>
      </c>
    </row>
    <row r="71" spans="1:22">
      <c r="A71" t="s">
        <v>113</v>
      </c>
      <c r="B71">
        <f>PPCL!D71</f>
        <v>228</v>
      </c>
      <c r="C71">
        <f>PPCL!E71</f>
        <v>0</v>
      </c>
      <c r="D71">
        <f>PPCL!O71</f>
        <v>84</v>
      </c>
      <c r="E71">
        <f>PPCL!P71</f>
        <v>0</v>
      </c>
      <c r="F71">
        <f t="shared" si="10"/>
        <v>228</v>
      </c>
      <c r="G71">
        <f t="shared" si="11"/>
        <v>84</v>
      </c>
      <c r="H71" s="154"/>
      <c r="I71">
        <f>BRPL_EOD!AI71+BRPL_EOD!AJ71</f>
        <v>25</v>
      </c>
      <c r="J71">
        <f>BYPL_EOD!AI71+BYPL_EOD!AJ71</f>
        <v>10.55</v>
      </c>
      <c r="K71">
        <f>MES_EOD!AI71+MES_EOD!AJ71</f>
        <v>5.45</v>
      </c>
      <c r="L71">
        <f>NDMC_EOD!AI71+NDMC_EOD!AJ71</f>
        <v>25</v>
      </c>
      <c r="M71">
        <f>TPDDL_EOD!AI71+TPDDL_EOD!AJ71</f>
        <v>18</v>
      </c>
      <c r="N71">
        <f t="shared" si="6"/>
        <v>84</v>
      </c>
      <c r="O71" s="154">
        <f t="shared" si="7"/>
        <v>0</v>
      </c>
      <c r="P71">
        <v>25</v>
      </c>
      <c r="Q71">
        <v>10.55</v>
      </c>
      <c r="R71">
        <v>5.45</v>
      </c>
      <c r="S71">
        <v>25</v>
      </c>
      <c r="T71">
        <v>18</v>
      </c>
      <c r="U71" s="156">
        <f t="shared" si="8"/>
        <v>84</v>
      </c>
      <c r="V71" s="154">
        <f t="shared" si="9"/>
        <v>0</v>
      </c>
    </row>
    <row r="72" spans="1:22">
      <c r="A72" t="s">
        <v>114</v>
      </c>
      <c r="B72">
        <f>PPCL!D72</f>
        <v>228</v>
      </c>
      <c r="C72">
        <f>PPCL!E72</f>
        <v>0</v>
      </c>
      <c r="D72">
        <f>PPCL!O72</f>
        <v>84</v>
      </c>
      <c r="E72">
        <f>PPCL!P72</f>
        <v>0</v>
      </c>
      <c r="F72">
        <f t="shared" si="10"/>
        <v>228</v>
      </c>
      <c r="G72">
        <f t="shared" si="11"/>
        <v>84</v>
      </c>
      <c r="H72" s="154"/>
      <c r="I72">
        <f>BRPL_EOD!AI72+BRPL_EOD!AJ72</f>
        <v>25</v>
      </c>
      <c r="J72">
        <f>BYPL_EOD!AI72+BYPL_EOD!AJ72</f>
        <v>10.55</v>
      </c>
      <c r="K72">
        <f>MES_EOD!AI72+MES_EOD!AJ72</f>
        <v>5.45</v>
      </c>
      <c r="L72">
        <f>NDMC_EOD!AI72+NDMC_EOD!AJ72</f>
        <v>25</v>
      </c>
      <c r="M72">
        <f>TPDDL_EOD!AI72+TPDDL_EOD!AJ72</f>
        <v>18</v>
      </c>
      <c r="N72">
        <f t="shared" si="6"/>
        <v>84</v>
      </c>
      <c r="O72" s="154">
        <f t="shared" si="7"/>
        <v>0</v>
      </c>
      <c r="P72">
        <v>25</v>
      </c>
      <c r="Q72">
        <v>10.55</v>
      </c>
      <c r="R72">
        <v>5.45</v>
      </c>
      <c r="S72">
        <v>25</v>
      </c>
      <c r="T72">
        <v>18</v>
      </c>
      <c r="U72" s="156">
        <f t="shared" si="8"/>
        <v>84</v>
      </c>
      <c r="V72" s="154">
        <f t="shared" si="9"/>
        <v>0</v>
      </c>
    </row>
    <row r="73" spans="1:22">
      <c r="A73" t="s">
        <v>115</v>
      </c>
      <c r="B73">
        <f>PPCL!D73</f>
        <v>228</v>
      </c>
      <c r="C73">
        <f>PPCL!E73</f>
        <v>0</v>
      </c>
      <c r="D73">
        <f>PPCL!O73</f>
        <v>88</v>
      </c>
      <c r="E73">
        <f>PPCL!P73</f>
        <v>0</v>
      </c>
      <c r="F73">
        <f t="shared" si="10"/>
        <v>228</v>
      </c>
      <c r="G73">
        <f t="shared" si="11"/>
        <v>88</v>
      </c>
      <c r="H73" s="154"/>
      <c r="I73">
        <f>BRPL_EOD!AI73+BRPL_EOD!AJ73</f>
        <v>25</v>
      </c>
      <c r="J73">
        <f>BYPL_EOD!AI73+BYPL_EOD!AJ73</f>
        <v>13.71</v>
      </c>
      <c r="K73">
        <f>MES_EOD!AI73+MES_EOD!AJ73</f>
        <v>5.45</v>
      </c>
      <c r="L73">
        <f>NDMC_EOD!AI73+NDMC_EOD!AJ73</f>
        <v>25.84</v>
      </c>
      <c r="M73">
        <f>TPDDL_EOD!AI73+TPDDL_EOD!AJ73</f>
        <v>18</v>
      </c>
      <c r="N73">
        <f t="shared" si="6"/>
        <v>88</v>
      </c>
      <c r="O73" s="154">
        <f t="shared" si="7"/>
        <v>0</v>
      </c>
      <c r="P73">
        <v>25</v>
      </c>
      <c r="Q73">
        <v>13.71</v>
      </c>
      <c r="R73">
        <v>5.45</v>
      </c>
      <c r="S73">
        <v>25.84</v>
      </c>
      <c r="T73">
        <v>18</v>
      </c>
      <c r="U73" s="156">
        <f t="shared" si="8"/>
        <v>88</v>
      </c>
      <c r="V73" s="154">
        <f t="shared" si="9"/>
        <v>0</v>
      </c>
    </row>
    <row r="74" spans="1:22">
      <c r="A74" t="s">
        <v>116</v>
      </c>
      <c r="B74">
        <f>PPCL!D74</f>
        <v>228</v>
      </c>
      <c r="C74">
        <f>PPCL!E74</f>
        <v>0</v>
      </c>
      <c r="D74">
        <f>PPCL!O74</f>
        <v>88</v>
      </c>
      <c r="E74">
        <f>PPCL!P74</f>
        <v>0</v>
      </c>
      <c r="F74">
        <f t="shared" si="10"/>
        <v>228</v>
      </c>
      <c r="G74">
        <f t="shared" si="11"/>
        <v>88</v>
      </c>
      <c r="H74" s="154"/>
      <c r="I74">
        <f>BRPL_EOD!AI74+BRPL_EOD!AJ74</f>
        <v>25</v>
      </c>
      <c r="J74">
        <f>BYPL_EOD!AI74+BYPL_EOD!AJ74</f>
        <v>13.71</v>
      </c>
      <c r="K74">
        <f>MES_EOD!AI74+MES_EOD!AJ74</f>
        <v>5.45</v>
      </c>
      <c r="L74">
        <f>NDMC_EOD!AI74+NDMC_EOD!AJ74</f>
        <v>25.84</v>
      </c>
      <c r="M74">
        <f>TPDDL_EOD!AI74+TPDDL_EOD!AJ74</f>
        <v>18</v>
      </c>
      <c r="N74">
        <f t="shared" si="6"/>
        <v>88</v>
      </c>
      <c r="O74" s="154">
        <f t="shared" si="7"/>
        <v>0</v>
      </c>
      <c r="P74">
        <v>25</v>
      </c>
      <c r="Q74">
        <v>13.71</v>
      </c>
      <c r="R74">
        <v>5.45</v>
      </c>
      <c r="S74">
        <v>25.84</v>
      </c>
      <c r="T74">
        <v>18</v>
      </c>
      <c r="U74" s="156">
        <f t="shared" si="8"/>
        <v>88</v>
      </c>
      <c r="V74" s="154">
        <f t="shared" si="9"/>
        <v>0</v>
      </c>
    </row>
    <row r="75" spans="1:22">
      <c r="A75" t="s">
        <v>117</v>
      </c>
      <c r="B75">
        <f>PPCL!D75</f>
        <v>228</v>
      </c>
      <c r="C75">
        <f>PPCL!E75</f>
        <v>0</v>
      </c>
      <c r="D75">
        <f>PPCL!O75</f>
        <v>88</v>
      </c>
      <c r="E75">
        <f>PPCL!P75</f>
        <v>0</v>
      </c>
      <c r="F75">
        <f t="shared" si="10"/>
        <v>228</v>
      </c>
      <c r="G75">
        <f t="shared" si="11"/>
        <v>88</v>
      </c>
      <c r="H75" s="154"/>
      <c r="I75">
        <f>BRPL_EOD!AI75+BRPL_EOD!AJ75</f>
        <v>25</v>
      </c>
      <c r="J75">
        <f>BYPL_EOD!AI75+BYPL_EOD!AJ75</f>
        <v>13.71</v>
      </c>
      <c r="K75">
        <f>MES_EOD!AI75+MES_EOD!AJ75</f>
        <v>5.45</v>
      </c>
      <c r="L75">
        <f>NDMC_EOD!AI75+NDMC_EOD!AJ75</f>
        <v>25.84</v>
      </c>
      <c r="M75">
        <f>TPDDL_EOD!AI75+TPDDL_EOD!AJ75</f>
        <v>18</v>
      </c>
      <c r="N75">
        <f t="shared" si="6"/>
        <v>88</v>
      </c>
      <c r="O75" s="154">
        <f t="shared" si="7"/>
        <v>0</v>
      </c>
      <c r="P75">
        <v>25</v>
      </c>
      <c r="Q75">
        <v>13.71</v>
      </c>
      <c r="R75">
        <v>5.45</v>
      </c>
      <c r="S75">
        <v>25.84</v>
      </c>
      <c r="T75">
        <v>18</v>
      </c>
      <c r="U75" s="156">
        <f t="shared" si="8"/>
        <v>88</v>
      </c>
      <c r="V75" s="154">
        <f t="shared" si="9"/>
        <v>0</v>
      </c>
    </row>
    <row r="76" spans="1:22">
      <c r="A76" t="s">
        <v>118</v>
      </c>
      <c r="B76">
        <f>PPCL!D76</f>
        <v>228</v>
      </c>
      <c r="C76">
        <f>PPCL!E76</f>
        <v>0</v>
      </c>
      <c r="D76">
        <f>PPCL!O76</f>
        <v>88</v>
      </c>
      <c r="E76">
        <f>PPCL!P76</f>
        <v>0</v>
      </c>
      <c r="F76">
        <f t="shared" si="10"/>
        <v>228</v>
      </c>
      <c r="G76">
        <f t="shared" si="11"/>
        <v>88</v>
      </c>
      <c r="H76" s="154"/>
      <c r="I76">
        <f>BRPL_EOD!AI76+BRPL_EOD!AJ76</f>
        <v>25</v>
      </c>
      <c r="J76">
        <f>BYPL_EOD!AI76+BYPL_EOD!AJ76</f>
        <v>13.71</v>
      </c>
      <c r="K76">
        <f>MES_EOD!AI76+MES_EOD!AJ76</f>
        <v>5.45</v>
      </c>
      <c r="L76">
        <f>NDMC_EOD!AI76+NDMC_EOD!AJ76</f>
        <v>25.84</v>
      </c>
      <c r="M76">
        <f>TPDDL_EOD!AI76+TPDDL_EOD!AJ76</f>
        <v>18</v>
      </c>
      <c r="N76">
        <f t="shared" si="6"/>
        <v>88</v>
      </c>
      <c r="O76" s="154">
        <f t="shared" si="7"/>
        <v>0</v>
      </c>
      <c r="P76">
        <v>25</v>
      </c>
      <c r="Q76">
        <v>13.71</v>
      </c>
      <c r="R76">
        <v>5.45</v>
      </c>
      <c r="S76">
        <v>25.84</v>
      </c>
      <c r="T76">
        <v>18</v>
      </c>
      <c r="U76" s="156">
        <f t="shared" si="8"/>
        <v>88</v>
      </c>
      <c r="V76" s="154">
        <f t="shared" si="9"/>
        <v>0</v>
      </c>
    </row>
    <row r="77" spans="1:22">
      <c r="A77" t="s">
        <v>119</v>
      </c>
      <c r="B77">
        <f>PPCL!D77</f>
        <v>228</v>
      </c>
      <c r="C77">
        <f>PPCL!E77</f>
        <v>0</v>
      </c>
      <c r="D77">
        <f>PPCL!O77</f>
        <v>88</v>
      </c>
      <c r="E77">
        <f>PPCL!P77</f>
        <v>0</v>
      </c>
      <c r="F77">
        <f t="shared" si="10"/>
        <v>228</v>
      </c>
      <c r="G77">
        <f t="shared" si="11"/>
        <v>88</v>
      </c>
      <c r="H77" s="154"/>
      <c r="I77">
        <f>BRPL_EOD!AI77+BRPL_EOD!AJ77</f>
        <v>25</v>
      </c>
      <c r="J77">
        <f>BYPL_EOD!AI77+BYPL_EOD!AJ77</f>
        <v>13.71</v>
      </c>
      <c r="K77">
        <f>MES_EOD!AI77+MES_EOD!AJ77</f>
        <v>5.45</v>
      </c>
      <c r="L77">
        <f>NDMC_EOD!AI77+NDMC_EOD!AJ77</f>
        <v>25.84</v>
      </c>
      <c r="M77">
        <f>TPDDL_EOD!AI77+TPDDL_EOD!AJ77</f>
        <v>18</v>
      </c>
      <c r="N77">
        <f t="shared" si="6"/>
        <v>88</v>
      </c>
      <c r="O77" s="154">
        <f t="shared" si="7"/>
        <v>0</v>
      </c>
      <c r="P77">
        <v>25</v>
      </c>
      <c r="Q77">
        <v>13.71</v>
      </c>
      <c r="R77">
        <v>5.45</v>
      </c>
      <c r="S77">
        <v>25.84</v>
      </c>
      <c r="T77">
        <v>18</v>
      </c>
      <c r="U77" s="156">
        <f t="shared" si="8"/>
        <v>88</v>
      </c>
      <c r="V77" s="154">
        <f t="shared" si="9"/>
        <v>0</v>
      </c>
    </row>
    <row r="78" spans="1:22">
      <c r="A78" t="s">
        <v>120</v>
      </c>
      <c r="B78">
        <f>PPCL!D78</f>
        <v>228</v>
      </c>
      <c r="C78">
        <f>PPCL!E78</f>
        <v>0</v>
      </c>
      <c r="D78">
        <f>PPCL!O78</f>
        <v>88</v>
      </c>
      <c r="E78">
        <f>PPCL!P78</f>
        <v>0</v>
      </c>
      <c r="F78">
        <f t="shared" si="10"/>
        <v>228</v>
      </c>
      <c r="G78">
        <f t="shared" si="11"/>
        <v>88</v>
      </c>
      <c r="H78" s="154"/>
      <c r="I78">
        <f>BRPL_EOD!AI78+BRPL_EOD!AJ78</f>
        <v>25</v>
      </c>
      <c r="J78">
        <f>BYPL_EOD!AI78+BYPL_EOD!AJ78</f>
        <v>13.71</v>
      </c>
      <c r="K78">
        <f>MES_EOD!AI78+MES_EOD!AJ78</f>
        <v>5.45</v>
      </c>
      <c r="L78">
        <f>NDMC_EOD!AI78+NDMC_EOD!AJ78</f>
        <v>25.84</v>
      </c>
      <c r="M78">
        <f>TPDDL_EOD!AI78+TPDDL_EOD!AJ78</f>
        <v>18</v>
      </c>
      <c r="N78">
        <f t="shared" si="6"/>
        <v>88</v>
      </c>
      <c r="O78" s="154">
        <f t="shared" si="7"/>
        <v>0</v>
      </c>
      <c r="P78">
        <v>25</v>
      </c>
      <c r="Q78">
        <v>13.71</v>
      </c>
      <c r="R78">
        <v>5.45</v>
      </c>
      <c r="S78">
        <v>25.84</v>
      </c>
      <c r="T78">
        <v>18</v>
      </c>
      <c r="U78" s="156">
        <f t="shared" si="8"/>
        <v>88</v>
      </c>
      <c r="V78" s="154">
        <f t="shared" si="9"/>
        <v>0</v>
      </c>
    </row>
    <row r="79" spans="1:22">
      <c r="A79" t="s">
        <v>121</v>
      </c>
      <c r="B79">
        <f>PPCL!D79</f>
        <v>228</v>
      </c>
      <c r="C79">
        <f>PPCL!E79</f>
        <v>0</v>
      </c>
      <c r="D79">
        <f>PPCL!O79</f>
        <v>90</v>
      </c>
      <c r="E79">
        <f>PPCL!P79</f>
        <v>0</v>
      </c>
      <c r="F79">
        <f t="shared" si="10"/>
        <v>228</v>
      </c>
      <c r="G79">
        <f t="shared" si="11"/>
        <v>90</v>
      </c>
      <c r="H79" s="154"/>
      <c r="I79">
        <f>BRPL_EOD!AI79+BRPL_EOD!AJ79</f>
        <v>25.22</v>
      </c>
      <c r="J79">
        <f>BYPL_EOD!AI79+BYPL_EOD!AJ79</f>
        <v>14.32</v>
      </c>
      <c r="K79">
        <f>MES_EOD!AI79+MES_EOD!AJ79</f>
        <v>5.45</v>
      </c>
      <c r="L79">
        <f>NDMC_EOD!AI79+NDMC_EOD!AJ79</f>
        <v>27.01</v>
      </c>
      <c r="M79">
        <f>TPDDL_EOD!AI79+TPDDL_EOD!AJ79</f>
        <v>18</v>
      </c>
      <c r="N79">
        <f t="shared" si="6"/>
        <v>90</v>
      </c>
      <c r="O79" s="154">
        <f t="shared" si="7"/>
        <v>0</v>
      </c>
      <c r="P79">
        <v>25.22</v>
      </c>
      <c r="Q79">
        <v>14.32</v>
      </c>
      <c r="R79">
        <v>5.45</v>
      </c>
      <c r="S79">
        <v>27.01</v>
      </c>
      <c r="T79">
        <v>18</v>
      </c>
      <c r="U79" s="156">
        <f t="shared" si="8"/>
        <v>90</v>
      </c>
      <c r="V79" s="154">
        <f t="shared" si="9"/>
        <v>0</v>
      </c>
    </row>
    <row r="80" spans="1:22">
      <c r="A80" t="s">
        <v>122</v>
      </c>
      <c r="B80">
        <f>PPCL!D80</f>
        <v>228</v>
      </c>
      <c r="C80">
        <f>PPCL!E80</f>
        <v>0</v>
      </c>
      <c r="D80">
        <f>PPCL!O80</f>
        <v>90</v>
      </c>
      <c r="E80">
        <f>PPCL!P80</f>
        <v>0</v>
      </c>
      <c r="F80">
        <f t="shared" si="10"/>
        <v>228</v>
      </c>
      <c r="G80">
        <f t="shared" si="11"/>
        <v>90</v>
      </c>
      <c r="H80" s="154"/>
      <c r="I80">
        <f>BRPL_EOD!AI80+BRPL_EOD!AJ80</f>
        <v>24.08</v>
      </c>
      <c r="J80">
        <f>BYPL_EOD!AI80+BYPL_EOD!AJ80</f>
        <v>19.260000000000002</v>
      </c>
      <c r="K80">
        <f>MES_EOD!AI80+MES_EOD!AJ80</f>
        <v>5.25</v>
      </c>
      <c r="L80">
        <f>NDMC_EOD!AI80+NDMC_EOD!AJ80</f>
        <v>24.08</v>
      </c>
      <c r="M80">
        <f>TPDDL_EOD!AI80+TPDDL_EOD!AJ80</f>
        <v>17.34</v>
      </c>
      <c r="N80">
        <f t="shared" si="6"/>
        <v>90.01</v>
      </c>
      <c r="O80" s="154">
        <f t="shared" si="7"/>
        <v>-1.0000000000005116E-2</v>
      </c>
      <c r="P80">
        <v>24.077324741695364</v>
      </c>
      <c r="Q80">
        <v>19.257860237751363</v>
      </c>
      <c r="R80">
        <v>5.2494167314742803</v>
      </c>
      <c r="S80">
        <v>24.077324741695364</v>
      </c>
      <c r="T80">
        <v>17.338073547383622</v>
      </c>
      <c r="U80" s="156">
        <f t="shared" si="8"/>
        <v>90</v>
      </c>
      <c r="V80" s="154">
        <f t="shared" si="9"/>
        <v>0</v>
      </c>
    </row>
    <row r="81" spans="1:22">
      <c r="A81" t="s">
        <v>123</v>
      </c>
      <c r="B81">
        <f>PPCL!D81</f>
        <v>228</v>
      </c>
      <c r="C81">
        <f>PPCL!E81</f>
        <v>0</v>
      </c>
      <c r="D81">
        <f>PPCL!O81</f>
        <v>90</v>
      </c>
      <c r="E81">
        <f>PPCL!P81</f>
        <v>0</v>
      </c>
      <c r="F81">
        <f t="shared" si="10"/>
        <v>228</v>
      </c>
      <c r="G81">
        <f t="shared" si="11"/>
        <v>90</v>
      </c>
      <c r="H81" s="154"/>
      <c r="I81">
        <f>BRPL_EOD!AI81+BRPL_EOD!AJ81</f>
        <v>24.08</v>
      </c>
      <c r="J81">
        <f>BYPL_EOD!AI81+BYPL_EOD!AJ81</f>
        <v>19.260000000000002</v>
      </c>
      <c r="K81">
        <f>MES_EOD!AI81+MES_EOD!AJ81</f>
        <v>5.25</v>
      </c>
      <c r="L81">
        <f>NDMC_EOD!AI81+NDMC_EOD!AJ81</f>
        <v>24.08</v>
      </c>
      <c r="M81">
        <f>TPDDL_EOD!AI81+TPDDL_EOD!AJ81</f>
        <v>17.34</v>
      </c>
      <c r="N81">
        <f t="shared" si="6"/>
        <v>90.01</v>
      </c>
      <c r="O81" s="154">
        <f t="shared" si="7"/>
        <v>-1.0000000000005116E-2</v>
      </c>
      <c r="P81">
        <v>24.077324741695364</v>
      </c>
      <c r="Q81">
        <v>19.257860237751363</v>
      </c>
      <c r="R81">
        <v>5.2494167314742803</v>
      </c>
      <c r="S81">
        <v>24.077324741695364</v>
      </c>
      <c r="T81">
        <v>17.338073547383622</v>
      </c>
      <c r="U81" s="156">
        <f t="shared" si="8"/>
        <v>90</v>
      </c>
      <c r="V81" s="154">
        <f t="shared" si="9"/>
        <v>0</v>
      </c>
    </row>
    <row r="82" spans="1:22">
      <c r="A82" t="s">
        <v>124</v>
      </c>
      <c r="B82">
        <f>PPCL!D82</f>
        <v>228</v>
      </c>
      <c r="C82">
        <f>PPCL!E82</f>
        <v>0</v>
      </c>
      <c r="D82">
        <f>PPCL!O82</f>
        <v>90</v>
      </c>
      <c r="E82">
        <f>PPCL!P82</f>
        <v>0</v>
      </c>
      <c r="F82">
        <f t="shared" si="10"/>
        <v>228</v>
      </c>
      <c r="G82">
        <f t="shared" si="11"/>
        <v>90</v>
      </c>
      <c r="H82" s="154"/>
      <c r="I82">
        <f>BRPL_EOD!AI82+BRPL_EOD!AJ82</f>
        <v>24.08</v>
      </c>
      <c r="J82">
        <f>BYPL_EOD!AI82+BYPL_EOD!AJ82</f>
        <v>19.260000000000002</v>
      </c>
      <c r="K82">
        <f>MES_EOD!AI82+MES_EOD!AJ82</f>
        <v>5.25</v>
      </c>
      <c r="L82">
        <f>NDMC_EOD!AI82+NDMC_EOD!AJ82</f>
        <v>24.08</v>
      </c>
      <c r="M82">
        <f>TPDDL_EOD!AI82+TPDDL_EOD!AJ82</f>
        <v>17.34</v>
      </c>
      <c r="N82">
        <f t="shared" si="6"/>
        <v>90.01</v>
      </c>
      <c r="O82" s="154">
        <f t="shared" si="7"/>
        <v>-1.0000000000005116E-2</v>
      </c>
      <c r="P82">
        <v>24.077324741695364</v>
      </c>
      <c r="Q82">
        <v>19.257860237751363</v>
      </c>
      <c r="R82">
        <v>5.2494167314742803</v>
      </c>
      <c r="S82">
        <v>24.077324741695364</v>
      </c>
      <c r="T82">
        <v>17.338073547383622</v>
      </c>
      <c r="U82" s="156">
        <f t="shared" si="8"/>
        <v>90</v>
      </c>
      <c r="V82" s="154">
        <f t="shared" si="9"/>
        <v>0</v>
      </c>
    </row>
    <row r="83" spans="1:22">
      <c r="A83" t="s">
        <v>125</v>
      </c>
      <c r="B83">
        <f>PPCL!D83</f>
        <v>228</v>
      </c>
      <c r="C83">
        <f>PPCL!E83</f>
        <v>0</v>
      </c>
      <c r="D83">
        <f>PPCL!O83</f>
        <v>91</v>
      </c>
      <c r="E83">
        <f>PPCL!P83</f>
        <v>0</v>
      </c>
      <c r="F83">
        <f t="shared" si="10"/>
        <v>228</v>
      </c>
      <c r="G83">
        <f t="shared" si="11"/>
        <v>91</v>
      </c>
      <c r="H83" s="154"/>
      <c r="I83">
        <f>BRPL_EOD!AI83+BRPL_EOD!AJ83</f>
        <v>25.58</v>
      </c>
      <c r="J83">
        <f>BYPL_EOD!AI83+BYPL_EOD!AJ83</f>
        <v>14.53</v>
      </c>
      <c r="K83">
        <f>MES_EOD!AI83+MES_EOD!AJ83</f>
        <v>5.48</v>
      </c>
      <c r="L83">
        <f>NDMC_EOD!AI83+NDMC_EOD!AJ83</f>
        <v>27.4</v>
      </c>
      <c r="M83">
        <f>TPDDL_EOD!AI83+TPDDL_EOD!AJ83</f>
        <v>18</v>
      </c>
      <c r="N83">
        <f t="shared" si="6"/>
        <v>90.990000000000009</v>
      </c>
      <c r="O83" s="154">
        <f t="shared" si="7"/>
        <v>9.9999999999909051E-3</v>
      </c>
      <c r="P83">
        <v>25.582811297944826</v>
      </c>
      <c r="Q83">
        <v>14.531596878777886</v>
      </c>
      <c r="R83">
        <v>5.4806022639850536</v>
      </c>
      <c r="S83">
        <v>27.403011319925263</v>
      </c>
      <c r="T83">
        <v>18.001978239366963</v>
      </c>
      <c r="U83" s="156">
        <f t="shared" si="8"/>
        <v>91</v>
      </c>
      <c r="V83" s="154">
        <f t="shared" si="9"/>
        <v>0</v>
      </c>
    </row>
    <row r="84" spans="1:22">
      <c r="A84" t="s">
        <v>126</v>
      </c>
      <c r="B84">
        <f>PPCL!D84</f>
        <v>228</v>
      </c>
      <c r="C84">
        <f>PPCL!E84</f>
        <v>0</v>
      </c>
      <c r="D84">
        <f>PPCL!O84</f>
        <v>91</v>
      </c>
      <c r="E84">
        <f>PPCL!P84</f>
        <v>0</v>
      </c>
      <c r="F84">
        <f t="shared" si="10"/>
        <v>228</v>
      </c>
      <c r="G84">
        <f t="shared" si="11"/>
        <v>91</v>
      </c>
      <c r="H84" s="154"/>
      <c r="I84">
        <f>BRPL_EOD!AI84+BRPL_EOD!AJ84</f>
        <v>25.58</v>
      </c>
      <c r="J84">
        <f>BYPL_EOD!AI84+BYPL_EOD!AJ84</f>
        <v>14.53</v>
      </c>
      <c r="K84">
        <f>MES_EOD!AI84+MES_EOD!AJ84</f>
        <v>5.48</v>
      </c>
      <c r="L84">
        <f>NDMC_EOD!AI84+NDMC_EOD!AJ84</f>
        <v>27.4</v>
      </c>
      <c r="M84">
        <f>TPDDL_EOD!AI84+TPDDL_EOD!AJ84</f>
        <v>18</v>
      </c>
      <c r="N84">
        <f t="shared" si="6"/>
        <v>90.990000000000009</v>
      </c>
      <c r="O84" s="154">
        <f t="shared" si="7"/>
        <v>9.9999999999909051E-3</v>
      </c>
      <c r="P84">
        <v>25.582811297944826</v>
      </c>
      <c r="Q84">
        <v>14.531596878777886</v>
      </c>
      <c r="R84">
        <v>5.4806022639850536</v>
      </c>
      <c r="S84">
        <v>27.403011319925263</v>
      </c>
      <c r="T84">
        <v>18.001978239366963</v>
      </c>
      <c r="U84" s="156">
        <f t="shared" si="8"/>
        <v>91</v>
      </c>
      <c r="V84" s="154">
        <f t="shared" si="9"/>
        <v>0</v>
      </c>
    </row>
    <row r="85" spans="1:22">
      <c r="A85" t="s">
        <v>127</v>
      </c>
      <c r="B85">
        <f>PPCL!D85</f>
        <v>228</v>
      </c>
      <c r="C85">
        <f>PPCL!E85</f>
        <v>0</v>
      </c>
      <c r="D85">
        <f>PPCL!O85</f>
        <v>91</v>
      </c>
      <c r="E85">
        <f>PPCL!P85</f>
        <v>0</v>
      </c>
      <c r="F85">
        <f t="shared" si="10"/>
        <v>228</v>
      </c>
      <c r="G85">
        <f t="shared" si="11"/>
        <v>91</v>
      </c>
      <c r="H85" s="154"/>
      <c r="I85">
        <f>BRPL_EOD!AI85+BRPL_EOD!AJ85</f>
        <v>25.58</v>
      </c>
      <c r="J85">
        <f>BYPL_EOD!AI85+BYPL_EOD!AJ85</f>
        <v>14.53</v>
      </c>
      <c r="K85">
        <f>MES_EOD!AI85+MES_EOD!AJ85</f>
        <v>5.48</v>
      </c>
      <c r="L85">
        <f>NDMC_EOD!AI85+NDMC_EOD!AJ85</f>
        <v>27.4</v>
      </c>
      <c r="M85">
        <f>TPDDL_EOD!AI85+TPDDL_EOD!AJ85</f>
        <v>18</v>
      </c>
      <c r="N85">
        <f t="shared" si="6"/>
        <v>90.990000000000009</v>
      </c>
      <c r="O85" s="154">
        <f t="shared" si="7"/>
        <v>9.9999999999909051E-3</v>
      </c>
      <c r="P85">
        <v>25.582811297944826</v>
      </c>
      <c r="Q85">
        <v>14.531596878777886</v>
      </c>
      <c r="R85">
        <v>5.4806022639850536</v>
      </c>
      <c r="S85">
        <v>27.403011319925263</v>
      </c>
      <c r="T85">
        <v>18.001978239366963</v>
      </c>
      <c r="U85" s="156">
        <f t="shared" si="8"/>
        <v>91</v>
      </c>
      <c r="V85" s="154">
        <f t="shared" si="9"/>
        <v>0</v>
      </c>
    </row>
    <row r="86" spans="1:22">
      <c r="A86" t="s">
        <v>128</v>
      </c>
      <c r="B86">
        <f>PPCL!D86</f>
        <v>228</v>
      </c>
      <c r="C86">
        <f>PPCL!E86</f>
        <v>0</v>
      </c>
      <c r="D86">
        <f>PPCL!O86</f>
        <v>91</v>
      </c>
      <c r="E86">
        <f>PPCL!P86</f>
        <v>0</v>
      </c>
      <c r="F86">
        <f t="shared" si="10"/>
        <v>228</v>
      </c>
      <c r="G86">
        <f t="shared" si="11"/>
        <v>91</v>
      </c>
      <c r="H86" s="154"/>
      <c r="I86">
        <f>BRPL_EOD!AI86+BRPL_EOD!AJ86</f>
        <v>25.58</v>
      </c>
      <c r="J86">
        <f>BYPL_EOD!AI86+BYPL_EOD!AJ86</f>
        <v>14.53</v>
      </c>
      <c r="K86">
        <f>MES_EOD!AI86+MES_EOD!AJ86</f>
        <v>5.48</v>
      </c>
      <c r="L86">
        <f>NDMC_EOD!AI86+NDMC_EOD!AJ86</f>
        <v>27.4</v>
      </c>
      <c r="M86">
        <f>TPDDL_EOD!AI86+TPDDL_EOD!AJ86</f>
        <v>18</v>
      </c>
      <c r="N86">
        <f t="shared" si="6"/>
        <v>90.990000000000009</v>
      </c>
      <c r="O86" s="154">
        <f t="shared" si="7"/>
        <v>9.9999999999909051E-3</v>
      </c>
      <c r="P86">
        <v>25.582811297944826</v>
      </c>
      <c r="Q86">
        <v>14.531596878777886</v>
      </c>
      <c r="R86">
        <v>5.4806022639850536</v>
      </c>
      <c r="S86">
        <v>27.403011319925263</v>
      </c>
      <c r="T86">
        <v>18.001978239366963</v>
      </c>
      <c r="U86" s="156">
        <f t="shared" si="8"/>
        <v>91</v>
      </c>
      <c r="V86" s="154">
        <f t="shared" si="9"/>
        <v>0</v>
      </c>
    </row>
    <row r="87" spans="1:22">
      <c r="A87" t="s">
        <v>129</v>
      </c>
      <c r="B87">
        <f>PPCL!D87</f>
        <v>228</v>
      </c>
      <c r="C87">
        <f>PPCL!E87</f>
        <v>0</v>
      </c>
      <c r="D87">
        <f>PPCL!O87</f>
        <v>92</v>
      </c>
      <c r="E87">
        <f>PPCL!P87</f>
        <v>0</v>
      </c>
      <c r="F87">
        <f t="shared" si="10"/>
        <v>228</v>
      </c>
      <c r="G87">
        <f t="shared" si="11"/>
        <v>92</v>
      </c>
      <c r="H87" s="154"/>
      <c r="I87">
        <f>BRPL_EOD!AI87+BRPL_EOD!AJ87</f>
        <v>25.93</v>
      </c>
      <c r="J87">
        <f>BYPL_EOD!AI87+BYPL_EOD!AJ87</f>
        <v>14.73</v>
      </c>
      <c r="K87">
        <f>MES_EOD!AI87+MES_EOD!AJ87</f>
        <v>5.56</v>
      </c>
      <c r="L87">
        <f>NDMC_EOD!AI87+NDMC_EOD!AJ87</f>
        <v>27.78</v>
      </c>
      <c r="M87">
        <f>TPDDL_EOD!AI87+TPDDL_EOD!AJ87</f>
        <v>18</v>
      </c>
      <c r="N87">
        <f t="shared" si="6"/>
        <v>92</v>
      </c>
      <c r="O87" s="154">
        <f t="shared" si="7"/>
        <v>0</v>
      </c>
      <c r="P87">
        <v>25.93</v>
      </c>
      <c r="Q87">
        <v>14.73</v>
      </c>
      <c r="R87">
        <v>5.56</v>
      </c>
      <c r="S87">
        <v>27.78</v>
      </c>
      <c r="T87">
        <v>18</v>
      </c>
      <c r="U87" s="156">
        <f t="shared" si="8"/>
        <v>92</v>
      </c>
      <c r="V87" s="154">
        <f t="shared" si="9"/>
        <v>0</v>
      </c>
    </row>
    <row r="88" spans="1:22">
      <c r="A88" t="s">
        <v>130</v>
      </c>
      <c r="B88">
        <f>PPCL!D88</f>
        <v>228</v>
      </c>
      <c r="C88">
        <f>PPCL!E88</f>
        <v>0</v>
      </c>
      <c r="D88">
        <f>PPCL!O88</f>
        <v>92</v>
      </c>
      <c r="E88">
        <f>PPCL!P88</f>
        <v>0</v>
      </c>
      <c r="F88">
        <f t="shared" si="10"/>
        <v>228</v>
      </c>
      <c r="G88">
        <f t="shared" si="11"/>
        <v>92</v>
      </c>
      <c r="H88" s="154"/>
      <c r="I88">
        <f>BRPL_EOD!AI88+BRPL_EOD!AJ88</f>
        <v>25.93</v>
      </c>
      <c r="J88">
        <f>BYPL_EOD!AI88+BYPL_EOD!AJ88</f>
        <v>14.73</v>
      </c>
      <c r="K88">
        <f>MES_EOD!AI88+MES_EOD!AJ88</f>
        <v>5.56</v>
      </c>
      <c r="L88">
        <f>NDMC_EOD!AI88+NDMC_EOD!AJ88</f>
        <v>27.78</v>
      </c>
      <c r="M88">
        <f>TPDDL_EOD!AI88+TPDDL_EOD!AJ88</f>
        <v>18</v>
      </c>
      <c r="N88">
        <f t="shared" si="6"/>
        <v>92</v>
      </c>
      <c r="O88" s="154">
        <f t="shared" si="7"/>
        <v>0</v>
      </c>
      <c r="P88">
        <v>25.93</v>
      </c>
      <c r="Q88">
        <v>14.73</v>
      </c>
      <c r="R88">
        <v>5.56</v>
      </c>
      <c r="S88">
        <v>27.78</v>
      </c>
      <c r="T88">
        <v>18</v>
      </c>
      <c r="U88" s="156">
        <f t="shared" si="8"/>
        <v>92</v>
      </c>
      <c r="V88" s="154">
        <f t="shared" si="9"/>
        <v>0</v>
      </c>
    </row>
    <row r="89" spans="1:22">
      <c r="A89" t="s">
        <v>131</v>
      </c>
      <c r="B89">
        <f>PPCL!D89</f>
        <v>228</v>
      </c>
      <c r="C89">
        <f>PPCL!E89</f>
        <v>0</v>
      </c>
      <c r="D89">
        <f>PPCL!O89</f>
        <v>92</v>
      </c>
      <c r="E89">
        <f>PPCL!P89</f>
        <v>0</v>
      </c>
      <c r="F89">
        <f t="shared" si="10"/>
        <v>228</v>
      </c>
      <c r="G89">
        <f t="shared" si="11"/>
        <v>92</v>
      </c>
      <c r="H89" s="154"/>
      <c r="I89">
        <f>BRPL_EOD!AI89+BRPL_EOD!AJ89</f>
        <v>25.93</v>
      </c>
      <c r="J89">
        <f>BYPL_EOD!AI89+BYPL_EOD!AJ89</f>
        <v>14.73</v>
      </c>
      <c r="K89">
        <f>MES_EOD!AI89+MES_EOD!AJ89</f>
        <v>5.56</v>
      </c>
      <c r="L89">
        <f>NDMC_EOD!AI89+NDMC_EOD!AJ89</f>
        <v>27.78</v>
      </c>
      <c r="M89">
        <f>TPDDL_EOD!AI89+TPDDL_EOD!AJ89</f>
        <v>18</v>
      </c>
      <c r="N89">
        <f t="shared" si="6"/>
        <v>92</v>
      </c>
      <c r="O89" s="154">
        <f t="shared" si="7"/>
        <v>0</v>
      </c>
      <c r="P89">
        <v>25.93</v>
      </c>
      <c r="Q89">
        <v>14.73</v>
      </c>
      <c r="R89">
        <v>5.56</v>
      </c>
      <c r="S89">
        <v>27.78</v>
      </c>
      <c r="T89">
        <v>18</v>
      </c>
      <c r="U89" s="156">
        <f t="shared" si="8"/>
        <v>92</v>
      </c>
      <c r="V89" s="154">
        <f t="shared" si="9"/>
        <v>0</v>
      </c>
    </row>
    <row r="90" spans="1:22">
      <c r="A90" t="s">
        <v>132</v>
      </c>
      <c r="B90">
        <f>PPCL!D90</f>
        <v>228</v>
      </c>
      <c r="C90">
        <f>PPCL!E90</f>
        <v>0</v>
      </c>
      <c r="D90">
        <f>PPCL!O90</f>
        <v>92</v>
      </c>
      <c r="E90">
        <f>PPCL!P90</f>
        <v>0</v>
      </c>
      <c r="F90">
        <f t="shared" si="10"/>
        <v>228</v>
      </c>
      <c r="G90">
        <f t="shared" si="11"/>
        <v>92</v>
      </c>
      <c r="H90" s="154"/>
      <c r="I90">
        <f>BRPL_EOD!AI90+BRPL_EOD!AJ90</f>
        <v>25.93</v>
      </c>
      <c r="J90">
        <f>BYPL_EOD!AI90+BYPL_EOD!AJ90</f>
        <v>14.73</v>
      </c>
      <c r="K90">
        <f>MES_EOD!AI90+MES_EOD!AJ90</f>
        <v>5.56</v>
      </c>
      <c r="L90">
        <f>NDMC_EOD!AI90+NDMC_EOD!AJ90</f>
        <v>27.78</v>
      </c>
      <c r="M90">
        <f>TPDDL_EOD!AI90+TPDDL_EOD!AJ90</f>
        <v>18</v>
      </c>
      <c r="N90">
        <f t="shared" si="6"/>
        <v>92</v>
      </c>
      <c r="O90" s="154">
        <f t="shared" si="7"/>
        <v>0</v>
      </c>
      <c r="P90">
        <v>25.93</v>
      </c>
      <c r="Q90">
        <v>14.73</v>
      </c>
      <c r="R90">
        <v>5.56</v>
      </c>
      <c r="S90">
        <v>27.78</v>
      </c>
      <c r="T90">
        <v>18</v>
      </c>
      <c r="U90" s="156">
        <f t="shared" si="8"/>
        <v>92</v>
      </c>
      <c r="V90" s="154">
        <f t="shared" si="9"/>
        <v>0</v>
      </c>
    </row>
    <row r="91" spans="1:22">
      <c r="A91" t="s">
        <v>133</v>
      </c>
      <c r="B91">
        <f>PPCL!D91</f>
        <v>238</v>
      </c>
      <c r="C91">
        <f>PPCL!E91</f>
        <v>0</v>
      </c>
      <c r="D91">
        <f>PPCL!O91</f>
        <v>92</v>
      </c>
      <c r="E91">
        <f>PPCL!P91</f>
        <v>0</v>
      </c>
      <c r="F91">
        <f t="shared" si="10"/>
        <v>238</v>
      </c>
      <c r="G91">
        <f t="shared" si="11"/>
        <v>92</v>
      </c>
      <c r="H91" s="154"/>
      <c r="I91">
        <f>BRPL_EOD!AI91+BRPL_EOD!AJ91</f>
        <v>25.93</v>
      </c>
      <c r="J91">
        <f>BYPL_EOD!AI91+BYPL_EOD!AJ91</f>
        <v>14.73</v>
      </c>
      <c r="K91">
        <f>MES_EOD!AI91+MES_EOD!AJ91</f>
        <v>5.56</v>
      </c>
      <c r="L91">
        <f>NDMC_EOD!AI91+NDMC_EOD!AJ91</f>
        <v>27.78</v>
      </c>
      <c r="M91">
        <f>TPDDL_EOD!AI91+TPDDL_EOD!AJ91</f>
        <v>18</v>
      </c>
      <c r="N91">
        <f t="shared" si="6"/>
        <v>92</v>
      </c>
      <c r="O91" s="154">
        <f t="shared" si="7"/>
        <v>0</v>
      </c>
      <c r="P91">
        <v>25.93</v>
      </c>
      <c r="Q91">
        <v>14.73</v>
      </c>
      <c r="R91">
        <v>5.56</v>
      </c>
      <c r="S91">
        <v>27.78</v>
      </c>
      <c r="T91">
        <v>18</v>
      </c>
      <c r="U91" s="156">
        <f t="shared" si="8"/>
        <v>92</v>
      </c>
      <c r="V91" s="154">
        <f t="shared" si="9"/>
        <v>0</v>
      </c>
    </row>
    <row r="92" spans="1:22">
      <c r="A92" t="s">
        <v>134</v>
      </c>
      <c r="B92">
        <f>PPCL!D92</f>
        <v>238</v>
      </c>
      <c r="C92">
        <f>PPCL!E92</f>
        <v>0</v>
      </c>
      <c r="D92">
        <f>PPCL!O92</f>
        <v>92</v>
      </c>
      <c r="E92">
        <f>PPCL!P92</f>
        <v>0</v>
      </c>
      <c r="F92">
        <f t="shared" si="10"/>
        <v>238</v>
      </c>
      <c r="G92">
        <f t="shared" si="11"/>
        <v>92</v>
      </c>
      <c r="H92" s="154"/>
      <c r="I92">
        <f>BRPL_EOD!AI92+BRPL_EOD!AJ92</f>
        <v>25.93</v>
      </c>
      <c r="J92">
        <f>BYPL_EOD!AI92+BYPL_EOD!AJ92</f>
        <v>14.73</v>
      </c>
      <c r="K92">
        <f>MES_EOD!AI92+MES_EOD!AJ92</f>
        <v>5.56</v>
      </c>
      <c r="L92">
        <f>NDMC_EOD!AI92+NDMC_EOD!AJ92</f>
        <v>27.78</v>
      </c>
      <c r="M92">
        <f>TPDDL_EOD!AI92+TPDDL_EOD!AJ92</f>
        <v>18</v>
      </c>
      <c r="N92">
        <f t="shared" si="6"/>
        <v>92</v>
      </c>
      <c r="O92" s="154">
        <f t="shared" si="7"/>
        <v>0</v>
      </c>
      <c r="P92">
        <v>25.93</v>
      </c>
      <c r="Q92">
        <v>14.73</v>
      </c>
      <c r="R92">
        <v>5.56</v>
      </c>
      <c r="S92">
        <v>27.78</v>
      </c>
      <c r="T92">
        <v>18</v>
      </c>
      <c r="U92" s="156">
        <f t="shared" si="8"/>
        <v>92</v>
      </c>
      <c r="V92" s="154">
        <f t="shared" si="9"/>
        <v>0</v>
      </c>
    </row>
    <row r="93" spans="1:22">
      <c r="A93" t="s">
        <v>135</v>
      </c>
      <c r="B93">
        <f>PPCL!D93</f>
        <v>238</v>
      </c>
      <c r="C93">
        <f>PPCL!E93</f>
        <v>0</v>
      </c>
      <c r="D93">
        <f>PPCL!O93</f>
        <v>92</v>
      </c>
      <c r="E93">
        <f>PPCL!P93</f>
        <v>0</v>
      </c>
      <c r="F93">
        <f t="shared" si="10"/>
        <v>238</v>
      </c>
      <c r="G93">
        <f t="shared" si="11"/>
        <v>92</v>
      </c>
      <c r="H93" s="154"/>
      <c r="I93">
        <f>BRPL_EOD!AI93+BRPL_EOD!AJ93</f>
        <v>25.93</v>
      </c>
      <c r="J93">
        <f>BYPL_EOD!AI93+BYPL_EOD!AJ93</f>
        <v>14.73</v>
      </c>
      <c r="K93">
        <f>MES_EOD!AI93+MES_EOD!AJ93</f>
        <v>5.56</v>
      </c>
      <c r="L93">
        <f>NDMC_EOD!AI93+NDMC_EOD!AJ93</f>
        <v>27.78</v>
      </c>
      <c r="M93">
        <f>TPDDL_EOD!AI93+TPDDL_EOD!AJ93</f>
        <v>18</v>
      </c>
      <c r="N93">
        <f t="shared" si="6"/>
        <v>92</v>
      </c>
      <c r="O93" s="154">
        <f t="shared" si="7"/>
        <v>0</v>
      </c>
      <c r="P93">
        <v>25.93</v>
      </c>
      <c r="Q93">
        <v>14.73</v>
      </c>
      <c r="R93">
        <v>5.56</v>
      </c>
      <c r="S93">
        <v>27.78</v>
      </c>
      <c r="T93">
        <v>18</v>
      </c>
      <c r="U93" s="156">
        <f t="shared" si="8"/>
        <v>92</v>
      </c>
      <c r="V93" s="154">
        <f t="shared" si="9"/>
        <v>0</v>
      </c>
    </row>
    <row r="94" spans="1:22">
      <c r="A94" t="s">
        <v>136</v>
      </c>
      <c r="B94">
        <f>PPCL!D94</f>
        <v>238</v>
      </c>
      <c r="C94">
        <f>PPCL!E94</f>
        <v>0</v>
      </c>
      <c r="D94">
        <f>PPCL!O94</f>
        <v>92</v>
      </c>
      <c r="E94">
        <f>PPCL!P94</f>
        <v>0</v>
      </c>
      <c r="F94">
        <f t="shared" si="10"/>
        <v>238</v>
      </c>
      <c r="G94">
        <f t="shared" si="11"/>
        <v>92</v>
      </c>
      <c r="H94" s="154"/>
      <c r="I94">
        <f>BRPL_EOD!AI94+BRPL_EOD!AJ94</f>
        <v>25.93</v>
      </c>
      <c r="J94">
        <f>BYPL_EOD!AI94+BYPL_EOD!AJ94</f>
        <v>14.73</v>
      </c>
      <c r="K94">
        <f>MES_EOD!AI94+MES_EOD!AJ94</f>
        <v>5.56</v>
      </c>
      <c r="L94">
        <f>NDMC_EOD!AI94+NDMC_EOD!AJ94</f>
        <v>27.78</v>
      </c>
      <c r="M94">
        <f>TPDDL_EOD!AI94+TPDDL_EOD!AJ94</f>
        <v>18</v>
      </c>
      <c r="N94">
        <f t="shared" si="6"/>
        <v>92</v>
      </c>
      <c r="O94" s="154">
        <f t="shared" si="7"/>
        <v>0</v>
      </c>
      <c r="P94">
        <v>25.93</v>
      </c>
      <c r="Q94">
        <v>14.73</v>
      </c>
      <c r="R94">
        <v>5.56</v>
      </c>
      <c r="S94">
        <v>27.78</v>
      </c>
      <c r="T94">
        <v>18</v>
      </c>
      <c r="U94" s="156">
        <f t="shared" si="8"/>
        <v>92</v>
      </c>
      <c r="V94" s="154">
        <f t="shared" si="9"/>
        <v>0</v>
      </c>
    </row>
    <row r="95" spans="1:22">
      <c r="A95" t="s">
        <v>137</v>
      </c>
      <c r="B95">
        <f>PPCL!D95</f>
        <v>238</v>
      </c>
      <c r="C95">
        <f>PPCL!E95</f>
        <v>0</v>
      </c>
      <c r="D95">
        <f>PPCL!O95</f>
        <v>94</v>
      </c>
      <c r="E95">
        <f>PPCL!P95</f>
        <v>0</v>
      </c>
      <c r="F95">
        <f t="shared" si="10"/>
        <v>238</v>
      </c>
      <c r="G95">
        <f t="shared" si="11"/>
        <v>94</v>
      </c>
      <c r="H95" s="154"/>
      <c r="I95">
        <f>BRPL_EOD!AI95+BRPL_EOD!AJ95</f>
        <v>26.59</v>
      </c>
      <c r="J95">
        <f>BYPL_EOD!AI95+BYPL_EOD!AJ95</f>
        <v>15.11</v>
      </c>
      <c r="K95">
        <f>MES_EOD!AI95+MES_EOD!AJ95</f>
        <v>5.7</v>
      </c>
      <c r="L95">
        <f>NDMC_EOD!AI95+NDMC_EOD!AJ95</f>
        <v>28.48</v>
      </c>
      <c r="M95">
        <f>TPDDL_EOD!AI95+TPDDL_EOD!AJ95</f>
        <v>18.12</v>
      </c>
      <c r="N95">
        <f t="shared" si="6"/>
        <v>94.000000000000014</v>
      </c>
      <c r="O95" s="154">
        <f t="shared" si="7"/>
        <v>0</v>
      </c>
      <c r="P95">
        <v>26.589999999999996</v>
      </c>
      <c r="Q95">
        <v>15.109999999999998</v>
      </c>
      <c r="R95">
        <v>5.6999999999999993</v>
      </c>
      <c r="S95">
        <v>28.479999999999997</v>
      </c>
      <c r="T95">
        <v>18.119999999999997</v>
      </c>
      <c r="U95" s="156">
        <f t="shared" si="8"/>
        <v>94</v>
      </c>
      <c r="V95" s="154">
        <f t="shared" si="9"/>
        <v>0</v>
      </c>
    </row>
    <row r="96" spans="1:22">
      <c r="A96" t="s">
        <v>138</v>
      </c>
      <c r="B96">
        <f>PPCL!D96</f>
        <v>238</v>
      </c>
      <c r="C96">
        <f>PPCL!E96</f>
        <v>0</v>
      </c>
      <c r="D96">
        <f>PPCL!O96</f>
        <v>94</v>
      </c>
      <c r="E96">
        <f>PPCL!P96</f>
        <v>0</v>
      </c>
      <c r="F96">
        <f t="shared" si="10"/>
        <v>238</v>
      </c>
      <c r="G96">
        <f t="shared" si="11"/>
        <v>94</v>
      </c>
      <c r="H96" s="154"/>
      <c r="I96">
        <f>BRPL_EOD!AI96+BRPL_EOD!AJ96</f>
        <v>26.59</v>
      </c>
      <c r="J96">
        <f>BYPL_EOD!AI96+BYPL_EOD!AJ96</f>
        <v>15.11</v>
      </c>
      <c r="K96">
        <f>MES_EOD!AI96+MES_EOD!AJ96</f>
        <v>5.7</v>
      </c>
      <c r="L96">
        <f>NDMC_EOD!AI96+NDMC_EOD!AJ96</f>
        <v>28.48</v>
      </c>
      <c r="M96">
        <f>TPDDL_EOD!AI96+TPDDL_EOD!AJ96</f>
        <v>18.12</v>
      </c>
      <c r="N96">
        <f t="shared" si="6"/>
        <v>94.000000000000014</v>
      </c>
      <c r="O96" s="154">
        <f t="shared" si="7"/>
        <v>0</v>
      </c>
      <c r="P96">
        <v>26.589999999999996</v>
      </c>
      <c r="Q96">
        <v>15.109999999999998</v>
      </c>
      <c r="R96">
        <v>5.6999999999999993</v>
      </c>
      <c r="S96">
        <v>28.479999999999997</v>
      </c>
      <c r="T96">
        <v>18.119999999999997</v>
      </c>
      <c r="U96" s="156">
        <f t="shared" si="8"/>
        <v>94</v>
      </c>
      <c r="V96" s="154">
        <f t="shared" si="9"/>
        <v>0</v>
      </c>
    </row>
    <row r="97" spans="1:22">
      <c r="A97" t="s">
        <v>139</v>
      </c>
      <c r="B97">
        <f>PPCL!D97</f>
        <v>238</v>
      </c>
      <c r="C97">
        <f>PPCL!E97</f>
        <v>0</v>
      </c>
      <c r="D97">
        <f>PPCL!O97</f>
        <v>94</v>
      </c>
      <c r="E97">
        <f>PPCL!P97</f>
        <v>0</v>
      </c>
      <c r="F97">
        <f t="shared" si="10"/>
        <v>238</v>
      </c>
      <c r="G97">
        <f t="shared" si="11"/>
        <v>94</v>
      </c>
      <c r="H97" s="154"/>
      <c r="I97">
        <f>BRPL_EOD!AI97+BRPL_EOD!AJ97</f>
        <v>26.59</v>
      </c>
      <c r="J97">
        <f>BYPL_EOD!AI97+BYPL_EOD!AJ97</f>
        <v>15.11</v>
      </c>
      <c r="K97">
        <f>MES_EOD!AI97+MES_EOD!AJ97</f>
        <v>5.7</v>
      </c>
      <c r="L97">
        <f>NDMC_EOD!AI97+NDMC_EOD!AJ97</f>
        <v>28.48</v>
      </c>
      <c r="M97">
        <f>TPDDL_EOD!AI97+TPDDL_EOD!AJ97</f>
        <v>18.12</v>
      </c>
      <c r="N97">
        <f t="shared" si="6"/>
        <v>94.000000000000014</v>
      </c>
      <c r="O97" s="154">
        <f t="shared" si="7"/>
        <v>0</v>
      </c>
      <c r="P97">
        <v>26.589999999999996</v>
      </c>
      <c r="Q97">
        <v>15.109999999999998</v>
      </c>
      <c r="R97">
        <v>5.6999999999999993</v>
      </c>
      <c r="S97">
        <v>28.479999999999997</v>
      </c>
      <c r="T97">
        <v>18.119999999999997</v>
      </c>
      <c r="U97" s="156">
        <f t="shared" si="8"/>
        <v>94</v>
      </c>
      <c r="V97" s="154">
        <f t="shared" si="9"/>
        <v>0</v>
      </c>
    </row>
    <row r="98" spans="1:22">
      <c r="A98" t="s">
        <v>140</v>
      </c>
      <c r="B98">
        <f>PPCL!D98</f>
        <v>238</v>
      </c>
      <c r="C98">
        <f>PPCL!E98</f>
        <v>0</v>
      </c>
      <c r="D98">
        <f>PPCL!O98</f>
        <v>94</v>
      </c>
      <c r="E98">
        <f>PPCL!P98</f>
        <v>0</v>
      </c>
      <c r="F98">
        <f t="shared" si="10"/>
        <v>238</v>
      </c>
      <c r="G98">
        <f t="shared" si="11"/>
        <v>94</v>
      </c>
      <c r="H98" s="154"/>
      <c r="I98">
        <f>BRPL_EOD!AI98+BRPL_EOD!AJ98</f>
        <v>26.59</v>
      </c>
      <c r="J98">
        <f>BYPL_EOD!AI98+BYPL_EOD!AJ98</f>
        <v>15.11</v>
      </c>
      <c r="K98">
        <f>MES_EOD!AI98+MES_EOD!AJ98</f>
        <v>5.7</v>
      </c>
      <c r="L98">
        <f>NDMC_EOD!AI98+NDMC_EOD!AJ98</f>
        <v>28.48</v>
      </c>
      <c r="M98">
        <f>TPDDL_EOD!AI98+TPDDL_EOD!AJ98</f>
        <v>18.12</v>
      </c>
      <c r="N98">
        <f t="shared" si="6"/>
        <v>94.000000000000014</v>
      </c>
      <c r="O98" s="154">
        <f t="shared" si="7"/>
        <v>0</v>
      </c>
      <c r="P98">
        <v>26.589999999999996</v>
      </c>
      <c r="Q98">
        <v>15.109999999999998</v>
      </c>
      <c r="R98">
        <v>5.6999999999999993</v>
      </c>
      <c r="S98">
        <v>28.479999999999997</v>
      </c>
      <c r="T98">
        <v>18.119999999999997</v>
      </c>
      <c r="U98" s="156">
        <f t="shared" si="8"/>
        <v>94</v>
      </c>
      <c r="V98" s="154">
        <f t="shared" si="9"/>
        <v>0</v>
      </c>
    </row>
    <row r="99" spans="1:22">
      <c r="A99" s="156" t="s">
        <v>349</v>
      </c>
      <c r="B99" s="156">
        <f>SUM(B3:B98)/4000</f>
        <v>5.5970000000000004</v>
      </c>
      <c r="C99" s="156">
        <f t="shared" ref="C99:U99" si="12">SUM(C3:C98)/4000</f>
        <v>0</v>
      </c>
      <c r="D99" s="156">
        <f t="shared" si="12"/>
        <v>2.18025</v>
      </c>
      <c r="E99" s="156">
        <f t="shared" si="12"/>
        <v>0</v>
      </c>
      <c r="F99" s="156">
        <f t="shared" si="12"/>
        <v>5.5970000000000004</v>
      </c>
      <c r="G99" s="156">
        <f t="shared" si="12"/>
        <v>2.18025</v>
      </c>
      <c r="H99" s="156"/>
      <c r="I99" s="156">
        <f t="shared" si="12"/>
        <v>0.61996499999999966</v>
      </c>
      <c r="J99" s="156">
        <f t="shared" si="12"/>
        <v>0.34076249999999991</v>
      </c>
      <c r="K99" s="156">
        <f t="shared" si="12"/>
        <v>0.13367749999999992</v>
      </c>
      <c r="L99" s="156">
        <f t="shared" si="12"/>
        <v>0.65184000000000042</v>
      </c>
      <c r="M99" s="156">
        <f t="shared" si="12"/>
        <v>0.43406499999999987</v>
      </c>
      <c r="N99" s="156">
        <f t="shared" si="12"/>
        <v>2.1803100000000004</v>
      </c>
      <c r="O99" s="156">
        <f t="shared" si="12"/>
        <v>-6.0000000000012931E-5</v>
      </c>
      <c r="P99" s="156">
        <f t="shared" si="12"/>
        <v>0.61994811999540489</v>
      </c>
      <c r="Q99" s="156">
        <f t="shared" si="12"/>
        <v>0.34075244520450709</v>
      </c>
      <c r="R99" s="156">
        <f t="shared" si="12"/>
        <v>0.13367387516073759</v>
      </c>
      <c r="S99" s="156">
        <f t="shared" si="12"/>
        <v>0.65182206341418902</v>
      </c>
      <c r="T99" s="156">
        <f t="shared" si="12"/>
        <v>0.43405349622516137</v>
      </c>
      <c r="U99" s="156">
        <f t="shared" si="12"/>
        <v>2.18025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7" t="s">
        <v>157</v>
      </c>
      <c r="C1" s="207"/>
      <c r="D1" s="207" t="s">
        <v>286</v>
      </c>
      <c r="E1" s="207"/>
      <c r="H1" s="154"/>
      <c r="I1" s="207" t="s">
        <v>343</v>
      </c>
      <c r="J1" s="207"/>
      <c r="K1" s="207"/>
      <c r="L1" s="207"/>
      <c r="M1" s="207"/>
      <c r="N1" s="207"/>
      <c r="O1" s="155"/>
      <c r="P1" s="207" t="s">
        <v>344</v>
      </c>
      <c r="Q1" s="207"/>
      <c r="R1" s="207"/>
      <c r="S1" s="207"/>
      <c r="T1" s="207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14.86</v>
      </c>
      <c r="J3">
        <f>BYPL_EOD!AC3+BYPL_EOD!AD3</f>
        <v>8.14</v>
      </c>
      <c r="K3">
        <f>MES_EOD!AC3+MES_EOD!AD3</f>
        <v>0</v>
      </c>
      <c r="L3">
        <f>NDMC_EOD!AC3+NDMC_EOD!AD3</f>
        <v>2.08</v>
      </c>
      <c r="M3">
        <f>TPDDL_EOD!AC3+TPDDL_EOD!AD3</f>
        <v>11</v>
      </c>
      <c r="N3">
        <f t="shared" ref="N3:N66" si="0">SUM(I3:M3)</f>
        <v>36.08</v>
      </c>
      <c r="O3" s="154">
        <f t="shared" ref="O3:O66" si="1">G3-N3</f>
        <v>0.52000000000000313</v>
      </c>
      <c r="P3">
        <v>15.074168514412417</v>
      </c>
      <c r="Q3">
        <v>8.2573170731707322</v>
      </c>
      <c r="R3">
        <v>0</v>
      </c>
      <c r="S3">
        <v>2.1099778270509981</v>
      </c>
      <c r="T3">
        <v>11.158536585365855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14.86</v>
      </c>
      <c r="J4">
        <f>BYPL_EOD!AC4+BYPL_EOD!AD4</f>
        <v>8.14</v>
      </c>
      <c r="K4">
        <f>MES_EOD!AC4+MES_EOD!AD4</f>
        <v>0</v>
      </c>
      <c r="L4">
        <f>NDMC_EOD!AC4+NDMC_EOD!AD4</f>
        <v>2.08</v>
      </c>
      <c r="M4">
        <f>TPDDL_EOD!AC4+TPDDL_EOD!AD4</f>
        <v>11</v>
      </c>
      <c r="N4">
        <f t="shared" si="0"/>
        <v>36.08</v>
      </c>
      <c r="O4" s="154">
        <f t="shared" si="1"/>
        <v>0.52000000000000313</v>
      </c>
      <c r="P4">
        <v>15.074168514412417</v>
      </c>
      <c r="Q4">
        <v>8.2573170731707322</v>
      </c>
      <c r="R4">
        <v>0</v>
      </c>
      <c r="S4">
        <v>2.1099778270509981</v>
      </c>
      <c r="T4">
        <v>11.158536585365855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14.86</v>
      </c>
      <c r="J5">
        <f>BYPL_EOD!AC5+BYPL_EOD!AD5</f>
        <v>8.14</v>
      </c>
      <c r="K5">
        <f>MES_EOD!AC5+MES_EOD!AD5</f>
        <v>0</v>
      </c>
      <c r="L5">
        <f>NDMC_EOD!AC5+NDMC_EOD!AD5</f>
        <v>2.08</v>
      </c>
      <c r="M5">
        <f>TPDDL_EOD!AC5+TPDDL_EOD!AD5</f>
        <v>11</v>
      </c>
      <c r="N5">
        <f t="shared" si="0"/>
        <v>36.08</v>
      </c>
      <c r="O5" s="154">
        <f t="shared" si="1"/>
        <v>0.52000000000000313</v>
      </c>
      <c r="P5">
        <v>15.074168514412417</v>
      </c>
      <c r="Q5">
        <v>8.2573170731707322</v>
      </c>
      <c r="R5">
        <v>0</v>
      </c>
      <c r="S5">
        <v>2.1099778270509981</v>
      </c>
      <c r="T5">
        <v>11.158536585365855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14.86</v>
      </c>
      <c r="J6">
        <f>BYPL_EOD!AC6+BYPL_EOD!AD6</f>
        <v>8.14</v>
      </c>
      <c r="K6">
        <f>MES_EOD!AC6+MES_EOD!AD6</f>
        <v>0</v>
      </c>
      <c r="L6">
        <f>NDMC_EOD!AC6+NDMC_EOD!AD6</f>
        <v>2.08</v>
      </c>
      <c r="M6">
        <f>TPDDL_EOD!AC6+TPDDL_EOD!AD6</f>
        <v>11</v>
      </c>
      <c r="N6">
        <f t="shared" si="0"/>
        <v>36.08</v>
      </c>
      <c r="O6" s="154">
        <f t="shared" si="1"/>
        <v>0.52000000000000313</v>
      </c>
      <c r="P6">
        <v>15.074168514412417</v>
      </c>
      <c r="Q6">
        <v>8.2573170731707322</v>
      </c>
      <c r="R6">
        <v>0</v>
      </c>
      <c r="S6">
        <v>2.1099778270509981</v>
      </c>
      <c r="T6">
        <v>11.158536585365855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14.86</v>
      </c>
      <c r="J7">
        <f>BYPL_EOD!AC7+BYPL_EOD!AD7</f>
        <v>8.14</v>
      </c>
      <c r="K7">
        <f>MES_EOD!AC7+MES_EOD!AD7</f>
        <v>0</v>
      </c>
      <c r="L7">
        <f>NDMC_EOD!AC7+NDMC_EOD!AD7</f>
        <v>2.08</v>
      </c>
      <c r="M7">
        <f>TPDDL_EOD!AC7+TPDDL_EOD!AD7</f>
        <v>11</v>
      </c>
      <c r="N7">
        <f t="shared" si="0"/>
        <v>36.08</v>
      </c>
      <c r="O7" s="154">
        <f t="shared" si="1"/>
        <v>0.52000000000000313</v>
      </c>
      <c r="P7">
        <v>15.074168514412417</v>
      </c>
      <c r="Q7">
        <v>8.2573170731707322</v>
      </c>
      <c r="R7">
        <v>0</v>
      </c>
      <c r="S7">
        <v>2.1099778270509981</v>
      </c>
      <c r="T7">
        <v>11.158536585365855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14.86</v>
      </c>
      <c r="J8">
        <f>BYPL_EOD!AC8+BYPL_EOD!AD8</f>
        <v>8.14</v>
      </c>
      <c r="K8">
        <f>MES_EOD!AC8+MES_EOD!AD8</f>
        <v>0</v>
      </c>
      <c r="L8">
        <f>NDMC_EOD!AC8+NDMC_EOD!AD8</f>
        <v>2.08</v>
      </c>
      <c r="M8">
        <f>TPDDL_EOD!AC8+TPDDL_EOD!AD8</f>
        <v>11</v>
      </c>
      <c r="N8">
        <f t="shared" si="0"/>
        <v>36.08</v>
      </c>
      <c r="O8" s="154">
        <f t="shared" si="1"/>
        <v>0.52000000000000313</v>
      </c>
      <c r="P8">
        <v>15.074168514412417</v>
      </c>
      <c r="Q8">
        <v>8.2573170731707322</v>
      </c>
      <c r="R8">
        <v>0</v>
      </c>
      <c r="S8">
        <v>2.1099778270509981</v>
      </c>
      <c r="T8">
        <v>11.158536585365855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14.86</v>
      </c>
      <c r="J9">
        <f>BYPL_EOD!AC9+BYPL_EOD!AD9</f>
        <v>8.14</v>
      </c>
      <c r="K9">
        <f>MES_EOD!AC9+MES_EOD!AD9</f>
        <v>0</v>
      </c>
      <c r="L9">
        <f>NDMC_EOD!AC9+NDMC_EOD!AD9</f>
        <v>2.08</v>
      </c>
      <c r="M9">
        <f>TPDDL_EOD!AC9+TPDDL_EOD!AD9</f>
        <v>11</v>
      </c>
      <c r="N9">
        <f t="shared" si="0"/>
        <v>36.08</v>
      </c>
      <c r="O9" s="154">
        <f t="shared" si="1"/>
        <v>0.52000000000000313</v>
      </c>
      <c r="P9">
        <v>15.074168514412417</v>
      </c>
      <c r="Q9">
        <v>8.2573170731707322</v>
      </c>
      <c r="R9">
        <v>0</v>
      </c>
      <c r="S9">
        <v>2.1099778270509981</v>
      </c>
      <c r="T9">
        <v>11.158536585365855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14.86</v>
      </c>
      <c r="J10">
        <f>BYPL_EOD!AC10+BYPL_EOD!AD10</f>
        <v>8.14</v>
      </c>
      <c r="K10">
        <f>MES_EOD!AC10+MES_EOD!AD10</f>
        <v>0</v>
      </c>
      <c r="L10">
        <f>NDMC_EOD!AC10+NDMC_EOD!AD10</f>
        <v>2.08</v>
      </c>
      <c r="M10">
        <f>TPDDL_EOD!AC10+TPDDL_EOD!AD10</f>
        <v>11</v>
      </c>
      <c r="N10">
        <f t="shared" si="0"/>
        <v>36.08</v>
      </c>
      <c r="O10" s="154">
        <f t="shared" si="1"/>
        <v>0.52000000000000313</v>
      </c>
      <c r="P10">
        <v>15.074168514412417</v>
      </c>
      <c r="Q10">
        <v>8.2573170731707322</v>
      </c>
      <c r="R10">
        <v>0</v>
      </c>
      <c r="S10">
        <v>2.1099778270509981</v>
      </c>
      <c r="T10">
        <v>11.158536585365855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14.86</v>
      </c>
      <c r="J11">
        <f>BYPL_EOD!AC11+BYPL_EOD!AD11</f>
        <v>8.14</v>
      </c>
      <c r="K11">
        <f>MES_EOD!AC11+MES_EOD!AD11</f>
        <v>0</v>
      </c>
      <c r="L11">
        <f>NDMC_EOD!AC11+NDMC_EOD!AD11</f>
        <v>2.08</v>
      </c>
      <c r="M11">
        <f>TPDDL_EOD!AC11+TPDDL_EOD!AD11</f>
        <v>11</v>
      </c>
      <c r="N11">
        <f t="shared" si="0"/>
        <v>36.08</v>
      </c>
      <c r="O11" s="154">
        <f t="shared" si="1"/>
        <v>0.52000000000000313</v>
      </c>
      <c r="P11">
        <v>15.074168514412417</v>
      </c>
      <c r="Q11">
        <v>8.2573170731707322</v>
      </c>
      <c r="R11">
        <v>0</v>
      </c>
      <c r="S11">
        <v>2.1099778270509981</v>
      </c>
      <c r="T11">
        <v>11.158536585365855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14.86</v>
      </c>
      <c r="J12">
        <f>BYPL_EOD!AC12+BYPL_EOD!AD12</f>
        <v>8.14</v>
      </c>
      <c r="K12">
        <f>MES_EOD!AC12+MES_EOD!AD12</f>
        <v>0</v>
      </c>
      <c r="L12">
        <f>NDMC_EOD!AC12+NDMC_EOD!AD12</f>
        <v>2.08</v>
      </c>
      <c r="M12">
        <f>TPDDL_EOD!AC12+TPDDL_EOD!AD12</f>
        <v>11</v>
      </c>
      <c r="N12">
        <f t="shared" si="0"/>
        <v>36.08</v>
      </c>
      <c r="O12" s="154">
        <f t="shared" si="1"/>
        <v>0.52000000000000313</v>
      </c>
      <c r="P12">
        <v>15.074168514412417</v>
      </c>
      <c r="Q12">
        <v>8.2573170731707322</v>
      </c>
      <c r="R12">
        <v>0</v>
      </c>
      <c r="S12">
        <v>2.1099778270509981</v>
      </c>
      <c r="T12">
        <v>11.158536585365855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14.86</v>
      </c>
      <c r="J13">
        <f>BYPL_EOD!AC13+BYPL_EOD!AD13</f>
        <v>8.14</v>
      </c>
      <c r="K13">
        <f>MES_EOD!AC13+MES_EOD!AD13</f>
        <v>0</v>
      </c>
      <c r="L13">
        <f>NDMC_EOD!AC13+NDMC_EOD!AD13</f>
        <v>2.08</v>
      </c>
      <c r="M13">
        <f>TPDDL_EOD!AC13+TPDDL_EOD!AD13</f>
        <v>11</v>
      </c>
      <c r="N13">
        <f t="shared" si="0"/>
        <v>36.08</v>
      </c>
      <c r="O13" s="154">
        <f t="shared" si="1"/>
        <v>0.52000000000000313</v>
      </c>
      <c r="P13">
        <v>15.074168514412417</v>
      </c>
      <c r="Q13">
        <v>8.2573170731707322</v>
      </c>
      <c r="R13">
        <v>0</v>
      </c>
      <c r="S13">
        <v>2.1099778270509981</v>
      </c>
      <c r="T13">
        <v>11.158536585365855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14.86</v>
      </c>
      <c r="J14">
        <f>BYPL_EOD!AC14+BYPL_EOD!AD14</f>
        <v>8.14</v>
      </c>
      <c r="K14">
        <f>MES_EOD!AC14+MES_EOD!AD14</f>
        <v>0</v>
      </c>
      <c r="L14">
        <f>NDMC_EOD!AC14+NDMC_EOD!AD14</f>
        <v>2.08</v>
      </c>
      <c r="M14">
        <f>TPDDL_EOD!AC14+TPDDL_EOD!AD14</f>
        <v>11</v>
      </c>
      <c r="N14">
        <f t="shared" si="0"/>
        <v>36.08</v>
      </c>
      <c r="O14" s="154">
        <f t="shared" si="1"/>
        <v>0.52000000000000313</v>
      </c>
      <c r="P14">
        <v>15.074168514412417</v>
      </c>
      <c r="Q14">
        <v>8.2573170731707322</v>
      </c>
      <c r="R14">
        <v>0</v>
      </c>
      <c r="S14">
        <v>2.1099778270509981</v>
      </c>
      <c r="T14">
        <v>11.158536585365855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14.86</v>
      </c>
      <c r="J15">
        <f>BYPL_EOD!AC15+BYPL_EOD!AD15</f>
        <v>8.14</v>
      </c>
      <c r="K15">
        <f>MES_EOD!AC15+MES_EOD!AD15</f>
        <v>0</v>
      </c>
      <c r="L15">
        <f>NDMC_EOD!AC15+NDMC_EOD!AD15</f>
        <v>2.08</v>
      </c>
      <c r="M15">
        <f>TPDDL_EOD!AC15+TPDDL_EOD!AD15</f>
        <v>11</v>
      </c>
      <c r="N15">
        <f t="shared" si="0"/>
        <v>36.08</v>
      </c>
      <c r="O15" s="154">
        <f t="shared" si="1"/>
        <v>0.52000000000000313</v>
      </c>
      <c r="P15">
        <v>15.074168514412417</v>
      </c>
      <c r="Q15">
        <v>8.2573170731707322</v>
      </c>
      <c r="R15">
        <v>0</v>
      </c>
      <c r="S15">
        <v>2.1099778270509981</v>
      </c>
      <c r="T15">
        <v>11.158536585365855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14.86</v>
      </c>
      <c r="J16">
        <f>BYPL_EOD!AC16+BYPL_EOD!AD16</f>
        <v>8.14</v>
      </c>
      <c r="K16">
        <f>MES_EOD!AC16+MES_EOD!AD16</f>
        <v>0</v>
      </c>
      <c r="L16">
        <f>NDMC_EOD!AC16+NDMC_EOD!AD16</f>
        <v>2.08</v>
      </c>
      <c r="M16">
        <f>TPDDL_EOD!AC16+TPDDL_EOD!AD16</f>
        <v>11</v>
      </c>
      <c r="N16">
        <f t="shared" si="0"/>
        <v>36.08</v>
      </c>
      <c r="O16" s="154">
        <f t="shared" si="1"/>
        <v>0.52000000000000313</v>
      </c>
      <c r="P16">
        <v>15.074168514412417</v>
      </c>
      <c r="Q16">
        <v>8.2573170731707322</v>
      </c>
      <c r="R16">
        <v>0</v>
      </c>
      <c r="S16">
        <v>2.1099778270509981</v>
      </c>
      <c r="T16">
        <v>11.158536585365855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14.86</v>
      </c>
      <c r="J17">
        <f>BYPL_EOD!AC17+BYPL_EOD!AD17</f>
        <v>8.14</v>
      </c>
      <c r="K17">
        <f>MES_EOD!AC17+MES_EOD!AD17</f>
        <v>0</v>
      </c>
      <c r="L17">
        <f>NDMC_EOD!AC17+NDMC_EOD!AD17</f>
        <v>2.08</v>
      </c>
      <c r="M17">
        <f>TPDDL_EOD!AC17+TPDDL_EOD!AD17</f>
        <v>11</v>
      </c>
      <c r="N17">
        <f t="shared" si="0"/>
        <v>36.08</v>
      </c>
      <c r="O17" s="154">
        <f t="shared" si="1"/>
        <v>0.52000000000000313</v>
      </c>
      <c r="P17">
        <v>15.074168514412417</v>
      </c>
      <c r="Q17">
        <v>8.2573170731707322</v>
      </c>
      <c r="R17">
        <v>0</v>
      </c>
      <c r="S17">
        <v>2.1099778270509981</v>
      </c>
      <c r="T17">
        <v>11.158536585365855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14.86</v>
      </c>
      <c r="J18">
        <f>BYPL_EOD!AC18+BYPL_EOD!AD18</f>
        <v>8.14</v>
      </c>
      <c r="K18">
        <f>MES_EOD!AC18+MES_EOD!AD18</f>
        <v>0</v>
      </c>
      <c r="L18">
        <f>NDMC_EOD!AC18+NDMC_EOD!AD18</f>
        <v>2.08</v>
      </c>
      <c r="M18">
        <f>TPDDL_EOD!AC18+TPDDL_EOD!AD18</f>
        <v>11</v>
      </c>
      <c r="N18">
        <f t="shared" si="0"/>
        <v>36.08</v>
      </c>
      <c r="O18" s="154">
        <f t="shared" si="1"/>
        <v>0.52000000000000313</v>
      </c>
      <c r="P18">
        <v>15.074168514412417</v>
      </c>
      <c r="Q18">
        <v>8.2573170731707322</v>
      </c>
      <c r="R18">
        <v>0</v>
      </c>
      <c r="S18">
        <v>2.1099778270509981</v>
      </c>
      <c r="T18">
        <v>11.158536585365855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14.86</v>
      </c>
      <c r="J19">
        <f>BYPL_EOD!AC19+BYPL_EOD!AD19</f>
        <v>8.14</v>
      </c>
      <c r="K19">
        <f>MES_EOD!AC19+MES_EOD!AD19</f>
        <v>0</v>
      </c>
      <c r="L19">
        <f>NDMC_EOD!AC19+NDMC_EOD!AD19</f>
        <v>2.08</v>
      </c>
      <c r="M19">
        <f>TPDDL_EOD!AC19+TPDDL_EOD!AD19</f>
        <v>11</v>
      </c>
      <c r="N19">
        <f t="shared" si="0"/>
        <v>36.08</v>
      </c>
      <c r="O19" s="154">
        <f t="shared" si="1"/>
        <v>0.52000000000000313</v>
      </c>
      <c r="P19">
        <v>15.074168514412417</v>
      </c>
      <c r="Q19">
        <v>8.2573170731707322</v>
      </c>
      <c r="R19">
        <v>0</v>
      </c>
      <c r="S19">
        <v>2.1099778270509981</v>
      </c>
      <c r="T19">
        <v>11.158536585365855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14.86</v>
      </c>
      <c r="J20">
        <f>BYPL_EOD!AC20+BYPL_EOD!AD20</f>
        <v>8.14</v>
      </c>
      <c r="K20">
        <f>MES_EOD!AC20+MES_EOD!AD20</f>
        <v>0</v>
      </c>
      <c r="L20">
        <f>NDMC_EOD!AC20+NDMC_EOD!AD20</f>
        <v>2.08</v>
      </c>
      <c r="M20">
        <f>TPDDL_EOD!AC20+TPDDL_EOD!AD20</f>
        <v>11</v>
      </c>
      <c r="N20">
        <f t="shared" si="0"/>
        <v>36.08</v>
      </c>
      <c r="O20" s="154">
        <f t="shared" si="1"/>
        <v>0.52000000000000313</v>
      </c>
      <c r="P20">
        <v>15.074168514412417</v>
      </c>
      <c r="Q20">
        <v>8.2573170731707322</v>
      </c>
      <c r="R20">
        <v>0</v>
      </c>
      <c r="S20">
        <v>2.1099778270509981</v>
      </c>
      <c r="T20">
        <v>11.158536585365855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14.86</v>
      </c>
      <c r="J21">
        <f>BYPL_EOD!AC21+BYPL_EOD!AD21</f>
        <v>8.14</v>
      </c>
      <c r="K21">
        <f>MES_EOD!AC21+MES_EOD!AD21</f>
        <v>0</v>
      </c>
      <c r="L21">
        <f>NDMC_EOD!AC21+NDMC_EOD!AD21</f>
        <v>2.08</v>
      </c>
      <c r="M21">
        <f>TPDDL_EOD!AC21+TPDDL_EOD!AD21</f>
        <v>11</v>
      </c>
      <c r="N21">
        <f t="shared" si="0"/>
        <v>36.08</v>
      </c>
      <c r="O21" s="154">
        <f t="shared" si="1"/>
        <v>0.52000000000000313</v>
      </c>
      <c r="P21">
        <v>15.074168514412417</v>
      </c>
      <c r="Q21">
        <v>8.2573170731707322</v>
      </c>
      <c r="R21">
        <v>0</v>
      </c>
      <c r="S21">
        <v>2.1099778270509981</v>
      </c>
      <c r="T21">
        <v>11.158536585365855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14.86</v>
      </c>
      <c r="J22">
        <f>BYPL_EOD!AC22+BYPL_EOD!AD22</f>
        <v>8.14</v>
      </c>
      <c r="K22">
        <f>MES_EOD!AC22+MES_EOD!AD22</f>
        <v>0</v>
      </c>
      <c r="L22">
        <f>NDMC_EOD!AC22+NDMC_EOD!AD22</f>
        <v>2.08</v>
      </c>
      <c r="M22">
        <f>TPDDL_EOD!AC22+TPDDL_EOD!AD22</f>
        <v>11</v>
      </c>
      <c r="N22">
        <f t="shared" si="0"/>
        <v>36.08</v>
      </c>
      <c r="O22" s="154">
        <f t="shared" si="1"/>
        <v>0.52000000000000313</v>
      </c>
      <c r="P22">
        <v>15.074168514412417</v>
      </c>
      <c r="Q22">
        <v>8.2573170731707322</v>
      </c>
      <c r="R22">
        <v>0</v>
      </c>
      <c r="S22">
        <v>2.1099778270509981</v>
      </c>
      <c r="T22">
        <v>11.158536585365855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14.86</v>
      </c>
      <c r="J23">
        <f>BYPL_EOD!AC23+BYPL_EOD!AD23</f>
        <v>8.14</v>
      </c>
      <c r="K23">
        <f>MES_EOD!AC23+MES_EOD!AD23</f>
        <v>0</v>
      </c>
      <c r="L23">
        <f>NDMC_EOD!AC23+NDMC_EOD!AD23</f>
        <v>2.08</v>
      </c>
      <c r="M23">
        <f>TPDDL_EOD!AC23+TPDDL_EOD!AD23</f>
        <v>11</v>
      </c>
      <c r="N23">
        <f t="shared" si="0"/>
        <v>36.08</v>
      </c>
      <c r="O23" s="154">
        <f t="shared" si="1"/>
        <v>0.52000000000000313</v>
      </c>
      <c r="P23">
        <v>15.074168514412417</v>
      </c>
      <c r="Q23">
        <v>8.2573170731707322</v>
      </c>
      <c r="R23">
        <v>0</v>
      </c>
      <c r="S23">
        <v>2.1099778270509981</v>
      </c>
      <c r="T23">
        <v>11.158536585365855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14.86</v>
      </c>
      <c r="J24">
        <f>BYPL_EOD!AC24+BYPL_EOD!AD24</f>
        <v>8.14</v>
      </c>
      <c r="K24">
        <f>MES_EOD!AC24+MES_EOD!AD24</f>
        <v>0</v>
      </c>
      <c r="L24">
        <f>NDMC_EOD!AC24+NDMC_EOD!AD24</f>
        <v>2.08</v>
      </c>
      <c r="M24">
        <f>TPDDL_EOD!AC24+TPDDL_EOD!AD24</f>
        <v>11</v>
      </c>
      <c r="N24">
        <f t="shared" si="0"/>
        <v>36.08</v>
      </c>
      <c r="O24" s="154">
        <f t="shared" si="1"/>
        <v>0.52000000000000313</v>
      </c>
      <c r="P24">
        <v>15.074168514412417</v>
      </c>
      <c r="Q24">
        <v>8.2573170731707322</v>
      </c>
      <c r="R24">
        <v>0</v>
      </c>
      <c r="S24">
        <v>2.1099778270509981</v>
      </c>
      <c r="T24">
        <v>11.158536585365855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14.86</v>
      </c>
      <c r="J25">
        <f>BYPL_EOD!AC25+BYPL_EOD!AD25</f>
        <v>8.14</v>
      </c>
      <c r="K25">
        <f>MES_EOD!AC25+MES_EOD!AD25</f>
        <v>0</v>
      </c>
      <c r="L25">
        <f>NDMC_EOD!AC25+NDMC_EOD!AD25</f>
        <v>2.08</v>
      </c>
      <c r="M25">
        <f>TPDDL_EOD!AC25+TPDDL_EOD!AD25</f>
        <v>11</v>
      </c>
      <c r="N25">
        <f t="shared" si="0"/>
        <v>36.08</v>
      </c>
      <c r="O25" s="154">
        <f t="shared" si="1"/>
        <v>0.52000000000000313</v>
      </c>
      <c r="P25">
        <v>15.074168514412417</v>
      </c>
      <c r="Q25">
        <v>8.2573170731707322</v>
      </c>
      <c r="R25">
        <v>0</v>
      </c>
      <c r="S25">
        <v>2.1099778270509981</v>
      </c>
      <c r="T25">
        <v>11.158536585365855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14.86</v>
      </c>
      <c r="J26">
        <f>BYPL_EOD!AC26+BYPL_EOD!AD26</f>
        <v>8.14</v>
      </c>
      <c r="K26">
        <f>MES_EOD!AC26+MES_EOD!AD26</f>
        <v>0</v>
      </c>
      <c r="L26">
        <f>NDMC_EOD!AC26+NDMC_EOD!AD26</f>
        <v>2.08</v>
      </c>
      <c r="M26">
        <f>TPDDL_EOD!AC26+TPDDL_EOD!AD26</f>
        <v>11</v>
      </c>
      <c r="N26">
        <f t="shared" si="0"/>
        <v>36.08</v>
      </c>
      <c r="O26" s="154">
        <f t="shared" si="1"/>
        <v>0.52000000000000313</v>
      </c>
      <c r="P26">
        <v>15.074168514412417</v>
      </c>
      <c r="Q26">
        <v>8.2573170731707322</v>
      </c>
      <c r="R26">
        <v>0</v>
      </c>
      <c r="S26">
        <v>2.1099778270509981</v>
      </c>
      <c r="T26">
        <v>11.158536585365855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14.86</v>
      </c>
      <c r="J27">
        <f>BYPL_EOD!AC27+BYPL_EOD!AD27</f>
        <v>8.14</v>
      </c>
      <c r="K27">
        <f>MES_EOD!AC27+MES_EOD!AD27</f>
        <v>0</v>
      </c>
      <c r="L27">
        <f>NDMC_EOD!AC27+NDMC_EOD!AD27</f>
        <v>2.08</v>
      </c>
      <c r="M27">
        <f>TPDDL_EOD!AC27+TPDDL_EOD!AD27</f>
        <v>11</v>
      </c>
      <c r="N27">
        <f t="shared" si="0"/>
        <v>36.08</v>
      </c>
      <c r="O27" s="154">
        <f t="shared" si="1"/>
        <v>0.52000000000000313</v>
      </c>
      <c r="P27">
        <v>15.074168514412417</v>
      </c>
      <c r="Q27">
        <v>8.2573170731707322</v>
      </c>
      <c r="R27">
        <v>0</v>
      </c>
      <c r="S27">
        <v>2.1099778270509981</v>
      </c>
      <c r="T27">
        <v>11.158536585365855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84</v>
      </c>
      <c r="G28">
        <f t="shared" si="5"/>
        <v>37.6</v>
      </c>
      <c r="H28" s="154"/>
      <c r="I28">
        <f>BRPL_EOD!AC28+BRPL_EOD!AD28</f>
        <v>15.47</v>
      </c>
      <c r="J28">
        <f>BYPL_EOD!AC28+BYPL_EOD!AD28</f>
        <v>8.4700000000000006</v>
      </c>
      <c r="K28">
        <f>MES_EOD!AC28+MES_EOD!AD28</f>
        <v>0</v>
      </c>
      <c r="L28">
        <f>NDMC_EOD!AC28+NDMC_EOD!AD28</f>
        <v>2.08</v>
      </c>
      <c r="M28">
        <f>TPDDL_EOD!AC28+TPDDL_EOD!AD28</f>
        <v>11.05</v>
      </c>
      <c r="N28">
        <f t="shared" si="0"/>
        <v>37.070000000000007</v>
      </c>
      <c r="O28" s="154">
        <f t="shared" si="1"/>
        <v>0.52999999999999403</v>
      </c>
      <c r="P28">
        <v>15.691178850822766</v>
      </c>
      <c r="Q28">
        <v>8.5910979228486646</v>
      </c>
      <c r="R28">
        <v>0</v>
      </c>
      <c r="S28">
        <v>2.1097383328837331</v>
      </c>
      <c r="T28">
        <v>11.207984893444833</v>
      </c>
      <c r="U28" s="156">
        <f t="shared" si="2"/>
        <v>37.599999999999994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84</v>
      </c>
      <c r="G29">
        <f t="shared" si="5"/>
        <v>37.6</v>
      </c>
      <c r="H29" s="154"/>
      <c r="I29">
        <f>BRPL_EOD!AC29+BRPL_EOD!AD29</f>
        <v>15.47</v>
      </c>
      <c r="J29">
        <f>BYPL_EOD!AC29+BYPL_EOD!AD29</f>
        <v>8.4700000000000006</v>
      </c>
      <c r="K29">
        <f>MES_EOD!AC29+MES_EOD!AD29</f>
        <v>0</v>
      </c>
      <c r="L29">
        <f>NDMC_EOD!AC29+NDMC_EOD!AD29</f>
        <v>2.08</v>
      </c>
      <c r="M29">
        <f>TPDDL_EOD!AC29+TPDDL_EOD!AD29</f>
        <v>11.05</v>
      </c>
      <c r="N29">
        <f t="shared" si="0"/>
        <v>37.070000000000007</v>
      </c>
      <c r="O29" s="154">
        <f t="shared" si="1"/>
        <v>0.52999999999999403</v>
      </c>
      <c r="P29">
        <v>15.691178850822766</v>
      </c>
      <c r="Q29">
        <v>8.5910979228486646</v>
      </c>
      <c r="R29">
        <v>0</v>
      </c>
      <c r="S29">
        <v>2.1097383328837331</v>
      </c>
      <c r="T29">
        <v>11.207984893444833</v>
      </c>
      <c r="U29" s="156">
        <f t="shared" si="2"/>
        <v>37.599999999999994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84</v>
      </c>
      <c r="G30">
        <f t="shared" si="5"/>
        <v>37.6</v>
      </c>
      <c r="H30" s="154"/>
      <c r="I30">
        <f>BRPL_EOD!AC30+BRPL_EOD!AD30</f>
        <v>15.47</v>
      </c>
      <c r="J30">
        <f>BYPL_EOD!AC30+BYPL_EOD!AD30</f>
        <v>8.4700000000000006</v>
      </c>
      <c r="K30">
        <f>MES_EOD!AC30+MES_EOD!AD30</f>
        <v>0</v>
      </c>
      <c r="L30">
        <f>NDMC_EOD!AC30+NDMC_EOD!AD30</f>
        <v>2.08</v>
      </c>
      <c r="M30">
        <f>TPDDL_EOD!AC30+TPDDL_EOD!AD30</f>
        <v>11.05</v>
      </c>
      <c r="N30">
        <f t="shared" si="0"/>
        <v>37.070000000000007</v>
      </c>
      <c r="O30" s="154">
        <f t="shared" si="1"/>
        <v>0.52999999999999403</v>
      </c>
      <c r="P30">
        <v>15.691178850822766</v>
      </c>
      <c r="Q30">
        <v>8.5910979228486646</v>
      </c>
      <c r="R30">
        <v>0</v>
      </c>
      <c r="S30">
        <v>2.1097383328837331</v>
      </c>
      <c r="T30">
        <v>11.207984893444833</v>
      </c>
      <c r="U30" s="156">
        <f t="shared" si="2"/>
        <v>37.599999999999994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37.6</v>
      </c>
      <c r="E31">
        <f>GT!N31</f>
        <v>0</v>
      </c>
      <c r="F31">
        <f t="shared" si="4"/>
        <v>84</v>
      </c>
      <c r="G31">
        <f t="shared" si="5"/>
        <v>37.6</v>
      </c>
      <c r="H31" s="154"/>
      <c r="I31">
        <f>BRPL_EOD!AC31+BRPL_EOD!AD31</f>
        <v>15.47</v>
      </c>
      <c r="J31">
        <f>BYPL_EOD!AC31+BYPL_EOD!AD31</f>
        <v>8.4700000000000006</v>
      </c>
      <c r="K31">
        <f>MES_EOD!AC31+MES_EOD!AD31</f>
        <v>0</v>
      </c>
      <c r="L31">
        <f>NDMC_EOD!AC31+NDMC_EOD!AD31</f>
        <v>2.08</v>
      </c>
      <c r="M31">
        <f>TPDDL_EOD!AC31+TPDDL_EOD!AD31</f>
        <v>11.05</v>
      </c>
      <c r="N31">
        <f t="shared" si="0"/>
        <v>37.070000000000007</v>
      </c>
      <c r="O31" s="154">
        <f t="shared" si="1"/>
        <v>0.52999999999999403</v>
      </c>
      <c r="P31">
        <v>15.691178850822766</v>
      </c>
      <c r="Q31">
        <v>8.5910979228486646</v>
      </c>
      <c r="R31">
        <v>0</v>
      </c>
      <c r="S31">
        <v>2.1097383328837331</v>
      </c>
      <c r="T31">
        <v>11.207984893444833</v>
      </c>
      <c r="U31" s="156">
        <f t="shared" si="2"/>
        <v>37.599999999999994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37.6</v>
      </c>
      <c r="E32">
        <f>GT!N32</f>
        <v>0</v>
      </c>
      <c r="F32">
        <f t="shared" si="4"/>
        <v>84</v>
      </c>
      <c r="G32">
        <f t="shared" si="5"/>
        <v>37.6</v>
      </c>
      <c r="H32" s="154"/>
      <c r="I32">
        <f>BRPL_EOD!AC32+BRPL_EOD!AD32</f>
        <v>15.47</v>
      </c>
      <c r="J32">
        <f>BYPL_EOD!AC32+BYPL_EOD!AD32</f>
        <v>8.4700000000000006</v>
      </c>
      <c r="K32">
        <f>MES_EOD!AC32+MES_EOD!AD32</f>
        <v>0</v>
      </c>
      <c r="L32">
        <f>NDMC_EOD!AC32+NDMC_EOD!AD32</f>
        <v>2.08</v>
      </c>
      <c r="M32">
        <f>TPDDL_EOD!AC32+TPDDL_EOD!AD32</f>
        <v>11.05</v>
      </c>
      <c r="N32">
        <f t="shared" si="0"/>
        <v>37.070000000000007</v>
      </c>
      <c r="O32" s="154">
        <f t="shared" si="1"/>
        <v>0.52999999999999403</v>
      </c>
      <c r="P32">
        <v>15.691178850822766</v>
      </c>
      <c r="Q32">
        <v>8.5910979228486646</v>
      </c>
      <c r="R32">
        <v>0</v>
      </c>
      <c r="S32">
        <v>2.1097383328837331</v>
      </c>
      <c r="T32">
        <v>11.207984893444833</v>
      </c>
      <c r="U32" s="156">
        <f t="shared" si="2"/>
        <v>37.599999999999994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37.6</v>
      </c>
      <c r="E33">
        <f>GT!N33</f>
        <v>0</v>
      </c>
      <c r="F33">
        <f t="shared" si="4"/>
        <v>84</v>
      </c>
      <c r="G33">
        <f t="shared" si="5"/>
        <v>37.6</v>
      </c>
      <c r="H33" s="154"/>
      <c r="I33">
        <f>BRPL_EOD!AC33+BRPL_EOD!AD33</f>
        <v>15.47</v>
      </c>
      <c r="J33">
        <f>BYPL_EOD!AC33+BYPL_EOD!AD33</f>
        <v>8.4700000000000006</v>
      </c>
      <c r="K33">
        <f>MES_EOD!AC33+MES_EOD!AD33</f>
        <v>0</v>
      </c>
      <c r="L33">
        <f>NDMC_EOD!AC33+NDMC_EOD!AD33</f>
        <v>2.08</v>
      </c>
      <c r="M33">
        <f>TPDDL_EOD!AC33+TPDDL_EOD!AD33</f>
        <v>11.05</v>
      </c>
      <c r="N33">
        <f t="shared" si="0"/>
        <v>37.070000000000007</v>
      </c>
      <c r="O33" s="154">
        <f t="shared" si="1"/>
        <v>0.52999999999999403</v>
      </c>
      <c r="P33">
        <v>15.691178850822766</v>
      </c>
      <c r="Q33">
        <v>8.5910979228486646</v>
      </c>
      <c r="R33">
        <v>0</v>
      </c>
      <c r="S33">
        <v>2.1097383328837331</v>
      </c>
      <c r="T33">
        <v>11.207984893444833</v>
      </c>
      <c r="U33" s="156">
        <f t="shared" si="2"/>
        <v>37.599999999999994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37.6</v>
      </c>
      <c r="E34">
        <f>GT!N34</f>
        <v>0</v>
      </c>
      <c r="F34">
        <f t="shared" si="4"/>
        <v>84</v>
      </c>
      <c r="G34">
        <f t="shared" si="5"/>
        <v>37.6</v>
      </c>
      <c r="H34" s="154"/>
      <c r="I34">
        <f>BRPL_EOD!AC34+BRPL_EOD!AD34</f>
        <v>15.47</v>
      </c>
      <c r="J34">
        <f>BYPL_EOD!AC34+BYPL_EOD!AD34</f>
        <v>8.4700000000000006</v>
      </c>
      <c r="K34">
        <f>MES_EOD!AC34+MES_EOD!AD34</f>
        <v>0</v>
      </c>
      <c r="L34">
        <f>NDMC_EOD!AC34+NDMC_EOD!AD34</f>
        <v>2.08</v>
      </c>
      <c r="M34">
        <f>TPDDL_EOD!AC34+TPDDL_EOD!AD34</f>
        <v>11.05</v>
      </c>
      <c r="N34">
        <f t="shared" si="0"/>
        <v>37.070000000000007</v>
      </c>
      <c r="O34" s="154">
        <f t="shared" si="1"/>
        <v>0.52999999999999403</v>
      </c>
      <c r="P34">
        <v>15.691178850822766</v>
      </c>
      <c r="Q34">
        <v>8.5910979228486646</v>
      </c>
      <c r="R34">
        <v>0</v>
      </c>
      <c r="S34">
        <v>2.1097383328837331</v>
      </c>
      <c r="T34">
        <v>11.207984893444833</v>
      </c>
      <c r="U34" s="156">
        <f t="shared" si="2"/>
        <v>37.599999999999994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14.86</v>
      </c>
      <c r="J35">
        <f>BYPL_EOD!AC35+BYPL_EOD!AD35</f>
        <v>8.14</v>
      </c>
      <c r="K35">
        <f>MES_EOD!AC35+MES_EOD!AD35</f>
        <v>0</v>
      </c>
      <c r="L35">
        <f>NDMC_EOD!AC35+NDMC_EOD!AD35</f>
        <v>2.08</v>
      </c>
      <c r="M35">
        <f>TPDDL_EOD!AC35+TPDDL_EOD!AD35</f>
        <v>11</v>
      </c>
      <c r="N35">
        <f t="shared" si="0"/>
        <v>36.08</v>
      </c>
      <c r="O35" s="154">
        <f t="shared" si="1"/>
        <v>0.52000000000000313</v>
      </c>
      <c r="P35">
        <v>15.074168514412417</v>
      </c>
      <c r="Q35">
        <v>8.2573170731707322</v>
      </c>
      <c r="R35">
        <v>0</v>
      </c>
      <c r="S35">
        <v>2.1099778270509981</v>
      </c>
      <c r="T35">
        <v>11.158536585365855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14.86</v>
      </c>
      <c r="J36">
        <f>BYPL_EOD!AC36+BYPL_EOD!AD36</f>
        <v>8.14</v>
      </c>
      <c r="K36">
        <f>MES_EOD!AC36+MES_EOD!AD36</f>
        <v>0</v>
      </c>
      <c r="L36">
        <f>NDMC_EOD!AC36+NDMC_EOD!AD36</f>
        <v>2.08</v>
      </c>
      <c r="M36">
        <f>TPDDL_EOD!AC36+TPDDL_EOD!AD36</f>
        <v>11</v>
      </c>
      <c r="N36">
        <f t="shared" si="0"/>
        <v>36.08</v>
      </c>
      <c r="O36" s="154">
        <f t="shared" si="1"/>
        <v>0.52000000000000313</v>
      </c>
      <c r="P36">
        <v>15.074168514412417</v>
      </c>
      <c r="Q36">
        <v>8.2573170731707322</v>
      </c>
      <c r="R36">
        <v>0</v>
      </c>
      <c r="S36">
        <v>2.1099778270509981</v>
      </c>
      <c r="T36">
        <v>11.158536585365855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14.86</v>
      </c>
      <c r="J37">
        <f>BYPL_EOD!AC37+BYPL_EOD!AD37</f>
        <v>8.14</v>
      </c>
      <c r="K37">
        <f>MES_EOD!AC37+MES_EOD!AD37</f>
        <v>0</v>
      </c>
      <c r="L37">
        <f>NDMC_EOD!AC37+NDMC_EOD!AD37</f>
        <v>2.08</v>
      </c>
      <c r="M37">
        <f>TPDDL_EOD!AC37+TPDDL_EOD!AD37</f>
        <v>11</v>
      </c>
      <c r="N37">
        <f t="shared" si="0"/>
        <v>36.08</v>
      </c>
      <c r="O37" s="154">
        <f t="shared" si="1"/>
        <v>0.52000000000000313</v>
      </c>
      <c r="P37">
        <v>15.074168514412417</v>
      </c>
      <c r="Q37">
        <v>8.2573170731707322</v>
      </c>
      <c r="R37">
        <v>0</v>
      </c>
      <c r="S37">
        <v>2.1099778270509981</v>
      </c>
      <c r="T37">
        <v>11.158536585365855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14.86</v>
      </c>
      <c r="J38">
        <f>BYPL_EOD!AC38+BYPL_EOD!AD38</f>
        <v>8.14</v>
      </c>
      <c r="K38">
        <f>MES_EOD!AC38+MES_EOD!AD38</f>
        <v>0</v>
      </c>
      <c r="L38">
        <f>NDMC_EOD!AC38+NDMC_EOD!AD38</f>
        <v>2.08</v>
      </c>
      <c r="M38">
        <f>TPDDL_EOD!AC38+TPDDL_EOD!AD38</f>
        <v>11</v>
      </c>
      <c r="N38">
        <f t="shared" si="0"/>
        <v>36.08</v>
      </c>
      <c r="O38" s="154">
        <f t="shared" si="1"/>
        <v>0.52000000000000313</v>
      </c>
      <c r="P38">
        <v>15.074168514412417</v>
      </c>
      <c r="Q38">
        <v>8.2573170731707322</v>
      </c>
      <c r="R38">
        <v>0</v>
      </c>
      <c r="S38">
        <v>2.1099778270509981</v>
      </c>
      <c r="T38">
        <v>11.158536585365855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36.6</v>
      </c>
      <c r="E39">
        <f>GT!N39</f>
        <v>0</v>
      </c>
      <c r="F39">
        <f t="shared" si="4"/>
        <v>84</v>
      </c>
      <c r="G39">
        <f t="shared" si="5"/>
        <v>36.6</v>
      </c>
      <c r="H39" s="154"/>
      <c r="I39">
        <f>BRPL_EOD!AC39+BRPL_EOD!AD39</f>
        <v>14.86</v>
      </c>
      <c r="J39">
        <f>BYPL_EOD!AC39+BYPL_EOD!AD39</f>
        <v>8.14</v>
      </c>
      <c r="K39">
        <f>MES_EOD!AC39+MES_EOD!AD39</f>
        <v>0</v>
      </c>
      <c r="L39">
        <f>NDMC_EOD!AC39+NDMC_EOD!AD39</f>
        <v>2.08</v>
      </c>
      <c r="M39">
        <f>TPDDL_EOD!AC39+TPDDL_EOD!AD39</f>
        <v>11</v>
      </c>
      <c r="N39">
        <f t="shared" si="0"/>
        <v>36.08</v>
      </c>
      <c r="O39" s="154">
        <f t="shared" si="1"/>
        <v>0.52000000000000313</v>
      </c>
      <c r="P39">
        <v>15.074168514412417</v>
      </c>
      <c r="Q39">
        <v>8.2573170731707322</v>
      </c>
      <c r="R39">
        <v>0</v>
      </c>
      <c r="S39">
        <v>2.1099778270509981</v>
      </c>
      <c r="T39">
        <v>11.158536585365855</v>
      </c>
      <c r="U39" s="156">
        <f t="shared" si="2"/>
        <v>36.6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36.6</v>
      </c>
      <c r="E40">
        <f>GT!N40</f>
        <v>0</v>
      </c>
      <c r="F40">
        <f t="shared" si="4"/>
        <v>84</v>
      </c>
      <c r="G40">
        <f t="shared" si="5"/>
        <v>36.6</v>
      </c>
      <c r="H40" s="154"/>
      <c r="I40">
        <f>BRPL_EOD!AC40+BRPL_EOD!AD40</f>
        <v>14.86</v>
      </c>
      <c r="J40">
        <f>BYPL_EOD!AC40+BYPL_EOD!AD40</f>
        <v>8.14</v>
      </c>
      <c r="K40">
        <f>MES_EOD!AC40+MES_EOD!AD40</f>
        <v>0</v>
      </c>
      <c r="L40">
        <f>NDMC_EOD!AC40+NDMC_EOD!AD40</f>
        <v>2.08</v>
      </c>
      <c r="M40">
        <f>TPDDL_EOD!AC40+TPDDL_EOD!AD40</f>
        <v>11</v>
      </c>
      <c r="N40">
        <f t="shared" si="0"/>
        <v>36.08</v>
      </c>
      <c r="O40" s="154">
        <f t="shared" si="1"/>
        <v>0.52000000000000313</v>
      </c>
      <c r="P40">
        <v>15.074168514412417</v>
      </c>
      <c r="Q40">
        <v>8.2573170731707322</v>
      </c>
      <c r="R40">
        <v>0</v>
      </c>
      <c r="S40">
        <v>2.1099778270509981</v>
      </c>
      <c r="T40">
        <v>11.158536585365855</v>
      </c>
      <c r="U40" s="156">
        <f t="shared" si="2"/>
        <v>36.6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34.6</v>
      </c>
      <c r="E41">
        <f>GT!N41</f>
        <v>0</v>
      </c>
      <c r="F41">
        <f t="shared" si="4"/>
        <v>84</v>
      </c>
      <c r="G41">
        <f t="shared" si="5"/>
        <v>34.6</v>
      </c>
      <c r="H41" s="154"/>
      <c r="I41">
        <f>BRPL_EOD!AC41+BRPL_EOD!AD41</f>
        <v>13.56</v>
      </c>
      <c r="J41">
        <f>BYPL_EOD!AC41+BYPL_EOD!AD41</f>
        <v>7.43</v>
      </c>
      <c r="K41">
        <f>MES_EOD!AC41+MES_EOD!AD41</f>
        <v>0</v>
      </c>
      <c r="L41">
        <f>NDMC_EOD!AC41+NDMC_EOD!AD41</f>
        <v>2.08</v>
      </c>
      <c r="M41">
        <f>TPDDL_EOD!AC41+TPDDL_EOD!AD41</f>
        <v>11</v>
      </c>
      <c r="N41">
        <f t="shared" si="0"/>
        <v>34.07</v>
      </c>
      <c r="O41" s="154">
        <f t="shared" si="1"/>
        <v>0.53000000000000114</v>
      </c>
      <c r="P41">
        <v>13.770942177869093</v>
      </c>
      <c r="Q41">
        <v>7.5455826240093922</v>
      </c>
      <c r="R41">
        <v>0</v>
      </c>
      <c r="S41">
        <v>2.1123569122395072</v>
      </c>
      <c r="T41">
        <v>11.171118285882008</v>
      </c>
      <c r="U41" s="156">
        <f t="shared" si="2"/>
        <v>34.6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34.6</v>
      </c>
      <c r="E42">
        <f>GT!N42</f>
        <v>0</v>
      </c>
      <c r="F42">
        <f t="shared" si="4"/>
        <v>84</v>
      </c>
      <c r="G42">
        <f t="shared" si="5"/>
        <v>34.6</v>
      </c>
      <c r="H42" s="154"/>
      <c r="I42">
        <f>BRPL_EOD!AC42+BRPL_EOD!AD42</f>
        <v>13.56</v>
      </c>
      <c r="J42">
        <f>BYPL_EOD!AC42+BYPL_EOD!AD42</f>
        <v>7.43</v>
      </c>
      <c r="K42">
        <f>MES_EOD!AC42+MES_EOD!AD42</f>
        <v>0</v>
      </c>
      <c r="L42">
        <f>NDMC_EOD!AC42+NDMC_EOD!AD42</f>
        <v>2.08</v>
      </c>
      <c r="M42">
        <f>TPDDL_EOD!AC42+TPDDL_EOD!AD42</f>
        <v>11</v>
      </c>
      <c r="N42">
        <f t="shared" si="0"/>
        <v>34.07</v>
      </c>
      <c r="O42" s="154">
        <f t="shared" si="1"/>
        <v>0.53000000000000114</v>
      </c>
      <c r="P42">
        <v>13.770942177869093</v>
      </c>
      <c r="Q42">
        <v>7.5455826240093922</v>
      </c>
      <c r="R42">
        <v>0</v>
      </c>
      <c r="S42">
        <v>2.1123569122395072</v>
      </c>
      <c r="T42">
        <v>11.171118285882008</v>
      </c>
      <c r="U42" s="156">
        <f t="shared" si="2"/>
        <v>34.6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33.6</v>
      </c>
      <c r="E43">
        <f>GT!N43</f>
        <v>0</v>
      </c>
      <c r="F43">
        <f t="shared" si="4"/>
        <v>84</v>
      </c>
      <c r="G43">
        <f t="shared" si="5"/>
        <v>33.6</v>
      </c>
      <c r="H43" s="154"/>
      <c r="I43">
        <f>BRPL_EOD!AC43+BRPL_EOD!AD43</f>
        <v>12.92</v>
      </c>
      <c r="J43">
        <f>BYPL_EOD!AC43+BYPL_EOD!AD43</f>
        <v>7.07</v>
      </c>
      <c r="K43">
        <f>MES_EOD!AC43+MES_EOD!AD43</f>
        <v>0</v>
      </c>
      <c r="L43">
        <f>NDMC_EOD!AC43+NDMC_EOD!AD43</f>
        <v>2.08</v>
      </c>
      <c r="M43">
        <f>TPDDL_EOD!AC43+TPDDL_EOD!AD43</f>
        <v>11</v>
      </c>
      <c r="N43">
        <f t="shared" si="0"/>
        <v>33.07</v>
      </c>
      <c r="O43" s="154">
        <f t="shared" si="1"/>
        <v>0.53000000000000114</v>
      </c>
      <c r="P43">
        <v>13.12706380405201</v>
      </c>
      <c r="Q43">
        <v>7.1833081342606597</v>
      </c>
      <c r="R43">
        <v>0</v>
      </c>
      <c r="S43">
        <v>2.1133353492591476</v>
      </c>
      <c r="T43">
        <v>11.176292712428182</v>
      </c>
      <c r="U43" s="156">
        <f t="shared" si="2"/>
        <v>33.6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33.6</v>
      </c>
      <c r="E44">
        <f>GT!N44</f>
        <v>0</v>
      </c>
      <c r="F44">
        <f t="shared" si="4"/>
        <v>84</v>
      </c>
      <c r="G44">
        <f t="shared" si="5"/>
        <v>33.6</v>
      </c>
      <c r="H44" s="154"/>
      <c r="I44">
        <f>BRPL_EOD!AC44+BRPL_EOD!AD44</f>
        <v>12.92</v>
      </c>
      <c r="J44">
        <f>BYPL_EOD!AC44+BYPL_EOD!AD44</f>
        <v>7.07</v>
      </c>
      <c r="K44">
        <f>MES_EOD!AC44+MES_EOD!AD44</f>
        <v>0</v>
      </c>
      <c r="L44">
        <f>NDMC_EOD!AC44+NDMC_EOD!AD44</f>
        <v>2.08</v>
      </c>
      <c r="M44">
        <f>TPDDL_EOD!AC44+TPDDL_EOD!AD44</f>
        <v>11</v>
      </c>
      <c r="N44">
        <f t="shared" si="0"/>
        <v>33.07</v>
      </c>
      <c r="O44" s="154">
        <f t="shared" si="1"/>
        <v>0.53000000000000114</v>
      </c>
      <c r="P44">
        <v>13.12706380405201</v>
      </c>
      <c r="Q44">
        <v>7.1833081342606597</v>
      </c>
      <c r="R44">
        <v>0</v>
      </c>
      <c r="S44">
        <v>2.1133353492591476</v>
      </c>
      <c r="T44">
        <v>11.176292712428182</v>
      </c>
      <c r="U44" s="156">
        <f t="shared" si="2"/>
        <v>33.6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33.6</v>
      </c>
      <c r="E45">
        <f>GT!N45</f>
        <v>0</v>
      </c>
      <c r="F45">
        <f t="shared" si="4"/>
        <v>84</v>
      </c>
      <c r="G45">
        <f t="shared" si="5"/>
        <v>33.6</v>
      </c>
      <c r="H45" s="154"/>
      <c r="I45">
        <f>BRPL_EOD!AC45+BRPL_EOD!AD45</f>
        <v>12.92</v>
      </c>
      <c r="J45">
        <f>BYPL_EOD!AC45+BYPL_EOD!AD45</f>
        <v>7.07</v>
      </c>
      <c r="K45">
        <f>MES_EOD!AC45+MES_EOD!AD45</f>
        <v>0</v>
      </c>
      <c r="L45">
        <f>NDMC_EOD!AC45+NDMC_EOD!AD45</f>
        <v>2.08</v>
      </c>
      <c r="M45">
        <f>TPDDL_EOD!AC45+TPDDL_EOD!AD45</f>
        <v>11</v>
      </c>
      <c r="N45">
        <f t="shared" si="0"/>
        <v>33.07</v>
      </c>
      <c r="O45" s="154">
        <f t="shared" si="1"/>
        <v>0.53000000000000114</v>
      </c>
      <c r="P45">
        <v>13.12706380405201</v>
      </c>
      <c r="Q45">
        <v>7.1833081342606597</v>
      </c>
      <c r="R45">
        <v>0</v>
      </c>
      <c r="S45">
        <v>2.1133353492591476</v>
      </c>
      <c r="T45">
        <v>11.176292712428182</v>
      </c>
      <c r="U45" s="156">
        <f t="shared" si="2"/>
        <v>33.6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33.6</v>
      </c>
      <c r="E46">
        <f>GT!N46</f>
        <v>0</v>
      </c>
      <c r="F46">
        <f t="shared" si="4"/>
        <v>84</v>
      </c>
      <c r="G46">
        <f t="shared" si="5"/>
        <v>33.6</v>
      </c>
      <c r="H46" s="154"/>
      <c r="I46">
        <f>BRPL_EOD!AC46+BRPL_EOD!AD46</f>
        <v>12.92</v>
      </c>
      <c r="J46">
        <f>BYPL_EOD!AC46+BYPL_EOD!AD46</f>
        <v>7.07</v>
      </c>
      <c r="K46">
        <f>MES_EOD!AC46+MES_EOD!AD46</f>
        <v>0</v>
      </c>
      <c r="L46">
        <f>NDMC_EOD!AC46+NDMC_EOD!AD46</f>
        <v>2.08</v>
      </c>
      <c r="M46">
        <f>TPDDL_EOD!AC46+TPDDL_EOD!AD46</f>
        <v>11</v>
      </c>
      <c r="N46">
        <f t="shared" si="0"/>
        <v>33.07</v>
      </c>
      <c r="O46" s="154">
        <f t="shared" si="1"/>
        <v>0.53000000000000114</v>
      </c>
      <c r="P46">
        <v>13.12706380405201</v>
      </c>
      <c r="Q46">
        <v>7.1833081342606597</v>
      </c>
      <c r="R46">
        <v>0</v>
      </c>
      <c r="S46">
        <v>2.1133353492591476</v>
      </c>
      <c r="T46">
        <v>11.176292712428182</v>
      </c>
      <c r="U46" s="156">
        <f t="shared" si="2"/>
        <v>33.6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33.6</v>
      </c>
      <c r="E47">
        <f>GT!N47</f>
        <v>0</v>
      </c>
      <c r="F47">
        <f t="shared" si="4"/>
        <v>84</v>
      </c>
      <c r="G47">
        <f t="shared" si="5"/>
        <v>33.6</v>
      </c>
      <c r="H47" s="154"/>
      <c r="I47">
        <f>BRPL_EOD!AC47+BRPL_EOD!AD47</f>
        <v>12.92</v>
      </c>
      <c r="J47">
        <f>BYPL_EOD!AC47+BYPL_EOD!AD47</f>
        <v>7.07</v>
      </c>
      <c r="K47">
        <f>MES_EOD!AC47+MES_EOD!AD47</f>
        <v>0</v>
      </c>
      <c r="L47">
        <f>NDMC_EOD!AC47+NDMC_EOD!AD47</f>
        <v>2.08</v>
      </c>
      <c r="M47">
        <f>TPDDL_EOD!AC47+TPDDL_EOD!AD47</f>
        <v>11</v>
      </c>
      <c r="N47">
        <f t="shared" si="0"/>
        <v>33.07</v>
      </c>
      <c r="O47" s="154">
        <f t="shared" si="1"/>
        <v>0.53000000000000114</v>
      </c>
      <c r="P47">
        <v>13.12706380405201</v>
      </c>
      <c r="Q47">
        <v>7.1833081342606597</v>
      </c>
      <c r="R47">
        <v>0</v>
      </c>
      <c r="S47">
        <v>2.1133353492591476</v>
      </c>
      <c r="T47">
        <v>11.176292712428182</v>
      </c>
      <c r="U47" s="156">
        <f t="shared" si="2"/>
        <v>33.6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33.6</v>
      </c>
      <c r="E48">
        <f>GT!N48</f>
        <v>0</v>
      </c>
      <c r="F48">
        <f t="shared" si="4"/>
        <v>84</v>
      </c>
      <c r="G48">
        <f t="shared" si="5"/>
        <v>33.6</v>
      </c>
      <c r="H48" s="154"/>
      <c r="I48">
        <f>BRPL_EOD!AC48+BRPL_EOD!AD48</f>
        <v>12.92</v>
      </c>
      <c r="J48">
        <f>BYPL_EOD!AC48+BYPL_EOD!AD48</f>
        <v>7.07</v>
      </c>
      <c r="K48">
        <f>MES_EOD!AC48+MES_EOD!AD48</f>
        <v>0</v>
      </c>
      <c r="L48">
        <f>NDMC_EOD!AC48+NDMC_EOD!AD48</f>
        <v>2.08</v>
      </c>
      <c r="M48">
        <f>TPDDL_EOD!AC48+TPDDL_EOD!AD48</f>
        <v>11</v>
      </c>
      <c r="N48">
        <f t="shared" si="0"/>
        <v>33.07</v>
      </c>
      <c r="O48" s="154">
        <f t="shared" si="1"/>
        <v>0.53000000000000114</v>
      </c>
      <c r="P48">
        <v>13.12706380405201</v>
      </c>
      <c r="Q48">
        <v>7.1833081342606597</v>
      </c>
      <c r="R48">
        <v>0</v>
      </c>
      <c r="S48">
        <v>2.1133353492591476</v>
      </c>
      <c r="T48">
        <v>11.176292712428182</v>
      </c>
      <c r="U48" s="156">
        <f t="shared" si="2"/>
        <v>33.6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33.6</v>
      </c>
      <c r="E49">
        <f>GT!N49</f>
        <v>0</v>
      </c>
      <c r="F49">
        <f t="shared" si="4"/>
        <v>84</v>
      </c>
      <c r="G49">
        <f t="shared" si="5"/>
        <v>33.6</v>
      </c>
      <c r="H49" s="154"/>
      <c r="I49">
        <f>BRPL_EOD!AC49+BRPL_EOD!AD49</f>
        <v>12.92</v>
      </c>
      <c r="J49">
        <f>BYPL_EOD!AC49+BYPL_EOD!AD49</f>
        <v>7.07</v>
      </c>
      <c r="K49">
        <f>MES_EOD!AC49+MES_EOD!AD49</f>
        <v>0</v>
      </c>
      <c r="L49">
        <f>NDMC_EOD!AC49+NDMC_EOD!AD49</f>
        <v>2.08</v>
      </c>
      <c r="M49">
        <f>TPDDL_EOD!AC49+TPDDL_EOD!AD49</f>
        <v>11</v>
      </c>
      <c r="N49">
        <f t="shared" si="0"/>
        <v>33.07</v>
      </c>
      <c r="O49" s="154">
        <f t="shared" si="1"/>
        <v>0.53000000000000114</v>
      </c>
      <c r="P49">
        <v>13.12706380405201</v>
      </c>
      <c r="Q49">
        <v>7.1833081342606597</v>
      </c>
      <c r="R49">
        <v>0</v>
      </c>
      <c r="S49">
        <v>2.1133353492591476</v>
      </c>
      <c r="T49">
        <v>11.176292712428182</v>
      </c>
      <c r="U49" s="156">
        <f t="shared" si="2"/>
        <v>33.6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33.6</v>
      </c>
      <c r="E50">
        <f>GT!N50</f>
        <v>0</v>
      </c>
      <c r="F50">
        <f t="shared" si="4"/>
        <v>84</v>
      </c>
      <c r="G50">
        <f t="shared" si="5"/>
        <v>33.6</v>
      </c>
      <c r="H50" s="154"/>
      <c r="I50">
        <f>BRPL_EOD!AC50+BRPL_EOD!AD50</f>
        <v>12.92</v>
      </c>
      <c r="J50">
        <f>BYPL_EOD!AC50+BYPL_EOD!AD50</f>
        <v>7.07</v>
      </c>
      <c r="K50">
        <f>MES_EOD!AC50+MES_EOD!AD50</f>
        <v>0</v>
      </c>
      <c r="L50">
        <f>NDMC_EOD!AC50+NDMC_EOD!AD50</f>
        <v>2.08</v>
      </c>
      <c r="M50">
        <f>TPDDL_EOD!AC50+TPDDL_EOD!AD50</f>
        <v>11</v>
      </c>
      <c r="N50">
        <f t="shared" si="0"/>
        <v>33.07</v>
      </c>
      <c r="O50" s="154">
        <f t="shared" si="1"/>
        <v>0.53000000000000114</v>
      </c>
      <c r="P50">
        <v>13.12706380405201</v>
      </c>
      <c r="Q50">
        <v>7.1833081342606597</v>
      </c>
      <c r="R50">
        <v>0</v>
      </c>
      <c r="S50">
        <v>2.1133353492591476</v>
      </c>
      <c r="T50">
        <v>11.176292712428182</v>
      </c>
      <c r="U50" s="156">
        <f t="shared" si="2"/>
        <v>33.6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32.6</v>
      </c>
      <c r="E51">
        <f>GT!N51</f>
        <v>0</v>
      </c>
      <c r="F51">
        <f t="shared" si="4"/>
        <v>84</v>
      </c>
      <c r="G51">
        <f t="shared" si="5"/>
        <v>32.6</v>
      </c>
      <c r="H51" s="154"/>
      <c r="I51">
        <f>BRPL_EOD!AC51+BRPL_EOD!AD51</f>
        <v>12.27</v>
      </c>
      <c r="J51">
        <f>BYPL_EOD!AC51+BYPL_EOD!AD51</f>
        <v>6.72</v>
      </c>
      <c r="K51">
        <f>MES_EOD!AC51+MES_EOD!AD51</f>
        <v>0</v>
      </c>
      <c r="L51">
        <f>NDMC_EOD!AC51+NDMC_EOD!AD51</f>
        <v>2.08</v>
      </c>
      <c r="M51">
        <f>TPDDL_EOD!AC51+TPDDL_EOD!AD51</f>
        <v>11</v>
      </c>
      <c r="N51">
        <f t="shared" si="0"/>
        <v>32.07</v>
      </c>
      <c r="O51" s="154">
        <f t="shared" si="1"/>
        <v>0.53000000000000114</v>
      </c>
      <c r="P51">
        <v>12.472778297474274</v>
      </c>
      <c r="Q51">
        <v>6.8310570626753977</v>
      </c>
      <c r="R51">
        <v>0</v>
      </c>
      <c r="S51">
        <v>2.1143748051138136</v>
      </c>
      <c r="T51">
        <v>11.181789834736515</v>
      </c>
      <c r="U51" s="156">
        <f t="shared" si="2"/>
        <v>32.6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32.6</v>
      </c>
      <c r="E52">
        <f>GT!N52</f>
        <v>0</v>
      </c>
      <c r="F52">
        <f t="shared" si="4"/>
        <v>84</v>
      </c>
      <c r="G52">
        <f t="shared" si="5"/>
        <v>32.6</v>
      </c>
      <c r="H52" s="154"/>
      <c r="I52">
        <f>BRPL_EOD!AC52+BRPL_EOD!AD52</f>
        <v>12.27</v>
      </c>
      <c r="J52">
        <f>BYPL_EOD!AC52+BYPL_EOD!AD52</f>
        <v>6.72</v>
      </c>
      <c r="K52">
        <f>MES_EOD!AC52+MES_EOD!AD52</f>
        <v>0</v>
      </c>
      <c r="L52">
        <f>NDMC_EOD!AC52+NDMC_EOD!AD52</f>
        <v>2.08</v>
      </c>
      <c r="M52">
        <f>TPDDL_EOD!AC52+TPDDL_EOD!AD52</f>
        <v>11</v>
      </c>
      <c r="N52">
        <f t="shared" si="0"/>
        <v>32.07</v>
      </c>
      <c r="O52" s="154">
        <f t="shared" si="1"/>
        <v>0.53000000000000114</v>
      </c>
      <c r="P52">
        <v>12.472778297474274</v>
      </c>
      <c r="Q52">
        <v>6.8310570626753977</v>
      </c>
      <c r="R52">
        <v>0</v>
      </c>
      <c r="S52">
        <v>2.1143748051138136</v>
      </c>
      <c r="T52">
        <v>11.181789834736515</v>
      </c>
      <c r="U52" s="156">
        <f t="shared" si="2"/>
        <v>32.6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32.6</v>
      </c>
      <c r="E53">
        <f>GT!N53</f>
        <v>0</v>
      </c>
      <c r="F53">
        <f t="shared" si="4"/>
        <v>84</v>
      </c>
      <c r="G53">
        <f t="shared" si="5"/>
        <v>32.6</v>
      </c>
      <c r="H53" s="154"/>
      <c r="I53">
        <f>BRPL_EOD!AC53+BRPL_EOD!AD53</f>
        <v>12.27</v>
      </c>
      <c r="J53">
        <f>BYPL_EOD!AC53+BYPL_EOD!AD53</f>
        <v>6.72</v>
      </c>
      <c r="K53">
        <f>MES_EOD!AC53+MES_EOD!AD53</f>
        <v>0</v>
      </c>
      <c r="L53">
        <f>NDMC_EOD!AC53+NDMC_EOD!AD53</f>
        <v>2.08</v>
      </c>
      <c r="M53">
        <f>TPDDL_EOD!AC53+TPDDL_EOD!AD53</f>
        <v>11</v>
      </c>
      <c r="N53">
        <f t="shared" si="0"/>
        <v>32.07</v>
      </c>
      <c r="O53" s="154">
        <f t="shared" si="1"/>
        <v>0.53000000000000114</v>
      </c>
      <c r="P53">
        <v>12.472778297474274</v>
      </c>
      <c r="Q53">
        <v>6.8310570626753977</v>
      </c>
      <c r="R53">
        <v>0</v>
      </c>
      <c r="S53">
        <v>2.1143748051138136</v>
      </c>
      <c r="T53">
        <v>11.181789834736515</v>
      </c>
      <c r="U53" s="156">
        <f t="shared" si="2"/>
        <v>32.6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32.6</v>
      </c>
      <c r="E54">
        <f>GT!N54</f>
        <v>0</v>
      </c>
      <c r="F54">
        <f t="shared" si="4"/>
        <v>84</v>
      </c>
      <c r="G54">
        <f t="shared" si="5"/>
        <v>32.6</v>
      </c>
      <c r="H54" s="154"/>
      <c r="I54">
        <f>BRPL_EOD!AC54+BRPL_EOD!AD54</f>
        <v>12.27</v>
      </c>
      <c r="J54">
        <f>BYPL_EOD!AC54+BYPL_EOD!AD54</f>
        <v>6.72</v>
      </c>
      <c r="K54">
        <f>MES_EOD!AC54+MES_EOD!AD54</f>
        <v>0</v>
      </c>
      <c r="L54">
        <f>NDMC_EOD!AC54+NDMC_EOD!AD54</f>
        <v>2.08</v>
      </c>
      <c r="M54">
        <f>TPDDL_EOD!AC54+TPDDL_EOD!AD54</f>
        <v>11</v>
      </c>
      <c r="N54">
        <f t="shared" si="0"/>
        <v>32.07</v>
      </c>
      <c r="O54" s="154">
        <f t="shared" si="1"/>
        <v>0.53000000000000114</v>
      </c>
      <c r="P54">
        <v>12.472778297474274</v>
      </c>
      <c r="Q54">
        <v>6.8310570626753977</v>
      </c>
      <c r="R54">
        <v>0</v>
      </c>
      <c r="S54">
        <v>2.1143748051138136</v>
      </c>
      <c r="T54">
        <v>11.181789834736515</v>
      </c>
      <c r="U54" s="156">
        <f t="shared" si="2"/>
        <v>32.6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32.6</v>
      </c>
      <c r="E55">
        <f>GT!N55</f>
        <v>0</v>
      </c>
      <c r="F55">
        <f t="shared" si="4"/>
        <v>84</v>
      </c>
      <c r="G55">
        <f t="shared" si="5"/>
        <v>32.6</v>
      </c>
      <c r="H55" s="154"/>
      <c r="I55">
        <f>BRPL_EOD!AC55+BRPL_EOD!AD55</f>
        <v>12.27</v>
      </c>
      <c r="J55">
        <f>BYPL_EOD!AC55+BYPL_EOD!AD55</f>
        <v>6.72</v>
      </c>
      <c r="K55">
        <f>MES_EOD!AC55+MES_EOD!AD55</f>
        <v>0</v>
      </c>
      <c r="L55">
        <f>NDMC_EOD!AC55+NDMC_EOD!AD55</f>
        <v>2.08</v>
      </c>
      <c r="M55">
        <f>TPDDL_EOD!AC55+TPDDL_EOD!AD55</f>
        <v>11</v>
      </c>
      <c r="N55">
        <f t="shared" si="0"/>
        <v>32.07</v>
      </c>
      <c r="O55" s="154">
        <f t="shared" si="1"/>
        <v>0.53000000000000114</v>
      </c>
      <c r="P55">
        <v>12.472778297474274</v>
      </c>
      <c r="Q55">
        <v>6.8310570626753977</v>
      </c>
      <c r="R55">
        <v>0</v>
      </c>
      <c r="S55">
        <v>2.1143748051138136</v>
      </c>
      <c r="T55">
        <v>11.181789834736515</v>
      </c>
      <c r="U55" s="156">
        <f t="shared" si="2"/>
        <v>32.6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32.6</v>
      </c>
      <c r="E56">
        <f>GT!N56</f>
        <v>0</v>
      </c>
      <c r="F56">
        <f t="shared" si="4"/>
        <v>84</v>
      </c>
      <c r="G56">
        <f t="shared" si="5"/>
        <v>32.6</v>
      </c>
      <c r="H56" s="154"/>
      <c r="I56">
        <f>BRPL_EOD!AC56+BRPL_EOD!AD56</f>
        <v>12.27</v>
      </c>
      <c r="J56">
        <f>BYPL_EOD!AC56+BYPL_EOD!AD56</f>
        <v>6.72</v>
      </c>
      <c r="K56">
        <f>MES_EOD!AC56+MES_EOD!AD56</f>
        <v>0</v>
      </c>
      <c r="L56">
        <f>NDMC_EOD!AC56+NDMC_EOD!AD56</f>
        <v>2.08</v>
      </c>
      <c r="M56">
        <f>TPDDL_EOD!AC56+TPDDL_EOD!AD56</f>
        <v>11</v>
      </c>
      <c r="N56">
        <f t="shared" si="0"/>
        <v>32.07</v>
      </c>
      <c r="O56" s="154">
        <f t="shared" si="1"/>
        <v>0.53000000000000114</v>
      </c>
      <c r="P56">
        <v>12.472778297474274</v>
      </c>
      <c r="Q56">
        <v>6.8310570626753977</v>
      </c>
      <c r="R56">
        <v>0</v>
      </c>
      <c r="S56">
        <v>2.1143748051138136</v>
      </c>
      <c r="T56">
        <v>11.181789834736515</v>
      </c>
      <c r="U56" s="156">
        <f t="shared" si="2"/>
        <v>32.6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32.6</v>
      </c>
      <c r="E57">
        <f>GT!N57</f>
        <v>0</v>
      </c>
      <c r="F57">
        <f t="shared" si="4"/>
        <v>84</v>
      </c>
      <c r="G57">
        <f t="shared" si="5"/>
        <v>32.6</v>
      </c>
      <c r="H57" s="154"/>
      <c r="I57">
        <f>BRPL_EOD!AC57+BRPL_EOD!AD57</f>
        <v>12.27</v>
      </c>
      <c r="J57">
        <f>BYPL_EOD!AC57+BYPL_EOD!AD57</f>
        <v>6.72</v>
      </c>
      <c r="K57">
        <f>MES_EOD!AC57+MES_EOD!AD57</f>
        <v>0</v>
      </c>
      <c r="L57">
        <f>NDMC_EOD!AC57+NDMC_EOD!AD57</f>
        <v>2.08</v>
      </c>
      <c r="M57">
        <f>TPDDL_EOD!AC57+TPDDL_EOD!AD57</f>
        <v>11</v>
      </c>
      <c r="N57">
        <f t="shared" si="0"/>
        <v>32.07</v>
      </c>
      <c r="O57" s="154">
        <f t="shared" si="1"/>
        <v>0.53000000000000114</v>
      </c>
      <c r="P57">
        <v>12.472778297474274</v>
      </c>
      <c r="Q57">
        <v>6.8310570626753977</v>
      </c>
      <c r="R57">
        <v>0</v>
      </c>
      <c r="S57">
        <v>2.1143748051138136</v>
      </c>
      <c r="T57">
        <v>11.181789834736515</v>
      </c>
      <c r="U57" s="156">
        <f t="shared" si="2"/>
        <v>32.6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32.6</v>
      </c>
      <c r="E58">
        <f>GT!N58</f>
        <v>0</v>
      </c>
      <c r="F58">
        <f t="shared" si="4"/>
        <v>84</v>
      </c>
      <c r="G58">
        <f t="shared" si="5"/>
        <v>32.6</v>
      </c>
      <c r="H58" s="154"/>
      <c r="I58">
        <f>BRPL_EOD!AC58+BRPL_EOD!AD58</f>
        <v>12.27</v>
      </c>
      <c r="J58">
        <f>BYPL_EOD!AC58+BYPL_EOD!AD58</f>
        <v>6.72</v>
      </c>
      <c r="K58">
        <f>MES_EOD!AC58+MES_EOD!AD58</f>
        <v>0</v>
      </c>
      <c r="L58">
        <f>NDMC_EOD!AC58+NDMC_EOD!AD58</f>
        <v>2.08</v>
      </c>
      <c r="M58">
        <f>TPDDL_EOD!AC58+TPDDL_EOD!AD58</f>
        <v>11</v>
      </c>
      <c r="N58">
        <f t="shared" si="0"/>
        <v>32.07</v>
      </c>
      <c r="O58" s="154">
        <f t="shared" si="1"/>
        <v>0.53000000000000114</v>
      </c>
      <c r="P58">
        <v>12.472778297474274</v>
      </c>
      <c r="Q58">
        <v>6.8310570626753977</v>
      </c>
      <c r="R58">
        <v>0</v>
      </c>
      <c r="S58">
        <v>2.1143748051138136</v>
      </c>
      <c r="T58">
        <v>11.181789834736515</v>
      </c>
      <c r="U58" s="156">
        <f t="shared" si="2"/>
        <v>32.6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32.6</v>
      </c>
      <c r="E59">
        <f>GT!N59</f>
        <v>0</v>
      </c>
      <c r="F59">
        <f t="shared" si="4"/>
        <v>84</v>
      </c>
      <c r="G59">
        <f t="shared" si="5"/>
        <v>32.6</v>
      </c>
      <c r="H59" s="154"/>
      <c r="I59">
        <f>BRPL_EOD!AC59+BRPL_EOD!AD59</f>
        <v>12.27</v>
      </c>
      <c r="J59">
        <f>BYPL_EOD!AC59+BYPL_EOD!AD59</f>
        <v>6.72</v>
      </c>
      <c r="K59">
        <f>MES_EOD!AC59+MES_EOD!AD59</f>
        <v>0</v>
      </c>
      <c r="L59">
        <f>NDMC_EOD!AC59+NDMC_EOD!AD59</f>
        <v>2.08</v>
      </c>
      <c r="M59">
        <f>TPDDL_EOD!AC59+TPDDL_EOD!AD59</f>
        <v>11</v>
      </c>
      <c r="N59">
        <f t="shared" si="0"/>
        <v>32.07</v>
      </c>
      <c r="O59" s="154">
        <f t="shared" si="1"/>
        <v>0.53000000000000114</v>
      </c>
      <c r="P59">
        <v>12.472778297474274</v>
      </c>
      <c r="Q59">
        <v>6.8310570626753977</v>
      </c>
      <c r="R59">
        <v>0</v>
      </c>
      <c r="S59">
        <v>2.1143748051138136</v>
      </c>
      <c r="T59">
        <v>11.181789834736515</v>
      </c>
      <c r="U59" s="156">
        <f t="shared" si="2"/>
        <v>32.6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32.6</v>
      </c>
      <c r="E60">
        <f>GT!N60</f>
        <v>0</v>
      </c>
      <c r="F60">
        <f t="shared" si="4"/>
        <v>84</v>
      </c>
      <c r="G60">
        <f t="shared" si="5"/>
        <v>32.6</v>
      </c>
      <c r="H60" s="154"/>
      <c r="I60">
        <f>BRPL_EOD!AC60+BRPL_EOD!AD60</f>
        <v>12.27</v>
      </c>
      <c r="J60">
        <f>BYPL_EOD!AC60+BYPL_EOD!AD60</f>
        <v>6.72</v>
      </c>
      <c r="K60">
        <f>MES_EOD!AC60+MES_EOD!AD60</f>
        <v>0</v>
      </c>
      <c r="L60">
        <f>NDMC_EOD!AC60+NDMC_EOD!AD60</f>
        <v>2.08</v>
      </c>
      <c r="M60">
        <f>TPDDL_EOD!AC60+TPDDL_EOD!AD60</f>
        <v>11</v>
      </c>
      <c r="N60">
        <f t="shared" si="0"/>
        <v>32.07</v>
      </c>
      <c r="O60" s="154">
        <f t="shared" si="1"/>
        <v>0.53000000000000114</v>
      </c>
      <c r="P60">
        <v>12.472778297474274</v>
      </c>
      <c r="Q60">
        <v>6.8310570626753977</v>
      </c>
      <c r="R60">
        <v>0</v>
      </c>
      <c r="S60">
        <v>2.1143748051138136</v>
      </c>
      <c r="T60">
        <v>11.181789834736515</v>
      </c>
      <c r="U60" s="156">
        <f t="shared" si="2"/>
        <v>32.6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32.6</v>
      </c>
      <c r="E61">
        <f>GT!N61</f>
        <v>0</v>
      </c>
      <c r="F61">
        <f t="shared" si="4"/>
        <v>84</v>
      </c>
      <c r="G61">
        <f t="shared" si="5"/>
        <v>32.6</v>
      </c>
      <c r="H61" s="154"/>
      <c r="I61">
        <f>BRPL_EOD!AC61+BRPL_EOD!AD61</f>
        <v>12.27</v>
      </c>
      <c r="J61">
        <f>BYPL_EOD!AC61+BYPL_EOD!AD61</f>
        <v>6.72</v>
      </c>
      <c r="K61">
        <f>MES_EOD!AC61+MES_EOD!AD61</f>
        <v>0</v>
      </c>
      <c r="L61">
        <f>NDMC_EOD!AC61+NDMC_EOD!AD61</f>
        <v>2.08</v>
      </c>
      <c r="M61">
        <f>TPDDL_EOD!AC61+TPDDL_EOD!AD61</f>
        <v>11</v>
      </c>
      <c r="N61">
        <f t="shared" si="0"/>
        <v>32.07</v>
      </c>
      <c r="O61" s="154">
        <f t="shared" si="1"/>
        <v>0.53000000000000114</v>
      </c>
      <c r="P61">
        <v>12.472778297474274</v>
      </c>
      <c r="Q61">
        <v>6.8310570626753977</v>
      </c>
      <c r="R61">
        <v>0</v>
      </c>
      <c r="S61">
        <v>2.1143748051138136</v>
      </c>
      <c r="T61">
        <v>11.181789834736515</v>
      </c>
      <c r="U61" s="156">
        <f t="shared" si="2"/>
        <v>32.6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32.6</v>
      </c>
      <c r="E62">
        <f>GT!N62</f>
        <v>0</v>
      </c>
      <c r="F62">
        <f t="shared" si="4"/>
        <v>84</v>
      </c>
      <c r="G62">
        <f t="shared" si="5"/>
        <v>32.6</v>
      </c>
      <c r="H62" s="154"/>
      <c r="I62">
        <f>BRPL_EOD!AC62+BRPL_EOD!AD62</f>
        <v>12.27</v>
      </c>
      <c r="J62">
        <f>BYPL_EOD!AC62+BYPL_EOD!AD62</f>
        <v>6.72</v>
      </c>
      <c r="K62">
        <f>MES_EOD!AC62+MES_EOD!AD62</f>
        <v>0</v>
      </c>
      <c r="L62">
        <f>NDMC_EOD!AC62+NDMC_EOD!AD62</f>
        <v>2.08</v>
      </c>
      <c r="M62">
        <f>TPDDL_EOD!AC62+TPDDL_EOD!AD62</f>
        <v>11</v>
      </c>
      <c r="N62">
        <f t="shared" si="0"/>
        <v>32.07</v>
      </c>
      <c r="O62" s="154">
        <f t="shared" si="1"/>
        <v>0.53000000000000114</v>
      </c>
      <c r="P62">
        <v>12.472778297474274</v>
      </c>
      <c r="Q62">
        <v>6.8310570626753977</v>
      </c>
      <c r="R62">
        <v>0</v>
      </c>
      <c r="S62">
        <v>2.1143748051138136</v>
      </c>
      <c r="T62">
        <v>11.181789834736515</v>
      </c>
      <c r="U62" s="156">
        <f t="shared" si="2"/>
        <v>32.6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32.6</v>
      </c>
      <c r="E63">
        <f>GT!N63</f>
        <v>0</v>
      </c>
      <c r="F63">
        <f t="shared" si="4"/>
        <v>84</v>
      </c>
      <c r="G63">
        <f t="shared" si="5"/>
        <v>32.6</v>
      </c>
      <c r="H63" s="154"/>
      <c r="I63">
        <f>BRPL_EOD!AC63+BRPL_EOD!AD63</f>
        <v>12.27</v>
      </c>
      <c r="J63">
        <f>BYPL_EOD!AC63+BYPL_EOD!AD63</f>
        <v>6.72</v>
      </c>
      <c r="K63">
        <f>MES_EOD!AC63+MES_EOD!AD63</f>
        <v>0</v>
      </c>
      <c r="L63">
        <f>NDMC_EOD!AC63+NDMC_EOD!AD63</f>
        <v>2.08</v>
      </c>
      <c r="M63">
        <f>TPDDL_EOD!AC63+TPDDL_EOD!AD63</f>
        <v>11</v>
      </c>
      <c r="N63">
        <f t="shared" si="0"/>
        <v>32.07</v>
      </c>
      <c r="O63" s="154">
        <f t="shared" si="1"/>
        <v>0.53000000000000114</v>
      </c>
      <c r="P63">
        <v>12.472778297474274</v>
      </c>
      <c r="Q63">
        <v>6.8310570626753977</v>
      </c>
      <c r="R63">
        <v>0</v>
      </c>
      <c r="S63">
        <v>2.1143748051138136</v>
      </c>
      <c r="T63">
        <v>11.181789834736515</v>
      </c>
      <c r="U63" s="156">
        <f t="shared" si="2"/>
        <v>32.6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32.6</v>
      </c>
      <c r="E64">
        <f>GT!N64</f>
        <v>0</v>
      </c>
      <c r="F64">
        <f t="shared" si="4"/>
        <v>84</v>
      </c>
      <c r="G64">
        <f t="shared" si="5"/>
        <v>32.6</v>
      </c>
      <c r="H64" s="154"/>
      <c r="I64">
        <f>BRPL_EOD!AC64+BRPL_EOD!AD64</f>
        <v>12.27</v>
      </c>
      <c r="J64">
        <f>BYPL_EOD!AC64+BYPL_EOD!AD64</f>
        <v>6.72</v>
      </c>
      <c r="K64">
        <f>MES_EOD!AC64+MES_EOD!AD64</f>
        <v>0</v>
      </c>
      <c r="L64">
        <f>NDMC_EOD!AC64+NDMC_EOD!AD64</f>
        <v>2.08</v>
      </c>
      <c r="M64">
        <f>TPDDL_EOD!AC64+TPDDL_EOD!AD64</f>
        <v>11</v>
      </c>
      <c r="N64">
        <f t="shared" si="0"/>
        <v>32.07</v>
      </c>
      <c r="O64" s="154">
        <f t="shared" si="1"/>
        <v>0.53000000000000114</v>
      </c>
      <c r="P64">
        <v>12.472778297474274</v>
      </c>
      <c r="Q64">
        <v>6.8310570626753977</v>
      </c>
      <c r="R64">
        <v>0</v>
      </c>
      <c r="S64">
        <v>2.1143748051138136</v>
      </c>
      <c r="T64">
        <v>11.181789834736515</v>
      </c>
      <c r="U64" s="156">
        <f t="shared" si="2"/>
        <v>32.6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32.6</v>
      </c>
      <c r="E65">
        <f>GT!N65</f>
        <v>0</v>
      </c>
      <c r="F65">
        <f t="shared" si="4"/>
        <v>84</v>
      </c>
      <c r="G65">
        <f t="shared" si="5"/>
        <v>32.6</v>
      </c>
      <c r="H65" s="154"/>
      <c r="I65">
        <f>BRPL_EOD!AC65+BRPL_EOD!AD65</f>
        <v>12.27</v>
      </c>
      <c r="J65">
        <f>BYPL_EOD!AC65+BYPL_EOD!AD65</f>
        <v>6.72</v>
      </c>
      <c r="K65">
        <f>MES_EOD!AC65+MES_EOD!AD65</f>
        <v>0</v>
      </c>
      <c r="L65">
        <f>NDMC_EOD!AC65+NDMC_EOD!AD65</f>
        <v>2.08</v>
      </c>
      <c r="M65">
        <f>TPDDL_EOD!AC65+TPDDL_EOD!AD65</f>
        <v>11</v>
      </c>
      <c r="N65">
        <f t="shared" si="0"/>
        <v>32.07</v>
      </c>
      <c r="O65" s="154">
        <f t="shared" si="1"/>
        <v>0.53000000000000114</v>
      </c>
      <c r="P65">
        <v>12.472778297474274</v>
      </c>
      <c r="Q65">
        <v>6.8310570626753977</v>
      </c>
      <c r="R65">
        <v>0</v>
      </c>
      <c r="S65">
        <v>2.1143748051138136</v>
      </c>
      <c r="T65">
        <v>11.181789834736515</v>
      </c>
      <c r="U65" s="156">
        <f t="shared" si="2"/>
        <v>32.6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32.6</v>
      </c>
      <c r="E66">
        <f>GT!N66</f>
        <v>0</v>
      </c>
      <c r="F66">
        <f t="shared" si="4"/>
        <v>84</v>
      </c>
      <c r="G66">
        <f t="shared" si="5"/>
        <v>32.6</v>
      </c>
      <c r="H66" s="154"/>
      <c r="I66">
        <f>BRPL_EOD!AC66+BRPL_EOD!AD66</f>
        <v>12.27</v>
      </c>
      <c r="J66">
        <f>BYPL_EOD!AC66+BYPL_EOD!AD66</f>
        <v>6.72</v>
      </c>
      <c r="K66">
        <f>MES_EOD!AC66+MES_EOD!AD66</f>
        <v>0</v>
      </c>
      <c r="L66">
        <f>NDMC_EOD!AC66+NDMC_EOD!AD66</f>
        <v>2.08</v>
      </c>
      <c r="M66">
        <f>TPDDL_EOD!AC66+TPDDL_EOD!AD66</f>
        <v>11</v>
      </c>
      <c r="N66">
        <f t="shared" si="0"/>
        <v>32.07</v>
      </c>
      <c r="O66" s="154">
        <f t="shared" si="1"/>
        <v>0.53000000000000114</v>
      </c>
      <c r="P66">
        <v>12.472778297474274</v>
      </c>
      <c r="Q66">
        <v>6.8310570626753977</v>
      </c>
      <c r="R66">
        <v>0</v>
      </c>
      <c r="S66">
        <v>2.1143748051138136</v>
      </c>
      <c r="T66">
        <v>11.181789834736515</v>
      </c>
      <c r="U66" s="156">
        <f t="shared" si="2"/>
        <v>32.6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33.6</v>
      </c>
      <c r="E67">
        <f>GT!N67</f>
        <v>0</v>
      </c>
      <c r="F67">
        <f t="shared" si="4"/>
        <v>84</v>
      </c>
      <c r="G67">
        <f t="shared" si="5"/>
        <v>33.6</v>
      </c>
      <c r="H67" s="154"/>
      <c r="I67">
        <f>BRPL_EOD!AC67+BRPL_EOD!AD67</f>
        <v>12.92</v>
      </c>
      <c r="J67">
        <f>BYPL_EOD!AC67+BYPL_EOD!AD67</f>
        <v>7.07</v>
      </c>
      <c r="K67">
        <f>MES_EOD!AC67+MES_EOD!AD67</f>
        <v>0</v>
      </c>
      <c r="L67">
        <f>NDMC_EOD!AC67+NDMC_EOD!AD67</f>
        <v>2.08</v>
      </c>
      <c r="M67">
        <f>TPDDL_EOD!AC67+TPDDL_EOD!AD67</f>
        <v>11</v>
      </c>
      <c r="N67">
        <f t="shared" ref="N67:N98" si="6">SUM(I67:M67)</f>
        <v>33.07</v>
      </c>
      <c r="O67" s="154">
        <f t="shared" ref="O67:O98" si="7">G67-N67</f>
        <v>0.53000000000000114</v>
      </c>
      <c r="P67">
        <v>13.12706380405201</v>
      </c>
      <c r="Q67">
        <v>7.1833081342606597</v>
      </c>
      <c r="R67">
        <v>0</v>
      </c>
      <c r="S67">
        <v>2.1133353492591476</v>
      </c>
      <c r="T67">
        <v>11.176292712428182</v>
      </c>
      <c r="U67" s="156">
        <f t="shared" ref="U67:U98" si="8">SUM(P67:T67)</f>
        <v>33.6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33.6</v>
      </c>
      <c r="E68">
        <f>GT!N68</f>
        <v>0</v>
      </c>
      <c r="F68">
        <f t="shared" ref="F68:F98" si="10">B68+C68</f>
        <v>84</v>
      </c>
      <c r="G68">
        <f t="shared" ref="G68:G98" si="11">D68+E68-X68</f>
        <v>33.6</v>
      </c>
      <c r="H68" s="154"/>
      <c r="I68">
        <f>BRPL_EOD!AC68+BRPL_EOD!AD68</f>
        <v>12.92</v>
      </c>
      <c r="J68">
        <f>BYPL_EOD!AC68+BYPL_EOD!AD68</f>
        <v>7.07</v>
      </c>
      <c r="K68">
        <f>MES_EOD!AC68+MES_EOD!AD68</f>
        <v>0</v>
      </c>
      <c r="L68">
        <f>NDMC_EOD!AC68+NDMC_EOD!AD68</f>
        <v>2.08</v>
      </c>
      <c r="M68">
        <f>TPDDL_EOD!AC68+TPDDL_EOD!AD68</f>
        <v>11</v>
      </c>
      <c r="N68">
        <f t="shared" si="6"/>
        <v>33.07</v>
      </c>
      <c r="O68" s="154">
        <f t="shared" si="7"/>
        <v>0.53000000000000114</v>
      </c>
      <c r="P68">
        <v>13.12706380405201</v>
      </c>
      <c r="Q68">
        <v>7.1833081342606597</v>
      </c>
      <c r="R68">
        <v>0</v>
      </c>
      <c r="S68">
        <v>2.1133353492591476</v>
      </c>
      <c r="T68">
        <v>11.176292712428182</v>
      </c>
      <c r="U68" s="156">
        <f t="shared" si="8"/>
        <v>33.6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33.6</v>
      </c>
      <c r="E69">
        <f>GT!N69</f>
        <v>0</v>
      </c>
      <c r="F69">
        <f t="shared" si="10"/>
        <v>84</v>
      </c>
      <c r="G69">
        <f t="shared" si="11"/>
        <v>33.6</v>
      </c>
      <c r="H69" s="154"/>
      <c r="I69">
        <f>BRPL_EOD!AC69+BRPL_EOD!AD69</f>
        <v>12.92</v>
      </c>
      <c r="J69">
        <f>BYPL_EOD!AC69+BYPL_EOD!AD69</f>
        <v>7.07</v>
      </c>
      <c r="K69">
        <f>MES_EOD!AC69+MES_EOD!AD69</f>
        <v>0</v>
      </c>
      <c r="L69">
        <f>NDMC_EOD!AC69+NDMC_EOD!AD69</f>
        <v>2.08</v>
      </c>
      <c r="M69">
        <f>TPDDL_EOD!AC69+TPDDL_EOD!AD69</f>
        <v>11</v>
      </c>
      <c r="N69">
        <f t="shared" si="6"/>
        <v>33.07</v>
      </c>
      <c r="O69" s="154">
        <f t="shared" si="7"/>
        <v>0.53000000000000114</v>
      </c>
      <c r="P69">
        <v>13.12706380405201</v>
      </c>
      <c r="Q69">
        <v>7.1833081342606597</v>
      </c>
      <c r="R69">
        <v>0</v>
      </c>
      <c r="S69">
        <v>2.1133353492591476</v>
      </c>
      <c r="T69">
        <v>11.176292712428182</v>
      </c>
      <c r="U69" s="156">
        <f t="shared" si="8"/>
        <v>33.6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33.6</v>
      </c>
      <c r="E70">
        <f>GT!N70</f>
        <v>0</v>
      </c>
      <c r="F70">
        <f t="shared" si="10"/>
        <v>84</v>
      </c>
      <c r="G70">
        <f t="shared" si="11"/>
        <v>33.6</v>
      </c>
      <c r="H70" s="154"/>
      <c r="I70">
        <f>BRPL_EOD!AC70+BRPL_EOD!AD70</f>
        <v>12.92</v>
      </c>
      <c r="J70">
        <f>BYPL_EOD!AC70+BYPL_EOD!AD70</f>
        <v>7.07</v>
      </c>
      <c r="K70">
        <f>MES_EOD!AC70+MES_EOD!AD70</f>
        <v>0</v>
      </c>
      <c r="L70">
        <f>NDMC_EOD!AC70+NDMC_EOD!AD70</f>
        <v>2.08</v>
      </c>
      <c r="M70">
        <f>TPDDL_EOD!AC70+TPDDL_EOD!AD70</f>
        <v>11</v>
      </c>
      <c r="N70">
        <f t="shared" si="6"/>
        <v>33.07</v>
      </c>
      <c r="O70" s="154">
        <f t="shared" si="7"/>
        <v>0.53000000000000114</v>
      </c>
      <c r="P70">
        <v>13.12706380405201</v>
      </c>
      <c r="Q70">
        <v>7.1833081342606597</v>
      </c>
      <c r="R70">
        <v>0</v>
      </c>
      <c r="S70">
        <v>2.1133353492591476</v>
      </c>
      <c r="T70">
        <v>11.176292712428182</v>
      </c>
      <c r="U70" s="156">
        <f t="shared" si="8"/>
        <v>33.6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33.6</v>
      </c>
      <c r="E71">
        <f>GT!N71</f>
        <v>0</v>
      </c>
      <c r="F71">
        <f t="shared" si="10"/>
        <v>84</v>
      </c>
      <c r="G71">
        <f t="shared" si="11"/>
        <v>33.6</v>
      </c>
      <c r="H71" s="154"/>
      <c r="I71">
        <f>BRPL_EOD!AC71+BRPL_EOD!AD71</f>
        <v>12.92</v>
      </c>
      <c r="J71">
        <f>BYPL_EOD!AC71+BYPL_EOD!AD71</f>
        <v>7.07</v>
      </c>
      <c r="K71">
        <f>MES_EOD!AC71+MES_EOD!AD71</f>
        <v>0</v>
      </c>
      <c r="L71">
        <f>NDMC_EOD!AC71+NDMC_EOD!AD71</f>
        <v>2.08</v>
      </c>
      <c r="M71">
        <f>TPDDL_EOD!AC71+TPDDL_EOD!AD71</f>
        <v>11</v>
      </c>
      <c r="N71">
        <f t="shared" si="6"/>
        <v>33.07</v>
      </c>
      <c r="O71" s="154">
        <f t="shared" si="7"/>
        <v>0.53000000000000114</v>
      </c>
      <c r="P71">
        <v>13.12706380405201</v>
      </c>
      <c r="Q71">
        <v>7.1833081342606597</v>
      </c>
      <c r="R71">
        <v>0</v>
      </c>
      <c r="S71">
        <v>2.1133353492591476</v>
      </c>
      <c r="T71">
        <v>11.176292712428182</v>
      </c>
      <c r="U71" s="156">
        <f t="shared" si="8"/>
        <v>33.6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33.6</v>
      </c>
      <c r="E72">
        <f>GT!N72</f>
        <v>0</v>
      </c>
      <c r="F72">
        <f t="shared" si="10"/>
        <v>84</v>
      </c>
      <c r="G72">
        <f t="shared" si="11"/>
        <v>33.6</v>
      </c>
      <c r="H72" s="154"/>
      <c r="I72">
        <f>BRPL_EOD!AC72+BRPL_EOD!AD72</f>
        <v>12.92</v>
      </c>
      <c r="J72">
        <f>BYPL_EOD!AC72+BYPL_EOD!AD72</f>
        <v>7.07</v>
      </c>
      <c r="K72">
        <f>MES_EOD!AC72+MES_EOD!AD72</f>
        <v>0</v>
      </c>
      <c r="L72">
        <f>NDMC_EOD!AC72+NDMC_EOD!AD72</f>
        <v>2.08</v>
      </c>
      <c r="M72">
        <f>TPDDL_EOD!AC72+TPDDL_EOD!AD72</f>
        <v>11</v>
      </c>
      <c r="N72">
        <f t="shared" si="6"/>
        <v>33.07</v>
      </c>
      <c r="O72" s="154">
        <f t="shared" si="7"/>
        <v>0.53000000000000114</v>
      </c>
      <c r="P72">
        <v>13.12706380405201</v>
      </c>
      <c r="Q72">
        <v>7.1833081342606597</v>
      </c>
      <c r="R72">
        <v>0</v>
      </c>
      <c r="S72">
        <v>2.1133353492591476</v>
      </c>
      <c r="T72">
        <v>11.176292712428182</v>
      </c>
      <c r="U72" s="156">
        <f t="shared" si="8"/>
        <v>33.6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33.6</v>
      </c>
      <c r="E73">
        <f>GT!N73</f>
        <v>0</v>
      </c>
      <c r="F73">
        <f t="shared" si="10"/>
        <v>84</v>
      </c>
      <c r="G73">
        <f t="shared" si="11"/>
        <v>33.6</v>
      </c>
      <c r="H73" s="154"/>
      <c r="I73">
        <f>BRPL_EOD!AC73+BRPL_EOD!AD73</f>
        <v>12.92</v>
      </c>
      <c r="J73">
        <f>BYPL_EOD!AC73+BYPL_EOD!AD73</f>
        <v>7.07</v>
      </c>
      <c r="K73">
        <f>MES_EOD!AC73+MES_EOD!AD73</f>
        <v>0</v>
      </c>
      <c r="L73">
        <f>NDMC_EOD!AC73+NDMC_EOD!AD73</f>
        <v>2.08</v>
      </c>
      <c r="M73">
        <f>TPDDL_EOD!AC73+TPDDL_EOD!AD73</f>
        <v>11</v>
      </c>
      <c r="N73">
        <f t="shared" si="6"/>
        <v>33.07</v>
      </c>
      <c r="O73" s="154">
        <f t="shared" si="7"/>
        <v>0.53000000000000114</v>
      </c>
      <c r="P73">
        <v>13.12706380405201</v>
      </c>
      <c r="Q73">
        <v>7.1833081342606597</v>
      </c>
      <c r="R73">
        <v>0</v>
      </c>
      <c r="S73">
        <v>2.1133353492591476</v>
      </c>
      <c r="T73">
        <v>11.176292712428182</v>
      </c>
      <c r="U73" s="156">
        <f t="shared" si="8"/>
        <v>33.6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33.6</v>
      </c>
      <c r="E74">
        <f>GT!N74</f>
        <v>0</v>
      </c>
      <c r="F74">
        <f t="shared" si="10"/>
        <v>84</v>
      </c>
      <c r="G74">
        <f t="shared" si="11"/>
        <v>33.6</v>
      </c>
      <c r="H74" s="154"/>
      <c r="I74">
        <f>BRPL_EOD!AC74+BRPL_EOD!AD74</f>
        <v>12.92</v>
      </c>
      <c r="J74">
        <f>BYPL_EOD!AC74+BYPL_EOD!AD74</f>
        <v>7.07</v>
      </c>
      <c r="K74">
        <f>MES_EOD!AC74+MES_EOD!AD74</f>
        <v>0</v>
      </c>
      <c r="L74">
        <f>NDMC_EOD!AC74+NDMC_EOD!AD74</f>
        <v>2.08</v>
      </c>
      <c r="M74">
        <f>TPDDL_EOD!AC74+TPDDL_EOD!AD74</f>
        <v>11</v>
      </c>
      <c r="N74">
        <f t="shared" si="6"/>
        <v>33.07</v>
      </c>
      <c r="O74" s="154">
        <f t="shared" si="7"/>
        <v>0.53000000000000114</v>
      </c>
      <c r="P74">
        <v>13.12706380405201</v>
      </c>
      <c r="Q74">
        <v>7.1833081342606597</v>
      </c>
      <c r="R74">
        <v>0</v>
      </c>
      <c r="S74">
        <v>2.1133353492591476</v>
      </c>
      <c r="T74">
        <v>11.176292712428182</v>
      </c>
      <c r="U74" s="156">
        <f t="shared" si="8"/>
        <v>33.6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84</v>
      </c>
      <c r="G75">
        <f t="shared" si="11"/>
        <v>33.6</v>
      </c>
      <c r="H75" s="154"/>
      <c r="I75">
        <f>BRPL_EOD!AC75+BRPL_EOD!AD75</f>
        <v>12.92</v>
      </c>
      <c r="J75">
        <f>BYPL_EOD!AC75+BYPL_EOD!AD75</f>
        <v>7.07</v>
      </c>
      <c r="K75">
        <f>MES_EOD!AC75+MES_EOD!AD75</f>
        <v>0</v>
      </c>
      <c r="L75">
        <f>NDMC_EOD!AC75+NDMC_EOD!AD75</f>
        <v>2.08</v>
      </c>
      <c r="M75">
        <f>TPDDL_EOD!AC75+TPDDL_EOD!AD75</f>
        <v>11</v>
      </c>
      <c r="N75">
        <f t="shared" si="6"/>
        <v>33.07</v>
      </c>
      <c r="O75" s="154">
        <f t="shared" si="7"/>
        <v>0.53000000000000114</v>
      </c>
      <c r="P75">
        <v>13.12706380405201</v>
      </c>
      <c r="Q75">
        <v>7.1833081342606597</v>
      </c>
      <c r="R75">
        <v>0</v>
      </c>
      <c r="S75">
        <v>2.1133353492591476</v>
      </c>
      <c r="T75">
        <v>11.176292712428182</v>
      </c>
      <c r="U75" s="156">
        <f t="shared" si="8"/>
        <v>33.6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54"/>
      <c r="I76">
        <f>BRPL_EOD!AC76+BRPL_EOD!AD76</f>
        <v>12.92</v>
      </c>
      <c r="J76">
        <f>BYPL_EOD!AC76+BYPL_EOD!AD76</f>
        <v>7.07</v>
      </c>
      <c r="K76">
        <f>MES_EOD!AC76+MES_EOD!AD76</f>
        <v>0</v>
      </c>
      <c r="L76">
        <f>NDMC_EOD!AC76+NDMC_EOD!AD76</f>
        <v>2.08</v>
      </c>
      <c r="M76">
        <f>TPDDL_EOD!AC76+TPDDL_EOD!AD76</f>
        <v>11</v>
      </c>
      <c r="N76">
        <f t="shared" si="6"/>
        <v>33.07</v>
      </c>
      <c r="O76" s="154">
        <f t="shared" si="7"/>
        <v>0.53000000000000114</v>
      </c>
      <c r="P76">
        <v>13.12706380405201</v>
      </c>
      <c r="Q76">
        <v>7.1833081342606597</v>
      </c>
      <c r="R76">
        <v>0</v>
      </c>
      <c r="S76">
        <v>2.1133353492591476</v>
      </c>
      <c r="T76">
        <v>11.176292712428182</v>
      </c>
      <c r="U76" s="156">
        <f t="shared" si="8"/>
        <v>33.6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54"/>
      <c r="I77">
        <f>BRPL_EOD!AC77+BRPL_EOD!AD77</f>
        <v>12.92</v>
      </c>
      <c r="J77">
        <f>BYPL_EOD!AC77+BYPL_EOD!AD77</f>
        <v>7.07</v>
      </c>
      <c r="K77">
        <f>MES_EOD!AC77+MES_EOD!AD77</f>
        <v>0</v>
      </c>
      <c r="L77">
        <f>NDMC_EOD!AC77+NDMC_EOD!AD77</f>
        <v>2.08</v>
      </c>
      <c r="M77">
        <f>TPDDL_EOD!AC77+TPDDL_EOD!AD77</f>
        <v>11</v>
      </c>
      <c r="N77">
        <f t="shared" si="6"/>
        <v>33.07</v>
      </c>
      <c r="O77" s="154">
        <f t="shared" si="7"/>
        <v>0.53000000000000114</v>
      </c>
      <c r="P77">
        <v>13.12706380405201</v>
      </c>
      <c r="Q77">
        <v>7.1833081342606597</v>
      </c>
      <c r="R77">
        <v>0</v>
      </c>
      <c r="S77">
        <v>2.1133353492591476</v>
      </c>
      <c r="T77">
        <v>11.176292712428182</v>
      </c>
      <c r="U77" s="156">
        <f t="shared" si="8"/>
        <v>33.6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84</v>
      </c>
      <c r="G78">
        <f t="shared" si="11"/>
        <v>34.6</v>
      </c>
      <c r="H78" s="154"/>
      <c r="I78">
        <f>BRPL_EOD!AC78+BRPL_EOD!AD78</f>
        <v>13.56</v>
      </c>
      <c r="J78">
        <f>BYPL_EOD!AC78+BYPL_EOD!AD78</f>
        <v>7.43</v>
      </c>
      <c r="K78">
        <f>MES_EOD!AC78+MES_EOD!AD78</f>
        <v>0</v>
      </c>
      <c r="L78">
        <f>NDMC_EOD!AC78+NDMC_EOD!AD78</f>
        <v>2.08</v>
      </c>
      <c r="M78">
        <f>TPDDL_EOD!AC78+TPDDL_EOD!AD78</f>
        <v>11</v>
      </c>
      <c r="N78">
        <f t="shared" si="6"/>
        <v>34.07</v>
      </c>
      <c r="O78" s="154">
        <f t="shared" si="7"/>
        <v>0.53000000000000114</v>
      </c>
      <c r="P78">
        <v>13.770942177869093</v>
      </c>
      <c r="Q78">
        <v>7.5455826240093922</v>
      </c>
      <c r="R78">
        <v>0</v>
      </c>
      <c r="S78">
        <v>2.1123569122395072</v>
      </c>
      <c r="T78">
        <v>11.171118285882008</v>
      </c>
      <c r="U78" s="156">
        <f t="shared" si="8"/>
        <v>34.6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84</v>
      </c>
      <c r="G79">
        <f t="shared" si="11"/>
        <v>34.6</v>
      </c>
      <c r="H79" s="154"/>
      <c r="I79">
        <f>BRPL_EOD!AC79+BRPL_EOD!AD79</f>
        <v>13.56</v>
      </c>
      <c r="J79">
        <f>BYPL_EOD!AC79+BYPL_EOD!AD79</f>
        <v>7.43</v>
      </c>
      <c r="K79">
        <f>MES_EOD!AC79+MES_EOD!AD79</f>
        <v>0</v>
      </c>
      <c r="L79">
        <f>NDMC_EOD!AC79+NDMC_EOD!AD79</f>
        <v>2.08</v>
      </c>
      <c r="M79">
        <f>TPDDL_EOD!AC79+TPDDL_EOD!AD79</f>
        <v>11</v>
      </c>
      <c r="N79">
        <f t="shared" si="6"/>
        <v>34.07</v>
      </c>
      <c r="O79" s="154">
        <f t="shared" si="7"/>
        <v>0.53000000000000114</v>
      </c>
      <c r="P79">
        <v>13.770942177869093</v>
      </c>
      <c r="Q79">
        <v>7.5455826240093922</v>
      </c>
      <c r="R79">
        <v>0</v>
      </c>
      <c r="S79">
        <v>2.1123569122395072</v>
      </c>
      <c r="T79">
        <v>11.171118285882008</v>
      </c>
      <c r="U79" s="156">
        <f t="shared" si="8"/>
        <v>34.6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84</v>
      </c>
      <c r="G80">
        <f t="shared" si="11"/>
        <v>34.6</v>
      </c>
      <c r="H80" s="154"/>
      <c r="I80">
        <f>BRPL_EOD!AC80+BRPL_EOD!AD80</f>
        <v>8.1199999999999992</v>
      </c>
      <c r="J80">
        <f>BYPL_EOD!AC80+BYPL_EOD!AD80</f>
        <v>15.51</v>
      </c>
      <c r="K80">
        <f>MES_EOD!AC80+MES_EOD!AD80</f>
        <v>0</v>
      </c>
      <c r="L80">
        <f>NDMC_EOD!AC80+NDMC_EOD!AD80</f>
        <v>1.69</v>
      </c>
      <c r="M80">
        <f>TPDDL_EOD!AC80+TPDDL_EOD!AD80</f>
        <v>8.93</v>
      </c>
      <c r="N80">
        <f t="shared" si="6"/>
        <v>34.25</v>
      </c>
      <c r="O80" s="154">
        <f t="shared" si="7"/>
        <v>0.35000000000000142</v>
      </c>
      <c r="P80">
        <v>8.2029781021897801</v>
      </c>
      <c r="Q80">
        <v>15.668496350364965</v>
      </c>
      <c r="R80">
        <v>0</v>
      </c>
      <c r="S80">
        <v>1.7072700729927008</v>
      </c>
      <c r="T80">
        <v>9.0212554744525555</v>
      </c>
      <c r="U80" s="156">
        <f t="shared" si="8"/>
        <v>34.599999999999994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84</v>
      </c>
      <c r="G81">
        <f t="shared" si="11"/>
        <v>34.6</v>
      </c>
      <c r="H81" s="154"/>
      <c r="I81">
        <f>BRPL_EOD!AC81+BRPL_EOD!AD81</f>
        <v>8.1199999999999992</v>
      </c>
      <c r="J81">
        <f>BYPL_EOD!AC81+BYPL_EOD!AD81</f>
        <v>15.51</v>
      </c>
      <c r="K81">
        <f>MES_EOD!AC81+MES_EOD!AD81</f>
        <v>0</v>
      </c>
      <c r="L81">
        <f>NDMC_EOD!AC81+NDMC_EOD!AD81</f>
        <v>1.69</v>
      </c>
      <c r="M81">
        <f>TPDDL_EOD!AC81+TPDDL_EOD!AD81</f>
        <v>8.93</v>
      </c>
      <c r="N81">
        <f t="shared" si="6"/>
        <v>34.25</v>
      </c>
      <c r="O81" s="154">
        <f t="shared" si="7"/>
        <v>0.35000000000000142</v>
      </c>
      <c r="P81">
        <v>8.2029781021897801</v>
      </c>
      <c r="Q81">
        <v>15.668496350364965</v>
      </c>
      <c r="R81">
        <v>0</v>
      </c>
      <c r="S81">
        <v>1.7072700729927008</v>
      </c>
      <c r="T81">
        <v>9.0212554744525555</v>
      </c>
      <c r="U81" s="156">
        <f t="shared" si="8"/>
        <v>34.599999999999994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54"/>
      <c r="I82">
        <f>BRPL_EOD!AC82+BRPL_EOD!AD82</f>
        <v>8.1199999999999992</v>
      </c>
      <c r="J82">
        <f>BYPL_EOD!AC82+BYPL_EOD!AD82</f>
        <v>15.51</v>
      </c>
      <c r="K82">
        <f>MES_EOD!AC82+MES_EOD!AD82</f>
        <v>0</v>
      </c>
      <c r="L82">
        <f>NDMC_EOD!AC82+NDMC_EOD!AD82</f>
        <v>1.69</v>
      </c>
      <c r="M82">
        <f>TPDDL_EOD!AC82+TPDDL_EOD!AD82</f>
        <v>8.93</v>
      </c>
      <c r="N82">
        <f t="shared" si="6"/>
        <v>34.25</v>
      </c>
      <c r="O82" s="154">
        <f t="shared" si="7"/>
        <v>0.35000000000000142</v>
      </c>
      <c r="P82">
        <v>8.2029781021897801</v>
      </c>
      <c r="Q82">
        <v>15.668496350364965</v>
      </c>
      <c r="R82">
        <v>0</v>
      </c>
      <c r="S82">
        <v>1.7072700729927008</v>
      </c>
      <c r="T82">
        <v>9.0212554744525555</v>
      </c>
      <c r="U82" s="156">
        <f t="shared" si="8"/>
        <v>34.599999999999994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54"/>
      <c r="I83">
        <f>BRPL_EOD!AC83+BRPL_EOD!AD83</f>
        <v>13.56</v>
      </c>
      <c r="J83">
        <f>BYPL_EOD!AC83+BYPL_EOD!AD83</f>
        <v>7.43</v>
      </c>
      <c r="K83">
        <f>MES_EOD!AC83+MES_EOD!AD83</f>
        <v>0</v>
      </c>
      <c r="L83">
        <f>NDMC_EOD!AC83+NDMC_EOD!AD83</f>
        <v>2.08</v>
      </c>
      <c r="M83">
        <f>TPDDL_EOD!AC83+TPDDL_EOD!AD83</f>
        <v>11</v>
      </c>
      <c r="N83">
        <f t="shared" si="6"/>
        <v>34.07</v>
      </c>
      <c r="O83" s="154">
        <f t="shared" si="7"/>
        <v>0.53000000000000114</v>
      </c>
      <c r="P83">
        <v>13.770942177869093</v>
      </c>
      <c r="Q83">
        <v>7.5455826240093922</v>
      </c>
      <c r="R83">
        <v>0</v>
      </c>
      <c r="S83">
        <v>2.1123569122395072</v>
      </c>
      <c r="T83">
        <v>11.171118285882008</v>
      </c>
      <c r="U83" s="156">
        <f t="shared" si="8"/>
        <v>34.6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13.56</v>
      </c>
      <c r="J84">
        <f>BYPL_EOD!AC84+BYPL_EOD!AD84</f>
        <v>7.43</v>
      </c>
      <c r="K84">
        <f>MES_EOD!AC84+MES_EOD!AD84</f>
        <v>0</v>
      </c>
      <c r="L84">
        <f>NDMC_EOD!AC84+NDMC_EOD!AD84</f>
        <v>2.08</v>
      </c>
      <c r="M84">
        <f>TPDDL_EOD!AC84+TPDDL_EOD!AD84</f>
        <v>11</v>
      </c>
      <c r="N84">
        <f t="shared" si="6"/>
        <v>34.07</v>
      </c>
      <c r="O84" s="154">
        <f t="shared" si="7"/>
        <v>0.53000000000000114</v>
      </c>
      <c r="P84">
        <v>13.770942177869093</v>
      </c>
      <c r="Q84">
        <v>7.5455826240093922</v>
      </c>
      <c r="R84">
        <v>0</v>
      </c>
      <c r="S84">
        <v>2.1123569122395072</v>
      </c>
      <c r="T84">
        <v>11.171118285882008</v>
      </c>
      <c r="U84" s="156">
        <f t="shared" si="8"/>
        <v>34.6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13.56</v>
      </c>
      <c r="J85">
        <f>BYPL_EOD!AC85+BYPL_EOD!AD85</f>
        <v>7.43</v>
      </c>
      <c r="K85">
        <f>MES_EOD!AC85+MES_EOD!AD85</f>
        <v>0</v>
      </c>
      <c r="L85">
        <f>NDMC_EOD!AC85+NDMC_EOD!AD85</f>
        <v>2.08</v>
      </c>
      <c r="M85">
        <f>TPDDL_EOD!AC85+TPDDL_EOD!AD85</f>
        <v>11</v>
      </c>
      <c r="N85">
        <f t="shared" si="6"/>
        <v>34.07</v>
      </c>
      <c r="O85" s="154">
        <f t="shared" si="7"/>
        <v>0.53000000000000114</v>
      </c>
      <c r="P85">
        <v>13.770942177869093</v>
      </c>
      <c r="Q85">
        <v>7.5455826240093922</v>
      </c>
      <c r="R85">
        <v>0</v>
      </c>
      <c r="S85">
        <v>2.1123569122395072</v>
      </c>
      <c r="T85">
        <v>11.171118285882008</v>
      </c>
      <c r="U85" s="156">
        <f t="shared" si="8"/>
        <v>34.6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13.56</v>
      </c>
      <c r="J86">
        <f>BYPL_EOD!AC86+BYPL_EOD!AD86</f>
        <v>7.43</v>
      </c>
      <c r="K86">
        <f>MES_EOD!AC86+MES_EOD!AD86</f>
        <v>0</v>
      </c>
      <c r="L86">
        <f>NDMC_EOD!AC86+NDMC_EOD!AD86</f>
        <v>2.08</v>
      </c>
      <c r="M86">
        <f>TPDDL_EOD!AC86+TPDDL_EOD!AD86</f>
        <v>11</v>
      </c>
      <c r="N86">
        <f t="shared" si="6"/>
        <v>34.07</v>
      </c>
      <c r="O86" s="154">
        <f t="shared" si="7"/>
        <v>0.53000000000000114</v>
      </c>
      <c r="P86">
        <v>13.770942177869093</v>
      </c>
      <c r="Q86">
        <v>7.5455826240093922</v>
      </c>
      <c r="R86">
        <v>0</v>
      </c>
      <c r="S86">
        <v>2.1123569122395072</v>
      </c>
      <c r="T86">
        <v>11.171118285882008</v>
      </c>
      <c r="U86" s="156">
        <f t="shared" si="8"/>
        <v>34.6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13.56</v>
      </c>
      <c r="J87">
        <f>BYPL_EOD!AC87+BYPL_EOD!AD87</f>
        <v>7.43</v>
      </c>
      <c r="K87">
        <f>MES_EOD!AC87+MES_EOD!AD87</f>
        <v>0</v>
      </c>
      <c r="L87">
        <f>NDMC_EOD!AC87+NDMC_EOD!AD87</f>
        <v>2.08</v>
      </c>
      <c r="M87">
        <f>TPDDL_EOD!AC87+TPDDL_EOD!AD87</f>
        <v>11</v>
      </c>
      <c r="N87">
        <f t="shared" si="6"/>
        <v>34.07</v>
      </c>
      <c r="O87" s="154">
        <f t="shared" si="7"/>
        <v>0.53000000000000114</v>
      </c>
      <c r="P87">
        <v>13.770942177869093</v>
      </c>
      <c r="Q87">
        <v>7.5455826240093922</v>
      </c>
      <c r="R87">
        <v>0</v>
      </c>
      <c r="S87">
        <v>2.1123569122395072</v>
      </c>
      <c r="T87">
        <v>11.171118285882008</v>
      </c>
      <c r="U87" s="156">
        <f t="shared" si="8"/>
        <v>34.6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13.56</v>
      </c>
      <c r="J88">
        <f>BYPL_EOD!AC88+BYPL_EOD!AD88</f>
        <v>7.43</v>
      </c>
      <c r="K88">
        <f>MES_EOD!AC88+MES_EOD!AD88</f>
        <v>0</v>
      </c>
      <c r="L88">
        <f>NDMC_EOD!AC88+NDMC_EOD!AD88</f>
        <v>2.08</v>
      </c>
      <c r="M88">
        <f>TPDDL_EOD!AC88+TPDDL_EOD!AD88</f>
        <v>11</v>
      </c>
      <c r="N88">
        <f t="shared" si="6"/>
        <v>34.07</v>
      </c>
      <c r="O88" s="154">
        <f t="shared" si="7"/>
        <v>0.53000000000000114</v>
      </c>
      <c r="P88">
        <v>13.770942177869093</v>
      </c>
      <c r="Q88">
        <v>7.5455826240093922</v>
      </c>
      <c r="R88">
        <v>0</v>
      </c>
      <c r="S88">
        <v>2.1123569122395072</v>
      </c>
      <c r="T88">
        <v>11.171118285882008</v>
      </c>
      <c r="U88" s="156">
        <f t="shared" si="8"/>
        <v>34.6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13.56</v>
      </c>
      <c r="J89">
        <f>BYPL_EOD!AC89+BYPL_EOD!AD89</f>
        <v>7.43</v>
      </c>
      <c r="K89">
        <f>MES_EOD!AC89+MES_EOD!AD89</f>
        <v>0</v>
      </c>
      <c r="L89">
        <f>NDMC_EOD!AC89+NDMC_EOD!AD89</f>
        <v>2.08</v>
      </c>
      <c r="M89">
        <f>TPDDL_EOD!AC89+TPDDL_EOD!AD89</f>
        <v>11</v>
      </c>
      <c r="N89">
        <f t="shared" si="6"/>
        <v>34.07</v>
      </c>
      <c r="O89" s="154">
        <f t="shared" si="7"/>
        <v>0.53000000000000114</v>
      </c>
      <c r="P89">
        <v>13.770942177869093</v>
      </c>
      <c r="Q89">
        <v>7.5455826240093922</v>
      </c>
      <c r="R89">
        <v>0</v>
      </c>
      <c r="S89">
        <v>2.1123569122395072</v>
      </c>
      <c r="T89">
        <v>11.171118285882008</v>
      </c>
      <c r="U89" s="156">
        <f t="shared" si="8"/>
        <v>34.6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35.6</v>
      </c>
      <c r="E90">
        <f>GT!N90</f>
        <v>0</v>
      </c>
      <c r="F90">
        <f t="shared" si="10"/>
        <v>84</v>
      </c>
      <c r="G90">
        <f t="shared" si="11"/>
        <v>35.6</v>
      </c>
      <c r="H90" s="154"/>
      <c r="I90">
        <f>BRPL_EOD!AC90+BRPL_EOD!AD90</f>
        <v>14.21</v>
      </c>
      <c r="J90">
        <f>BYPL_EOD!AC90+BYPL_EOD!AD90</f>
        <v>7.78</v>
      </c>
      <c r="K90">
        <f>MES_EOD!AC90+MES_EOD!AD90</f>
        <v>0</v>
      </c>
      <c r="L90">
        <f>NDMC_EOD!AC90+NDMC_EOD!AD90</f>
        <v>2.08</v>
      </c>
      <c r="M90">
        <f>TPDDL_EOD!AC90+TPDDL_EOD!AD90</f>
        <v>11</v>
      </c>
      <c r="N90">
        <f t="shared" si="6"/>
        <v>35.07</v>
      </c>
      <c r="O90" s="154">
        <f t="shared" si="7"/>
        <v>0.53000000000000114</v>
      </c>
      <c r="P90">
        <v>14.424750499001997</v>
      </c>
      <c r="Q90">
        <v>7.8975762760193904</v>
      </c>
      <c r="R90">
        <v>0</v>
      </c>
      <c r="S90">
        <v>2.1114342743085261</v>
      </c>
      <c r="T90">
        <v>11.166238950670088</v>
      </c>
      <c r="U90" s="156">
        <f t="shared" si="8"/>
        <v>35.6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35.6</v>
      </c>
      <c r="E91">
        <f>GT!N91</f>
        <v>0</v>
      </c>
      <c r="F91">
        <f t="shared" si="10"/>
        <v>84</v>
      </c>
      <c r="G91">
        <f t="shared" si="11"/>
        <v>35.6</v>
      </c>
      <c r="H91" s="154"/>
      <c r="I91">
        <f>BRPL_EOD!AC91+BRPL_EOD!AD91</f>
        <v>14.21</v>
      </c>
      <c r="J91">
        <f>BYPL_EOD!AC91+BYPL_EOD!AD91</f>
        <v>7.78</v>
      </c>
      <c r="K91">
        <f>MES_EOD!AC91+MES_EOD!AD91</f>
        <v>0</v>
      </c>
      <c r="L91">
        <f>NDMC_EOD!AC91+NDMC_EOD!AD91</f>
        <v>2.08</v>
      </c>
      <c r="M91">
        <f>TPDDL_EOD!AC91+TPDDL_EOD!AD91</f>
        <v>11</v>
      </c>
      <c r="N91">
        <f t="shared" si="6"/>
        <v>35.07</v>
      </c>
      <c r="O91" s="154">
        <f t="shared" si="7"/>
        <v>0.53000000000000114</v>
      </c>
      <c r="P91">
        <v>14.424750499001997</v>
      </c>
      <c r="Q91">
        <v>7.8975762760193904</v>
      </c>
      <c r="R91">
        <v>0</v>
      </c>
      <c r="S91">
        <v>2.1114342743085261</v>
      </c>
      <c r="T91">
        <v>11.166238950670088</v>
      </c>
      <c r="U91" s="156">
        <f t="shared" si="8"/>
        <v>35.6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35.6</v>
      </c>
      <c r="E92">
        <f>GT!N92</f>
        <v>0</v>
      </c>
      <c r="F92">
        <f t="shared" si="10"/>
        <v>84</v>
      </c>
      <c r="G92">
        <f t="shared" si="11"/>
        <v>35.6</v>
      </c>
      <c r="H92" s="154"/>
      <c r="I92">
        <f>BRPL_EOD!AC92+BRPL_EOD!AD92</f>
        <v>14.21</v>
      </c>
      <c r="J92">
        <f>BYPL_EOD!AC92+BYPL_EOD!AD92</f>
        <v>7.78</v>
      </c>
      <c r="K92">
        <f>MES_EOD!AC92+MES_EOD!AD92</f>
        <v>0</v>
      </c>
      <c r="L92">
        <f>NDMC_EOD!AC92+NDMC_EOD!AD92</f>
        <v>2.08</v>
      </c>
      <c r="M92">
        <f>TPDDL_EOD!AC92+TPDDL_EOD!AD92</f>
        <v>11</v>
      </c>
      <c r="N92">
        <f t="shared" si="6"/>
        <v>35.07</v>
      </c>
      <c r="O92" s="154">
        <f t="shared" si="7"/>
        <v>0.53000000000000114</v>
      </c>
      <c r="P92">
        <v>14.424750499001997</v>
      </c>
      <c r="Q92">
        <v>7.8975762760193904</v>
      </c>
      <c r="R92">
        <v>0</v>
      </c>
      <c r="S92">
        <v>2.1114342743085261</v>
      </c>
      <c r="T92">
        <v>11.166238950670088</v>
      </c>
      <c r="U92" s="156">
        <f t="shared" si="8"/>
        <v>35.6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35.6</v>
      </c>
      <c r="E93">
        <f>GT!N93</f>
        <v>0</v>
      </c>
      <c r="F93">
        <f t="shared" si="10"/>
        <v>84</v>
      </c>
      <c r="G93">
        <f t="shared" si="11"/>
        <v>35.6</v>
      </c>
      <c r="H93" s="154"/>
      <c r="I93">
        <f>BRPL_EOD!AC93+BRPL_EOD!AD93</f>
        <v>14.21</v>
      </c>
      <c r="J93">
        <f>BYPL_EOD!AC93+BYPL_EOD!AD93</f>
        <v>7.78</v>
      </c>
      <c r="K93">
        <f>MES_EOD!AC93+MES_EOD!AD93</f>
        <v>0</v>
      </c>
      <c r="L93">
        <f>NDMC_EOD!AC93+NDMC_EOD!AD93</f>
        <v>2.08</v>
      </c>
      <c r="M93">
        <f>TPDDL_EOD!AC93+TPDDL_EOD!AD93</f>
        <v>11</v>
      </c>
      <c r="N93">
        <f t="shared" si="6"/>
        <v>35.07</v>
      </c>
      <c r="O93" s="154">
        <f t="shared" si="7"/>
        <v>0.53000000000000114</v>
      </c>
      <c r="P93">
        <v>14.424750499001997</v>
      </c>
      <c r="Q93">
        <v>7.8975762760193904</v>
      </c>
      <c r="R93">
        <v>0</v>
      </c>
      <c r="S93">
        <v>2.1114342743085261</v>
      </c>
      <c r="T93">
        <v>11.166238950670088</v>
      </c>
      <c r="U93" s="156">
        <f t="shared" si="8"/>
        <v>35.6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35.6</v>
      </c>
      <c r="E94">
        <f>GT!N94</f>
        <v>0</v>
      </c>
      <c r="F94">
        <f t="shared" si="10"/>
        <v>84</v>
      </c>
      <c r="G94">
        <f t="shared" si="11"/>
        <v>35.6</v>
      </c>
      <c r="H94" s="154"/>
      <c r="I94">
        <f>BRPL_EOD!AC94+BRPL_EOD!AD94</f>
        <v>14.21</v>
      </c>
      <c r="J94">
        <f>BYPL_EOD!AC94+BYPL_EOD!AD94</f>
        <v>7.78</v>
      </c>
      <c r="K94">
        <f>MES_EOD!AC94+MES_EOD!AD94</f>
        <v>0</v>
      </c>
      <c r="L94">
        <f>NDMC_EOD!AC94+NDMC_EOD!AD94</f>
        <v>2.08</v>
      </c>
      <c r="M94">
        <f>TPDDL_EOD!AC94+TPDDL_EOD!AD94</f>
        <v>11</v>
      </c>
      <c r="N94">
        <f t="shared" si="6"/>
        <v>35.07</v>
      </c>
      <c r="O94" s="154">
        <f t="shared" si="7"/>
        <v>0.53000000000000114</v>
      </c>
      <c r="P94">
        <v>14.424750499001997</v>
      </c>
      <c r="Q94">
        <v>7.8975762760193904</v>
      </c>
      <c r="R94">
        <v>0</v>
      </c>
      <c r="S94">
        <v>2.1114342743085261</v>
      </c>
      <c r="T94">
        <v>11.166238950670088</v>
      </c>
      <c r="U94" s="156">
        <f t="shared" si="8"/>
        <v>35.6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84</v>
      </c>
      <c r="G95">
        <f t="shared" si="11"/>
        <v>35.6</v>
      </c>
      <c r="H95" s="154"/>
      <c r="I95">
        <f>BRPL_EOD!AC95+BRPL_EOD!AD95</f>
        <v>14.21</v>
      </c>
      <c r="J95">
        <f>BYPL_EOD!AC95+BYPL_EOD!AD95</f>
        <v>7.78</v>
      </c>
      <c r="K95">
        <f>MES_EOD!AC95+MES_EOD!AD95</f>
        <v>0</v>
      </c>
      <c r="L95">
        <f>NDMC_EOD!AC95+NDMC_EOD!AD95</f>
        <v>2.08</v>
      </c>
      <c r="M95">
        <f>TPDDL_EOD!AC95+TPDDL_EOD!AD95</f>
        <v>11</v>
      </c>
      <c r="N95">
        <f t="shared" si="6"/>
        <v>35.07</v>
      </c>
      <c r="O95" s="154">
        <f t="shared" si="7"/>
        <v>0.53000000000000114</v>
      </c>
      <c r="P95">
        <v>14.424750499001997</v>
      </c>
      <c r="Q95">
        <v>7.8975762760193904</v>
      </c>
      <c r="R95">
        <v>0</v>
      </c>
      <c r="S95">
        <v>2.1114342743085261</v>
      </c>
      <c r="T95">
        <v>11.166238950670088</v>
      </c>
      <c r="U95" s="156">
        <f t="shared" si="8"/>
        <v>35.6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84</v>
      </c>
      <c r="G96">
        <f t="shared" si="11"/>
        <v>35.6</v>
      </c>
      <c r="H96" s="154"/>
      <c r="I96">
        <f>BRPL_EOD!AC96+BRPL_EOD!AD96</f>
        <v>14.21</v>
      </c>
      <c r="J96">
        <f>BYPL_EOD!AC96+BYPL_EOD!AD96</f>
        <v>7.78</v>
      </c>
      <c r="K96">
        <f>MES_EOD!AC96+MES_EOD!AD96</f>
        <v>0</v>
      </c>
      <c r="L96">
        <f>NDMC_EOD!AC96+NDMC_EOD!AD96</f>
        <v>2.08</v>
      </c>
      <c r="M96">
        <f>TPDDL_EOD!AC96+TPDDL_EOD!AD96</f>
        <v>11</v>
      </c>
      <c r="N96">
        <f t="shared" si="6"/>
        <v>35.07</v>
      </c>
      <c r="O96" s="154">
        <f t="shared" si="7"/>
        <v>0.53000000000000114</v>
      </c>
      <c r="P96">
        <v>14.424750499001997</v>
      </c>
      <c r="Q96">
        <v>7.8975762760193904</v>
      </c>
      <c r="R96">
        <v>0</v>
      </c>
      <c r="S96">
        <v>2.1114342743085261</v>
      </c>
      <c r="T96">
        <v>11.166238950670088</v>
      </c>
      <c r="U96" s="156">
        <f t="shared" si="8"/>
        <v>35.6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84</v>
      </c>
      <c r="G97">
        <f t="shared" si="11"/>
        <v>35.6</v>
      </c>
      <c r="H97" s="154"/>
      <c r="I97">
        <f>BRPL_EOD!AC97+BRPL_EOD!AD97</f>
        <v>14.21</v>
      </c>
      <c r="J97">
        <f>BYPL_EOD!AC97+BYPL_EOD!AD97</f>
        <v>7.78</v>
      </c>
      <c r="K97">
        <f>MES_EOD!AC97+MES_EOD!AD97</f>
        <v>0</v>
      </c>
      <c r="L97">
        <f>NDMC_EOD!AC97+NDMC_EOD!AD97</f>
        <v>2.08</v>
      </c>
      <c r="M97">
        <f>TPDDL_EOD!AC97+TPDDL_EOD!AD97</f>
        <v>11</v>
      </c>
      <c r="N97">
        <f t="shared" si="6"/>
        <v>35.07</v>
      </c>
      <c r="O97" s="154">
        <f t="shared" si="7"/>
        <v>0.53000000000000114</v>
      </c>
      <c r="P97">
        <v>14.424750499001997</v>
      </c>
      <c r="Q97">
        <v>7.8975762760193904</v>
      </c>
      <c r="R97">
        <v>0</v>
      </c>
      <c r="S97">
        <v>2.1114342743085261</v>
      </c>
      <c r="T97">
        <v>11.166238950670088</v>
      </c>
      <c r="U97" s="156">
        <f t="shared" si="8"/>
        <v>35.6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84</v>
      </c>
      <c r="G98">
        <f t="shared" si="11"/>
        <v>35.6</v>
      </c>
      <c r="H98" s="154"/>
      <c r="I98">
        <f>BRPL_EOD!AC98+BRPL_EOD!AD98</f>
        <v>14.21</v>
      </c>
      <c r="J98">
        <f>BYPL_EOD!AC98+BYPL_EOD!AD98</f>
        <v>7.78</v>
      </c>
      <c r="K98">
        <f>MES_EOD!AC98+MES_EOD!AD98</f>
        <v>0</v>
      </c>
      <c r="L98">
        <f>NDMC_EOD!AC98+NDMC_EOD!AD98</f>
        <v>2.08</v>
      </c>
      <c r="M98">
        <f>TPDDL_EOD!AC98+TPDDL_EOD!AD98</f>
        <v>11</v>
      </c>
      <c r="N98">
        <f t="shared" si="6"/>
        <v>35.07</v>
      </c>
      <c r="O98" s="154">
        <f t="shared" si="7"/>
        <v>0.53000000000000114</v>
      </c>
      <c r="P98">
        <v>14.424750499001997</v>
      </c>
      <c r="Q98">
        <v>7.8975762760193904</v>
      </c>
      <c r="R98">
        <v>0</v>
      </c>
      <c r="S98">
        <v>2.1114342743085261</v>
      </c>
      <c r="T98">
        <v>11.166238950670088</v>
      </c>
      <c r="U98" s="156">
        <f t="shared" si="8"/>
        <v>35.6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0.84064999999999857</v>
      </c>
      <c r="E99" s="156">
        <f t="shared" si="12"/>
        <v>0</v>
      </c>
      <c r="F99" s="156">
        <f t="shared" si="12"/>
        <v>2.016</v>
      </c>
      <c r="G99" s="156">
        <f t="shared" si="12"/>
        <v>0.84064999999999857</v>
      </c>
      <c r="H99" s="156"/>
      <c r="I99" s="156">
        <f t="shared" si="12"/>
        <v>0.32803999999999972</v>
      </c>
      <c r="J99" s="156">
        <f t="shared" si="12"/>
        <v>0.18793999999999997</v>
      </c>
      <c r="K99" s="156">
        <f t="shared" si="12"/>
        <v>0</v>
      </c>
      <c r="L99" s="156">
        <f t="shared" si="12"/>
        <v>4.9627500000000074E-2</v>
      </c>
      <c r="M99" s="156">
        <f t="shared" si="12"/>
        <v>0.26253499999999996</v>
      </c>
      <c r="N99" s="156">
        <f t="shared" si="12"/>
        <v>0.82814250000000111</v>
      </c>
      <c r="O99" s="156">
        <f t="shared" si="12"/>
        <v>1.2507500000000031E-2</v>
      </c>
      <c r="P99" s="156">
        <f t="shared" si="12"/>
        <v>0.33300704842331685</v>
      </c>
      <c r="Q99" s="156">
        <f t="shared" si="12"/>
        <v>0.19074484167034114</v>
      </c>
      <c r="R99" s="156">
        <f t="shared" si="12"/>
        <v>0</v>
      </c>
      <c r="S99" s="156">
        <f t="shared" si="12"/>
        <v>5.0380373552225341E-2</v>
      </c>
      <c r="T99" s="156">
        <f t="shared" si="12"/>
        <v>0.26651773635411646</v>
      </c>
      <c r="U99" s="156">
        <f t="shared" si="12"/>
        <v>0.84064999999999857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7" t="s">
        <v>157</v>
      </c>
      <c r="C1" s="207"/>
      <c r="D1" s="207" t="s">
        <v>286</v>
      </c>
      <c r="E1" s="207"/>
      <c r="H1" s="154"/>
      <c r="I1" s="207" t="s">
        <v>343</v>
      </c>
      <c r="J1" s="207"/>
      <c r="K1" s="207"/>
      <c r="L1" s="207"/>
      <c r="M1" s="207"/>
      <c r="N1" s="207"/>
      <c r="O1" s="155"/>
      <c r="P1" s="207" t="s">
        <v>344</v>
      </c>
      <c r="Q1" s="207"/>
      <c r="R1" s="207"/>
      <c r="S1" s="207"/>
      <c r="T1" s="207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74" activePane="bottomRight" state="frozen"/>
      <selection sqref="A1:D35"/>
      <selection pane="topRight" sqref="A1:D35"/>
      <selection pane="bottomLeft" sqref="A1:D35"/>
      <selection pane="bottomRight" activeCell="N90" sqref="N90:O90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44688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K77" activePane="bottomRight" state="frozen"/>
      <selection activeCell="Q1" sqref="Q1:Q99"/>
      <selection pane="topRight" activeCell="Q1" sqref="Q1:Q99"/>
      <selection pane="bottomLeft" activeCell="Q1" sqref="Q1:Q99"/>
      <selection pane="bottomRight" activeCell="D41" sqref="D41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7" t="s">
        <v>157</v>
      </c>
      <c r="C1" s="207"/>
      <c r="D1" s="207" t="s">
        <v>286</v>
      </c>
      <c r="E1" s="207"/>
      <c r="H1" s="154"/>
      <c r="I1" s="207" t="s">
        <v>343</v>
      </c>
      <c r="J1" s="207"/>
      <c r="K1" s="207"/>
      <c r="L1" s="207"/>
      <c r="M1" s="207"/>
      <c r="N1" s="207"/>
      <c r="O1" s="155"/>
      <c r="P1" s="207" t="s">
        <v>344</v>
      </c>
      <c r="Q1" s="207"/>
      <c r="R1" s="207"/>
      <c r="S1" s="207"/>
      <c r="T1" s="207"/>
      <c r="U1" s="156"/>
      <c r="V1" s="154"/>
      <c r="Y1" s="207" t="s">
        <v>350</v>
      </c>
      <c r="Z1" s="207"/>
      <c r="AA1" s="207" t="s">
        <v>351</v>
      </c>
      <c r="AB1" s="207"/>
      <c r="AC1" s="228" t="s">
        <v>348</v>
      </c>
      <c r="AD1" s="228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5.86</v>
      </c>
      <c r="L3">
        <f>NDMC_EOD!AK3+NDMC_EOD!AL3</f>
        <v>31</v>
      </c>
      <c r="M3">
        <f>TPDDL_EOD!AK3+TPDDL_EOD!AL3</f>
        <v>69.599999999999994</v>
      </c>
      <c r="N3">
        <f t="shared" ref="N3:N66" si="0">SUM(I3:M3)</f>
        <v>256</v>
      </c>
      <c r="O3" s="154">
        <f t="shared" ref="O3:O66" si="1">G3-N3</f>
        <v>0</v>
      </c>
      <c r="P3">
        <v>99.62</v>
      </c>
      <c r="Q3">
        <v>49.92</v>
      </c>
      <c r="R3">
        <v>5.86</v>
      </c>
      <c r="S3">
        <v>31</v>
      </c>
      <c r="T3">
        <v>69.599999999999994</v>
      </c>
      <c r="U3" s="156">
        <f t="shared" ref="U3:U66" si="2">SUM(P3:T3)</f>
        <v>256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5.86</v>
      </c>
      <c r="L4">
        <f>NDMC_EOD!AK4+NDMC_EOD!AL4</f>
        <v>31</v>
      </c>
      <c r="M4">
        <f>TPDDL_EOD!AK4+TPDDL_EOD!AL4</f>
        <v>69.599999999999994</v>
      </c>
      <c r="N4">
        <f t="shared" si="0"/>
        <v>256</v>
      </c>
      <c r="O4" s="154">
        <f t="shared" si="1"/>
        <v>0</v>
      </c>
      <c r="P4">
        <v>99.62</v>
      </c>
      <c r="Q4">
        <v>49.92</v>
      </c>
      <c r="R4">
        <v>5.86</v>
      </c>
      <c r="S4">
        <v>31</v>
      </c>
      <c r="T4">
        <v>69.599999999999994</v>
      </c>
      <c r="U4" s="156">
        <f t="shared" si="2"/>
        <v>256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5.86</v>
      </c>
      <c r="L5">
        <f>NDMC_EOD!AK5+NDMC_EOD!AL5</f>
        <v>31</v>
      </c>
      <c r="M5">
        <f>TPDDL_EOD!AK5+TPDDL_EOD!AL5</f>
        <v>69.599999999999994</v>
      </c>
      <c r="N5">
        <f t="shared" si="0"/>
        <v>256</v>
      </c>
      <c r="O5" s="154">
        <f t="shared" si="1"/>
        <v>0</v>
      </c>
      <c r="P5">
        <v>99.62</v>
      </c>
      <c r="Q5">
        <v>49.92</v>
      </c>
      <c r="R5">
        <v>5.86</v>
      </c>
      <c r="S5">
        <v>31</v>
      </c>
      <c r="T5">
        <v>69.599999999999994</v>
      </c>
      <c r="U5" s="156">
        <f t="shared" si="2"/>
        <v>256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5.86</v>
      </c>
      <c r="L6">
        <f>NDMC_EOD!AK6+NDMC_EOD!AL6</f>
        <v>31</v>
      </c>
      <c r="M6">
        <f>TPDDL_EOD!AK6+TPDDL_EOD!AL6</f>
        <v>69.599999999999994</v>
      </c>
      <c r="N6">
        <f t="shared" si="0"/>
        <v>256</v>
      </c>
      <c r="O6" s="154">
        <f t="shared" si="1"/>
        <v>0</v>
      </c>
      <c r="P6">
        <v>99.62</v>
      </c>
      <c r="Q6">
        <v>49.92</v>
      </c>
      <c r="R6">
        <v>5.86</v>
      </c>
      <c r="S6">
        <v>31</v>
      </c>
      <c r="T6">
        <v>69.599999999999994</v>
      </c>
      <c r="U6" s="156">
        <f t="shared" si="2"/>
        <v>256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5.86</v>
      </c>
      <c r="L7">
        <f>NDMC_EOD!AK7+NDMC_EOD!AL7</f>
        <v>31</v>
      </c>
      <c r="M7">
        <f>TPDDL_EOD!AK7+TPDDL_EOD!AL7</f>
        <v>69.599999999999994</v>
      </c>
      <c r="N7">
        <f t="shared" si="0"/>
        <v>256</v>
      </c>
      <c r="O7" s="154">
        <f t="shared" si="1"/>
        <v>0</v>
      </c>
      <c r="P7">
        <v>99.62</v>
      </c>
      <c r="Q7">
        <v>49.92</v>
      </c>
      <c r="R7">
        <v>5.86</v>
      </c>
      <c r="S7">
        <v>31</v>
      </c>
      <c r="T7">
        <v>69.599999999999994</v>
      </c>
      <c r="U7" s="156">
        <f t="shared" si="2"/>
        <v>256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5.86</v>
      </c>
      <c r="L8">
        <f>NDMC_EOD!AK8+NDMC_EOD!AL8</f>
        <v>31</v>
      </c>
      <c r="M8">
        <f>TPDDL_EOD!AK8+TPDDL_EOD!AL8</f>
        <v>69.599999999999994</v>
      </c>
      <c r="N8">
        <f t="shared" si="0"/>
        <v>256</v>
      </c>
      <c r="O8" s="154">
        <f t="shared" si="1"/>
        <v>0</v>
      </c>
      <c r="P8">
        <v>99.62</v>
      </c>
      <c r="Q8">
        <v>49.92</v>
      </c>
      <c r="R8">
        <v>5.86</v>
      </c>
      <c r="S8">
        <v>31</v>
      </c>
      <c r="T8">
        <v>69.599999999999994</v>
      </c>
      <c r="U8" s="156">
        <f t="shared" si="2"/>
        <v>256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5.86</v>
      </c>
      <c r="L9">
        <f>NDMC_EOD!AK9+NDMC_EOD!AL9</f>
        <v>31</v>
      </c>
      <c r="M9">
        <f>TPDDL_EOD!AK9+TPDDL_EOD!AL9</f>
        <v>69.599999999999994</v>
      </c>
      <c r="N9">
        <f t="shared" si="0"/>
        <v>256</v>
      </c>
      <c r="O9" s="154">
        <f t="shared" si="1"/>
        <v>0</v>
      </c>
      <c r="P9">
        <v>99.62</v>
      </c>
      <c r="Q9">
        <v>49.92</v>
      </c>
      <c r="R9">
        <v>5.86</v>
      </c>
      <c r="S9">
        <v>31</v>
      </c>
      <c r="T9">
        <v>69.599999999999994</v>
      </c>
      <c r="U9" s="156">
        <f t="shared" si="2"/>
        <v>256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5.86</v>
      </c>
      <c r="L10">
        <f>NDMC_EOD!AK10+NDMC_EOD!AL10</f>
        <v>31</v>
      </c>
      <c r="M10">
        <f>TPDDL_EOD!AK10+TPDDL_EOD!AL10</f>
        <v>69.599999999999994</v>
      </c>
      <c r="N10">
        <f t="shared" si="0"/>
        <v>256</v>
      </c>
      <c r="O10" s="154">
        <f t="shared" si="1"/>
        <v>0</v>
      </c>
      <c r="P10">
        <v>99.62</v>
      </c>
      <c r="Q10">
        <v>49.92</v>
      </c>
      <c r="R10">
        <v>5.86</v>
      </c>
      <c r="S10">
        <v>31</v>
      </c>
      <c r="T10">
        <v>69.599999999999994</v>
      </c>
      <c r="U10" s="156">
        <f t="shared" si="2"/>
        <v>256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5.86</v>
      </c>
      <c r="L11">
        <f>NDMC_EOD!AK11+NDMC_EOD!AL11</f>
        <v>31</v>
      </c>
      <c r="M11">
        <f>TPDDL_EOD!AK11+TPDDL_EOD!AL11</f>
        <v>69.599999999999994</v>
      </c>
      <c r="N11">
        <f t="shared" si="0"/>
        <v>256</v>
      </c>
      <c r="O11" s="154">
        <f t="shared" si="1"/>
        <v>0</v>
      </c>
      <c r="P11">
        <v>99.62</v>
      </c>
      <c r="Q11">
        <v>49.92</v>
      </c>
      <c r="R11">
        <v>5.86</v>
      </c>
      <c r="S11">
        <v>31</v>
      </c>
      <c r="T11">
        <v>69.599999999999994</v>
      </c>
      <c r="U11" s="156">
        <f t="shared" si="2"/>
        <v>256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5.86</v>
      </c>
      <c r="L12">
        <f>NDMC_EOD!AK12+NDMC_EOD!AL12</f>
        <v>31</v>
      </c>
      <c r="M12">
        <f>TPDDL_EOD!AK12+TPDDL_EOD!AL12</f>
        <v>69.599999999999994</v>
      </c>
      <c r="N12">
        <f t="shared" si="0"/>
        <v>256</v>
      </c>
      <c r="O12" s="154">
        <f t="shared" si="1"/>
        <v>0</v>
      </c>
      <c r="P12">
        <v>99.62</v>
      </c>
      <c r="Q12">
        <v>49.92</v>
      </c>
      <c r="R12">
        <v>5.86</v>
      </c>
      <c r="S12">
        <v>31</v>
      </c>
      <c r="T12">
        <v>69.599999999999994</v>
      </c>
      <c r="U12" s="156">
        <f t="shared" si="2"/>
        <v>256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5.86</v>
      </c>
      <c r="L13">
        <f>NDMC_EOD!AK13+NDMC_EOD!AL13</f>
        <v>31</v>
      </c>
      <c r="M13">
        <f>TPDDL_EOD!AK13+TPDDL_EOD!AL13</f>
        <v>69.599999999999994</v>
      </c>
      <c r="N13">
        <f t="shared" si="0"/>
        <v>256</v>
      </c>
      <c r="O13" s="154">
        <f t="shared" si="1"/>
        <v>0</v>
      </c>
      <c r="P13">
        <v>99.62</v>
      </c>
      <c r="Q13">
        <v>49.92</v>
      </c>
      <c r="R13">
        <v>5.86</v>
      </c>
      <c r="S13">
        <v>31</v>
      </c>
      <c r="T13">
        <v>69.599999999999994</v>
      </c>
      <c r="U13" s="156">
        <f t="shared" si="2"/>
        <v>256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5.86</v>
      </c>
      <c r="L14">
        <f>NDMC_EOD!AK14+NDMC_EOD!AL14</f>
        <v>31</v>
      </c>
      <c r="M14">
        <f>TPDDL_EOD!AK14+TPDDL_EOD!AL14</f>
        <v>69.599999999999994</v>
      </c>
      <c r="N14">
        <f t="shared" si="0"/>
        <v>256</v>
      </c>
      <c r="O14" s="154">
        <f t="shared" si="1"/>
        <v>0</v>
      </c>
      <c r="P14">
        <v>99.62</v>
      </c>
      <c r="Q14">
        <v>49.92</v>
      </c>
      <c r="R14">
        <v>5.86</v>
      </c>
      <c r="S14">
        <v>31</v>
      </c>
      <c r="T14">
        <v>69.599999999999994</v>
      </c>
      <c r="U14" s="156">
        <f t="shared" si="2"/>
        <v>256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5.86</v>
      </c>
      <c r="L15">
        <f>NDMC_EOD!AK15+NDMC_EOD!AL15</f>
        <v>31</v>
      </c>
      <c r="M15">
        <f>TPDDL_EOD!AK15+TPDDL_EOD!AL15</f>
        <v>69.599999999999994</v>
      </c>
      <c r="N15">
        <f t="shared" si="0"/>
        <v>256</v>
      </c>
      <c r="O15" s="154">
        <f t="shared" si="1"/>
        <v>0</v>
      </c>
      <c r="P15">
        <v>99.62</v>
      </c>
      <c r="Q15">
        <v>49.92</v>
      </c>
      <c r="R15">
        <v>5.86</v>
      </c>
      <c r="S15">
        <v>31</v>
      </c>
      <c r="T15">
        <v>69.599999999999994</v>
      </c>
      <c r="U15" s="156">
        <f t="shared" si="2"/>
        <v>256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5.86</v>
      </c>
      <c r="L16">
        <f>NDMC_EOD!AK16+NDMC_EOD!AL16</f>
        <v>31</v>
      </c>
      <c r="M16">
        <f>TPDDL_EOD!AK16+TPDDL_EOD!AL16</f>
        <v>69.599999999999994</v>
      </c>
      <c r="N16">
        <f t="shared" si="0"/>
        <v>256</v>
      </c>
      <c r="O16" s="154">
        <f t="shared" si="1"/>
        <v>0</v>
      </c>
      <c r="P16">
        <v>99.62</v>
      </c>
      <c r="Q16">
        <v>49.92</v>
      </c>
      <c r="R16">
        <v>5.86</v>
      </c>
      <c r="S16">
        <v>31</v>
      </c>
      <c r="T16">
        <v>69.599999999999994</v>
      </c>
      <c r="U16" s="156">
        <f t="shared" si="2"/>
        <v>256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5.86</v>
      </c>
      <c r="L17">
        <f>NDMC_EOD!AK17+NDMC_EOD!AL17</f>
        <v>31</v>
      </c>
      <c r="M17">
        <f>TPDDL_EOD!AK17+TPDDL_EOD!AL17</f>
        <v>69.599999999999994</v>
      </c>
      <c r="N17">
        <f t="shared" si="0"/>
        <v>256</v>
      </c>
      <c r="O17" s="154">
        <f t="shared" si="1"/>
        <v>0</v>
      </c>
      <c r="P17">
        <v>99.62</v>
      </c>
      <c r="Q17">
        <v>49.92</v>
      </c>
      <c r="R17">
        <v>5.86</v>
      </c>
      <c r="S17">
        <v>31</v>
      </c>
      <c r="T17">
        <v>69.599999999999994</v>
      </c>
      <c r="U17" s="156">
        <f t="shared" si="2"/>
        <v>256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5.86</v>
      </c>
      <c r="L18">
        <f>NDMC_EOD!AK18+NDMC_EOD!AL18</f>
        <v>31</v>
      </c>
      <c r="M18">
        <f>TPDDL_EOD!AK18+TPDDL_EOD!AL18</f>
        <v>69.599999999999994</v>
      </c>
      <c r="N18">
        <f t="shared" si="0"/>
        <v>256</v>
      </c>
      <c r="O18" s="154">
        <f t="shared" si="1"/>
        <v>0</v>
      </c>
      <c r="P18">
        <v>99.62</v>
      </c>
      <c r="Q18">
        <v>49.92</v>
      </c>
      <c r="R18">
        <v>5.86</v>
      </c>
      <c r="S18">
        <v>31</v>
      </c>
      <c r="T18">
        <v>69.599999999999994</v>
      </c>
      <c r="U18" s="156">
        <f t="shared" si="2"/>
        <v>256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5.86</v>
      </c>
      <c r="L19">
        <f>NDMC_EOD!AK19+NDMC_EOD!AL19</f>
        <v>31</v>
      </c>
      <c r="M19">
        <f>TPDDL_EOD!AK19+TPDDL_EOD!AL19</f>
        <v>69.599999999999994</v>
      </c>
      <c r="N19">
        <f t="shared" si="0"/>
        <v>256</v>
      </c>
      <c r="O19" s="154">
        <f t="shared" si="1"/>
        <v>0</v>
      </c>
      <c r="P19">
        <v>99.62</v>
      </c>
      <c r="Q19">
        <v>49.92</v>
      </c>
      <c r="R19">
        <v>5.86</v>
      </c>
      <c r="S19">
        <v>31</v>
      </c>
      <c r="T19">
        <v>69.599999999999994</v>
      </c>
      <c r="U19" s="156">
        <f t="shared" si="2"/>
        <v>256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5.86</v>
      </c>
      <c r="L20">
        <f>NDMC_EOD!AK20+NDMC_EOD!AL20</f>
        <v>31</v>
      </c>
      <c r="M20">
        <f>TPDDL_EOD!AK20+TPDDL_EOD!AL20</f>
        <v>69.599999999999994</v>
      </c>
      <c r="N20">
        <f t="shared" si="0"/>
        <v>256</v>
      </c>
      <c r="O20" s="154">
        <f t="shared" si="1"/>
        <v>0</v>
      </c>
      <c r="P20">
        <v>99.62</v>
      </c>
      <c r="Q20">
        <v>49.92</v>
      </c>
      <c r="R20">
        <v>5.86</v>
      </c>
      <c r="S20">
        <v>31</v>
      </c>
      <c r="T20">
        <v>69.599999999999994</v>
      </c>
      <c r="U20" s="156">
        <f t="shared" si="2"/>
        <v>256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5.86</v>
      </c>
      <c r="L21">
        <f>NDMC_EOD!AK21+NDMC_EOD!AL21</f>
        <v>31</v>
      </c>
      <c r="M21">
        <f>TPDDL_EOD!AK21+TPDDL_EOD!AL21</f>
        <v>69.599999999999994</v>
      </c>
      <c r="N21">
        <f t="shared" si="0"/>
        <v>256</v>
      </c>
      <c r="O21" s="154">
        <f t="shared" si="1"/>
        <v>0</v>
      </c>
      <c r="P21">
        <v>99.62</v>
      </c>
      <c r="Q21">
        <v>49.92</v>
      </c>
      <c r="R21">
        <v>5.86</v>
      </c>
      <c r="S21">
        <v>31</v>
      </c>
      <c r="T21">
        <v>69.599999999999994</v>
      </c>
      <c r="U21" s="156">
        <f t="shared" si="2"/>
        <v>256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5.86</v>
      </c>
      <c r="L22">
        <f>NDMC_EOD!AK22+NDMC_EOD!AL22</f>
        <v>31</v>
      </c>
      <c r="M22">
        <f>TPDDL_EOD!AK22+TPDDL_EOD!AL22</f>
        <v>69.599999999999994</v>
      </c>
      <c r="N22">
        <f t="shared" si="0"/>
        <v>256</v>
      </c>
      <c r="O22" s="154">
        <f t="shared" si="1"/>
        <v>0</v>
      </c>
      <c r="P22">
        <v>99.62</v>
      </c>
      <c r="Q22">
        <v>49.92</v>
      </c>
      <c r="R22">
        <v>5.86</v>
      </c>
      <c r="S22">
        <v>31</v>
      </c>
      <c r="T22">
        <v>69.599999999999994</v>
      </c>
      <c r="U22" s="156">
        <f t="shared" si="2"/>
        <v>256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5.86</v>
      </c>
      <c r="L23">
        <f>NDMC_EOD!AK23+NDMC_EOD!AL23</f>
        <v>31</v>
      </c>
      <c r="M23">
        <f>TPDDL_EOD!AK23+TPDDL_EOD!AL23</f>
        <v>69.599999999999994</v>
      </c>
      <c r="N23">
        <f t="shared" si="0"/>
        <v>256</v>
      </c>
      <c r="O23" s="154">
        <f t="shared" si="1"/>
        <v>0</v>
      </c>
      <c r="P23">
        <v>99.62</v>
      </c>
      <c r="Q23">
        <v>49.92</v>
      </c>
      <c r="R23">
        <v>5.86</v>
      </c>
      <c r="S23">
        <v>31</v>
      </c>
      <c r="T23">
        <v>69.599999999999994</v>
      </c>
      <c r="U23" s="156">
        <f t="shared" si="2"/>
        <v>256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5.86</v>
      </c>
      <c r="L24">
        <f>NDMC_EOD!AK24+NDMC_EOD!AL24</f>
        <v>31</v>
      </c>
      <c r="M24">
        <f>TPDDL_EOD!AK24+TPDDL_EOD!AL24</f>
        <v>69.599999999999994</v>
      </c>
      <c r="N24">
        <f t="shared" si="0"/>
        <v>256</v>
      </c>
      <c r="O24" s="154">
        <f t="shared" si="1"/>
        <v>0</v>
      </c>
      <c r="P24">
        <v>99.62</v>
      </c>
      <c r="Q24">
        <v>49.92</v>
      </c>
      <c r="R24">
        <v>5.86</v>
      </c>
      <c r="S24">
        <v>31</v>
      </c>
      <c r="T24">
        <v>69.599999999999994</v>
      </c>
      <c r="U24" s="156">
        <f t="shared" si="2"/>
        <v>256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5.86</v>
      </c>
      <c r="L25">
        <f>NDMC_EOD!AK25+NDMC_EOD!AL25</f>
        <v>31</v>
      </c>
      <c r="M25">
        <f>TPDDL_EOD!AK25+TPDDL_EOD!AL25</f>
        <v>69.599999999999994</v>
      </c>
      <c r="N25">
        <f t="shared" si="0"/>
        <v>256</v>
      </c>
      <c r="O25" s="154">
        <f t="shared" si="1"/>
        <v>0</v>
      </c>
      <c r="P25">
        <v>99.62</v>
      </c>
      <c r="Q25">
        <v>49.92</v>
      </c>
      <c r="R25">
        <v>5.86</v>
      </c>
      <c r="S25">
        <v>31</v>
      </c>
      <c r="T25">
        <v>69.599999999999994</v>
      </c>
      <c r="U25" s="156">
        <f t="shared" si="2"/>
        <v>256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5.86</v>
      </c>
      <c r="L26">
        <f>NDMC_EOD!AK26+NDMC_EOD!AL26</f>
        <v>31</v>
      </c>
      <c r="M26">
        <f>TPDDL_EOD!AK26+TPDDL_EOD!AL26</f>
        <v>69.599999999999994</v>
      </c>
      <c r="N26">
        <f t="shared" si="0"/>
        <v>256</v>
      </c>
      <c r="O26" s="154">
        <f t="shared" si="1"/>
        <v>0</v>
      </c>
      <c r="P26">
        <v>99.62</v>
      </c>
      <c r="Q26">
        <v>49.92</v>
      </c>
      <c r="R26">
        <v>5.86</v>
      </c>
      <c r="S26">
        <v>31</v>
      </c>
      <c r="T26">
        <v>69.599999999999994</v>
      </c>
      <c r="U26" s="156">
        <f t="shared" si="2"/>
        <v>256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5.86</v>
      </c>
      <c r="L27">
        <f>NDMC_EOD!AK27+NDMC_EOD!AL27</f>
        <v>31</v>
      </c>
      <c r="M27">
        <f>TPDDL_EOD!AK27+TPDDL_EOD!AL27</f>
        <v>69.599999999999994</v>
      </c>
      <c r="N27">
        <f t="shared" si="0"/>
        <v>256</v>
      </c>
      <c r="O27" s="154">
        <f t="shared" si="1"/>
        <v>0</v>
      </c>
      <c r="P27">
        <v>99.62</v>
      </c>
      <c r="Q27">
        <v>49.92</v>
      </c>
      <c r="R27">
        <v>5.86</v>
      </c>
      <c r="S27">
        <v>31</v>
      </c>
      <c r="T27">
        <v>69.599999999999994</v>
      </c>
      <c r="U27" s="156">
        <f t="shared" si="2"/>
        <v>256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5.86</v>
      </c>
      <c r="L28">
        <f>NDMC_EOD!AK28+NDMC_EOD!AL28</f>
        <v>31</v>
      </c>
      <c r="M28">
        <f>TPDDL_EOD!AK28+TPDDL_EOD!AL28</f>
        <v>69.599999999999994</v>
      </c>
      <c r="N28">
        <f t="shared" si="0"/>
        <v>256</v>
      </c>
      <c r="O28" s="154">
        <f t="shared" si="1"/>
        <v>0</v>
      </c>
      <c r="P28">
        <v>99.62</v>
      </c>
      <c r="Q28">
        <v>49.92</v>
      </c>
      <c r="R28">
        <v>5.86</v>
      </c>
      <c r="S28">
        <v>31</v>
      </c>
      <c r="T28">
        <v>69.599999999999994</v>
      </c>
      <c r="U28" s="156">
        <f t="shared" si="2"/>
        <v>256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5.86</v>
      </c>
      <c r="L29">
        <f>NDMC_EOD!AK29+NDMC_EOD!AL29</f>
        <v>31</v>
      </c>
      <c r="M29">
        <f>TPDDL_EOD!AK29+TPDDL_EOD!AL29</f>
        <v>69.599999999999994</v>
      </c>
      <c r="N29">
        <f t="shared" si="0"/>
        <v>256</v>
      </c>
      <c r="O29" s="154">
        <f t="shared" si="1"/>
        <v>0</v>
      </c>
      <c r="P29">
        <v>99.62</v>
      </c>
      <c r="Q29">
        <v>49.92</v>
      </c>
      <c r="R29">
        <v>5.86</v>
      </c>
      <c r="S29">
        <v>31</v>
      </c>
      <c r="T29">
        <v>69.599999999999994</v>
      </c>
      <c r="U29" s="156">
        <f t="shared" si="2"/>
        <v>256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5.86</v>
      </c>
      <c r="L30">
        <f>NDMC_EOD!AK30+NDMC_EOD!AL30</f>
        <v>31</v>
      </c>
      <c r="M30">
        <f>TPDDL_EOD!AK30+TPDDL_EOD!AL30</f>
        <v>69.599999999999994</v>
      </c>
      <c r="N30">
        <f t="shared" si="0"/>
        <v>256</v>
      </c>
      <c r="O30" s="154">
        <f t="shared" si="1"/>
        <v>0</v>
      </c>
      <c r="P30">
        <v>99.62</v>
      </c>
      <c r="Q30">
        <v>49.92</v>
      </c>
      <c r="R30">
        <v>5.86</v>
      </c>
      <c r="S30">
        <v>31</v>
      </c>
      <c r="T30">
        <v>69.599999999999994</v>
      </c>
      <c r="U30" s="156">
        <f t="shared" si="2"/>
        <v>256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5.86</v>
      </c>
      <c r="L31">
        <f>NDMC_EOD!AK31+NDMC_EOD!AL31</f>
        <v>31</v>
      </c>
      <c r="M31">
        <f>TPDDL_EOD!AK31+TPDDL_EOD!AL31</f>
        <v>69.599999999999994</v>
      </c>
      <c r="N31">
        <f t="shared" si="0"/>
        <v>256</v>
      </c>
      <c r="O31" s="154">
        <f t="shared" si="1"/>
        <v>0</v>
      </c>
      <c r="P31">
        <v>99.62</v>
      </c>
      <c r="Q31">
        <v>49.92</v>
      </c>
      <c r="R31">
        <v>5.86</v>
      </c>
      <c r="S31">
        <v>31</v>
      </c>
      <c r="T31">
        <v>69.599999999999994</v>
      </c>
      <c r="U31" s="156">
        <f t="shared" si="2"/>
        <v>256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5.86</v>
      </c>
      <c r="L32">
        <f>NDMC_EOD!AK32+NDMC_EOD!AL32</f>
        <v>31</v>
      </c>
      <c r="M32">
        <f>TPDDL_EOD!AK32+TPDDL_EOD!AL32</f>
        <v>69.599999999999994</v>
      </c>
      <c r="N32">
        <f t="shared" si="0"/>
        <v>256</v>
      </c>
      <c r="O32" s="154">
        <f t="shared" si="1"/>
        <v>0</v>
      </c>
      <c r="P32">
        <v>99.62</v>
      </c>
      <c r="Q32">
        <v>49.92</v>
      </c>
      <c r="R32">
        <v>5.86</v>
      </c>
      <c r="S32">
        <v>31</v>
      </c>
      <c r="T32">
        <v>69.599999999999994</v>
      </c>
      <c r="U32" s="156">
        <f t="shared" si="2"/>
        <v>256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5.86</v>
      </c>
      <c r="L33">
        <f>NDMC_EOD!AK33+NDMC_EOD!AL33</f>
        <v>31</v>
      </c>
      <c r="M33">
        <f>TPDDL_EOD!AK33+TPDDL_EOD!AL33</f>
        <v>69.599999999999994</v>
      </c>
      <c r="N33">
        <f t="shared" si="0"/>
        <v>256</v>
      </c>
      <c r="O33" s="154">
        <f t="shared" si="1"/>
        <v>0</v>
      </c>
      <c r="P33">
        <v>99.62</v>
      </c>
      <c r="Q33">
        <v>49.92</v>
      </c>
      <c r="R33">
        <v>5.86</v>
      </c>
      <c r="S33">
        <v>31</v>
      </c>
      <c r="T33">
        <v>69.599999999999994</v>
      </c>
      <c r="U33" s="156">
        <f t="shared" si="2"/>
        <v>256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5.86</v>
      </c>
      <c r="L34">
        <f>NDMC_EOD!AK34+NDMC_EOD!AL34</f>
        <v>31</v>
      </c>
      <c r="M34">
        <f>TPDDL_EOD!AK34+TPDDL_EOD!AL34</f>
        <v>69.599999999999994</v>
      </c>
      <c r="N34">
        <f t="shared" si="0"/>
        <v>256</v>
      </c>
      <c r="O34" s="154">
        <f t="shared" si="1"/>
        <v>0</v>
      </c>
      <c r="P34">
        <v>99.62</v>
      </c>
      <c r="Q34">
        <v>49.92</v>
      </c>
      <c r="R34">
        <v>5.86</v>
      </c>
      <c r="S34">
        <v>31</v>
      </c>
      <c r="T34">
        <v>69.599999999999994</v>
      </c>
      <c r="U34" s="156">
        <f t="shared" si="2"/>
        <v>256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54"/>
      <c r="I35">
        <f>BRPL_EOD!AK35+BRPL_EOD!AL35</f>
        <v>99.62</v>
      </c>
      <c r="J35">
        <f>BYPL_EOD!AK35+BYPL_EOD!AL35</f>
        <v>49.92</v>
      </c>
      <c r="K35">
        <f>MES_EOD!AK35+MES_EOD!AL35</f>
        <v>5.86</v>
      </c>
      <c r="L35">
        <f>NDMC_EOD!AK35+NDMC_EOD!AL35</f>
        <v>31</v>
      </c>
      <c r="M35">
        <f>TPDDL_EOD!AK35+TPDDL_EOD!AL35</f>
        <v>69.599999999999994</v>
      </c>
      <c r="N35">
        <f t="shared" si="0"/>
        <v>256</v>
      </c>
      <c r="O35" s="154">
        <f t="shared" si="1"/>
        <v>0</v>
      </c>
      <c r="P35">
        <v>99.62</v>
      </c>
      <c r="Q35">
        <v>49.92</v>
      </c>
      <c r="R35">
        <v>5.86</v>
      </c>
      <c r="S35">
        <v>31</v>
      </c>
      <c r="T35">
        <v>69.599999999999994</v>
      </c>
      <c r="U35" s="156">
        <f t="shared" si="2"/>
        <v>256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54"/>
      <c r="I36">
        <f>BRPL_EOD!AK36+BRPL_EOD!AL36</f>
        <v>99.62</v>
      </c>
      <c r="J36">
        <f>BYPL_EOD!AK36+BYPL_EOD!AL36</f>
        <v>49.92</v>
      </c>
      <c r="K36">
        <f>MES_EOD!AK36+MES_EOD!AL36</f>
        <v>5.86</v>
      </c>
      <c r="L36">
        <f>NDMC_EOD!AK36+NDMC_EOD!AL36</f>
        <v>31</v>
      </c>
      <c r="M36">
        <f>TPDDL_EOD!AK36+TPDDL_EOD!AL36</f>
        <v>69.599999999999994</v>
      </c>
      <c r="N36">
        <f t="shared" si="0"/>
        <v>256</v>
      </c>
      <c r="O36" s="154">
        <f t="shared" si="1"/>
        <v>0</v>
      </c>
      <c r="P36">
        <v>99.62</v>
      </c>
      <c r="Q36">
        <v>49.92</v>
      </c>
      <c r="R36">
        <v>5.86</v>
      </c>
      <c r="S36">
        <v>31</v>
      </c>
      <c r="T36">
        <v>69.599999999999994</v>
      </c>
      <c r="U36" s="156">
        <f t="shared" si="2"/>
        <v>256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54"/>
      <c r="I37">
        <f>BRPL_EOD!AK37+BRPL_EOD!AL37</f>
        <v>99.62</v>
      </c>
      <c r="J37">
        <f>BYPL_EOD!AK37+BYPL_EOD!AL37</f>
        <v>49.92</v>
      </c>
      <c r="K37">
        <f>MES_EOD!AK37+MES_EOD!AL37</f>
        <v>5.86</v>
      </c>
      <c r="L37">
        <f>NDMC_EOD!AK37+NDMC_EOD!AL37</f>
        <v>31</v>
      </c>
      <c r="M37">
        <f>TPDDL_EOD!AK37+TPDDL_EOD!AL37</f>
        <v>69.599999999999994</v>
      </c>
      <c r="N37">
        <f t="shared" si="0"/>
        <v>256</v>
      </c>
      <c r="O37" s="154">
        <f t="shared" si="1"/>
        <v>0</v>
      </c>
      <c r="P37">
        <v>99.62</v>
      </c>
      <c r="Q37">
        <v>49.92</v>
      </c>
      <c r="R37">
        <v>5.86</v>
      </c>
      <c r="S37">
        <v>31</v>
      </c>
      <c r="T37">
        <v>69.599999999999994</v>
      </c>
      <c r="U37" s="156">
        <f t="shared" si="2"/>
        <v>256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54"/>
      <c r="I38">
        <f>BRPL_EOD!AK38+BRPL_EOD!AL38</f>
        <v>99.62</v>
      </c>
      <c r="J38">
        <f>BYPL_EOD!AK38+BYPL_EOD!AL38</f>
        <v>49.92</v>
      </c>
      <c r="K38">
        <f>MES_EOD!AK38+MES_EOD!AL38</f>
        <v>5.86</v>
      </c>
      <c r="L38">
        <f>NDMC_EOD!AK38+NDMC_EOD!AL38</f>
        <v>31</v>
      </c>
      <c r="M38">
        <f>TPDDL_EOD!AK38+TPDDL_EOD!AL38</f>
        <v>69.599999999999994</v>
      </c>
      <c r="N38">
        <f t="shared" si="0"/>
        <v>256</v>
      </c>
      <c r="O38" s="154">
        <f t="shared" si="1"/>
        <v>0</v>
      </c>
      <c r="P38">
        <v>99.62</v>
      </c>
      <c r="Q38">
        <v>49.92</v>
      </c>
      <c r="R38">
        <v>5.86</v>
      </c>
      <c r="S38">
        <v>31</v>
      </c>
      <c r="T38">
        <v>69.599999999999994</v>
      </c>
      <c r="U38" s="156">
        <f t="shared" si="2"/>
        <v>256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5.86</v>
      </c>
      <c r="L39">
        <f>NDMC_EOD!AK39+NDMC_EOD!AL39</f>
        <v>31</v>
      </c>
      <c r="M39">
        <f>TPDDL_EOD!AK39+TPDDL_EOD!AL39</f>
        <v>69.599999999999994</v>
      </c>
      <c r="N39">
        <f t="shared" si="0"/>
        <v>256</v>
      </c>
      <c r="O39" s="154">
        <f t="shared" si="1"/>
        <v>0</v>
      </c>
      <c r="P39">
        <v>99.62</v>
      </c>
      <c r="Q39">
        <v>49.92</v>
      </c>
      <c r="R39">
        <v>5.86</v>
      </c>
      <c r="S39">
        <v>31</v>
      </c>
      <c r="T39">
        <v>69.599999999999994</v>
      </c>
      <c r="U39" s="156">
        <f t="shared" si="2"/>
        <v>256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5.86</v>
      </c>
      <c r="L40">
        <f>NDMC_EOD!AK40+NDMC_EOD!AL40</f>
        <v>31</v>
      </c>
      <c r="M40">
        <f>TPDDL_EOD!AK40+TPDDL_EOD!AL40</f>
        <v>69.599999999999994</v>
      </c>
      <c r="N40">
        <f t="shared" si="0"/>
        <v>256</v>
      </c>
      <c r="O40" s="154">
        <f t="shared" si="1"/>
        <v>0</v>
      </c>
      <c r="P40">
        <v>99.62</v>
      </c>
      <c r="Q40">
        <v>49.92</v>
      </c>
      <c r="R40">
        <v>5.86</v>
      </c>
      <c r="S40">
        <v>31</v>
      </c>
      <c r="T40">
        <v>69.599999999999994</v>
      </c>
      <c r="U40" s="156">
        <f t="shared" si="2"/>
        <v>256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5.86</v>
      </c>
      <c r="L41">
        <f>NDMC_EOD!AK41+NDMC_EOD!AL41</f>
        <v>31</v>
      </c>
      <c r="M41">
        <f>TPDDL_EOD!AK41+TPDDL_EOD!AL41</f>
        <v>69.599999999999994</v>
      </c>
      <c r="N41">
        <f t="shared" si="0"/>
        <v>256</v>
      </c>
      <c r="O41" s="154">
        <f t="shared" si="1"/>
        <v>0</v>
      </c>
      <c r="P41">
        <v>99.62</v>
      </c>
      <c r="Q41">
        <v>49.92</v>
      </c>
      <c r="R41">
        <v>5.86</v>
      </c>
      <c r="S41">
        <v>31</v>
      </c>
      <c r="T41">
        <v>69.599999999999994</v>
      </c>
      <c r="U41" s="156">
        <f t="shared" si="2"/>
        <v>256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5.86</v>
      </c>
      <c r="L42">
        <f>NDMC_EOD!AK42+NDMC_EOD!AL42</f>
        <v>31</v>
      </c>
      <c r="M42">
        <f>TPDDL_EOD!AK42+TPDDL_EOD!AL42</f>
        <v>69.599999999999994</v>
      </c>
      <c r="N42">
        <f t="shared" si="0"/>
        <v>256</v>
      </c>
      <c r="O42" s="154">
        <f t="shared" si="1"/>
        <v>0</v>
      </c>
      <c r="P42">
        <v>99.62</v>
      </c>
      <c r="Q42">
        <v>49.92</v>
      </c>
      <c r="R42">
        <v>5.86</v>
      </c>
      <c r="S42">
        <v>31</v>
      </c>
      <c r="T42">
        <v>69.599999999999994</v>
      </c>
      <c r="U42" s="156">
        <f t="shared" si="2"/>
        <v>256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5.86</v>
      </c>
      <c r="L43">
        <f>NDMC_EOD!AK43+NDMC_EOD!AL43</f>
        <v>31</v>
      </c>
      <c r="M43">
        <f>TPDDL_EOD!AK43+TPDDL_EOD!AL43</f>
        <v>69.599999999999994</v>
      </c>
      <c r="N43">
        <f t="shared" si="0"/>
        <v>256</v>
      </c>
      <c r="O43" s="154">
        <f t="shared" si="1"/>
        <v>0</v>
      </c>
      <c r="P43">
        <v>99.62</v>
      </c>
      <c r="Q43">
        <v>49.92</v>
      </c>
      <c r="R43">
        <v>5.86</v>
      </c>
      <c r="S43">
        <v>31</v>
      </c>
      <c r="T43">
        <v>69.599999999999994</v>
      </c>
      <c r="U43" s="156">
        <f t="shared" si="2"/>
        <v>256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5.86</v>
      </c>
      <c r="L44">
        <f>NDMC_EOD!AK44+NDMC_EOD!AL44</f>
        <v>31</v>
      </c>
      <c r="M44">
        <f>TPDDL_EOD!AK44+TPDDL_EOD!AL44</f>
        <v>69.599999999999994</v>
      </c>
      <c r="N44">
        <f t="shared" si="0"/>
        <v>256</v>
      </c>
      <c r="O44" s="154">
        <f t="shared" si="1"/>
        <v>0</v>
      </c>
      <c r="P44">
        <v>99.62</v>
      </c>
      <c r="Q44">
        <v>49.92</v>
      </c>
      <c r="R44">
        <v>5.86</v>
      </c>
      <c r="S44">
        <v>31</v>
      </c>
      <c r="T44">
        <v>69.599999999999994</v>
      </c>
      <c r="U44" s="156">
        <f t="shared" si="2"/>
        <v>256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5.86</v>
      </c>
      <c r="L45">
        <f>NDMC_EOD!AK45+NDMC_EOD!AL45</f>
        <v>31</v>
      </c>
      <c r="M45">
        <f>TPDDL_EOD!AK45+TPDDL_EOD!AL45</f>
        <v>69.599999999999994</v>
      </c>
      <c r="N45">
        <f t="shared" si="0"/>
        <v>256</v>
      </c>
      <c r="O45" s="154">
        <f t="shared" si="1"/>
        <v>0</v>
      </c>
      <c r="P45">
        <v>99.62</v>
      </c>
      <c r="Q45">
        <v>49.92</v>
      </c>
      <c r="R45">
        <v>5.86</v>
      </c>
      <c r="S45">
        <v>31</v>
      </c>
      <c r="T45">
        <v>69.599999999999994</v>
      </c>
      <c r="U45" s="156">
        <f t="shared" si="2"/>
        <v>256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5.86</v>
      </c>
      <c r="L46">
        <f>NDMC_EOD!AK46+NDMC_EOD!AL46</f>
        <v>31</v>
      </c>
      <c r="M46">
        <f>TPDDL_EOD!AK46+TPDDL_EOD!AL46</f>
        <v>69.599999999999994</v>
      </c>
      <c r="N46">
        <f t="shared" si="0"/>
        <v>256</v>
      </c>
      <c r="O46" s="154">
        <f t="shared" si="1"/>
        <v>0</v>
      </c>
      <c r="P46">
        <v>99.62</v>
      </c>
      <c r="Q46">
        <v>49.92</v>
      </c>
      <c r="R46">
        <v>5.86</v>
      </c>
      <c r="S46">
        <v>31</v>
      </c>
      <c r="T46">
        <v>69.599999999999994</v>
      </c>
      <c r="U46" s="156">
        <f t="shared" si="2"/>
        <v>256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5.86</v>
      </c>
      <c r="L47">
        <f>NDMC_EOD!AK47+NDMC_EOD!AL47</f>
        <v>31</v>
      </c>
      <c r="M47">
        <f>TPDDL_EOD!AK47+TPDDL_EOD!AL47</f>
        <v>69.599999999999994</v>
      </c>
      <c r="N47">
        <f t="shared" si="0"/>
        <v>256</v>
      </c>
      <c r="O47" s="154">
        <f t="shared" si="1"/>
        <v>0</v>
      </c>
      <c r="P47">
        <v>99.62</v>
      </c>
      <c r="Q47">
        <v>49.92</v>
      </c>
      <c r="R47">
        <v>5.86</v>
      </c>
      <c r="S47">
        <v>31</v>
      </c>
      <c r="T47">
        <v>69.599999999999994</v>
      </c>
      <c r="U47" s="156">
        <f t="shared" si="2"/>
        <v>256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5.86</v>
      </c>
      <c r="L48">
        <f>NDMC_EOD!AK48+NDMC_EOD!AL48</f>
        <v>31</v>
      </c>
      <c r="M48">
        <f>TPDDL_EOD!AK48+TPDDL_EOD!AL48</f>
        <v>69.599999999999994</v>
      </c>
      <c r="N48">
        <f t="shared" si="0"/>
        <v>256</v>
      </c>
      <c r="O48" s="154">
        <f t="shared" si="1"/>
        <v>0</v>
      </c>
      <c r="P48">
        <v>99.62</v>
      </c>
      <c r="Q48">
        <v>49.92</v>
      </c>
      <c r="R48">
        <v>5.86</v>
      </c>
      <c r="S48">
        <v>31</v>
      </c>
      <c r="T48">
        <v>69.599999999999994</v>
      </c>
      <c r="U48" s="156">
        <f t="shared" si="2"/>
        <v>256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5.86</v>
      </c>
      <c r="L49">
        <f>NDMC_EOD!AK49+NDMC_EOD!AL49</f>
        <v>31</v>
      </c>
      <c r="M49">
        <f>TPDDL_EOD!AK49+TPDDL_EOD!AL49</f>
        <v>69.599999999999994</v>
      </c>
      <c r="N49">
        <f t="shared" si="0"/>
        <v>256</v>
      </c>
      <c r="O49" s="154">
        <f t="shared" si="1"/>
        <v>0</v>
      </c>
      <c r="P49">
        <v>99.62</v>
      </c>
      <c r="Q49">
        <v>49.92</v>
      </c>
      <c r="R49">
        <v>5.86</v>
      </c>
      <c r="S49">
        <v>31</v>
      </c>
      <c r="T49">
        <v>69.599999999999994</v>
      </c>
      <c r="U49" s="156">
        <f t="shared" si="2"/>
        <v>256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5.86</v>
      </c>
      <c r="L50">
        <f>NDMC_EOD!AK50+NDMC_EOD!AL50</f>
        <v>31</v>
      </c>
      <c r="M50">
        <f>TPDDL_EOD!AK50+TPDDL_EOD!AL50</f>
        <v>69.599999999999994</v>
      </c>
      <c r="N50">
        <f t="shared" si="0"/>
        <v>256</v>
      </c>
      <c r="O50" s="154">
        <f t="shared" si="1"/>
        <v>0</v>
      </c>
      <c r="P50">
        <v>99.62</v>
      </c>
      <c r="Q50">
        <v>49.92</v>
      </c>
      <c r="R50">
        <v>5.86</v>
      </c>
      <c r="S50">
        <v>31</v>
      </c>
      <c r="T50">
        <v>69.599999999999994</v>
      </c>
      <c r="U50" s="156">
        <f t="shared" si="2"/>
        <v>256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54"/>
      <c r="I51">
        <f>BRPL_EOD!AK51+BRPL_EOD!AL51</f>
        <v>99.62</v>
      </c>
      <c r="J51">
        <f>BYPL_EOD!AK51+BYPL_EOD!AL51</f>
        <v>49.92</v>
      </c>
      <c r="K51">
        <f>MES_EOD!AK51+MES_EOD!AL51</f>
        <v>5.86</v>
      </c>
      <c r="L51">
        <f>NDMC_EOD!AK51+NDMC_EOD!AL51</f>
        <v>31</v>
      </c>
      <c r="M51">
        <f>TPDDL_EOD!AK51+TPDDL_EOD!AL51</f>
        <v>69.599999999999994</v>
      </c>
      <c r="N51">
        <f t="shared" si="0"/>
        <v>256</v>
      </c>
      <c r="O51" s="154">
        <f t="shared" si="1"/>
        <v>0</v>
      </c>
      <c r="P51">
        <v>99.62</v>
      </c>
      <c r="Q51">
        <v>49.92</v>
      </c>
      <c r="R51">
        <v>5.86</v>
      </c>
      <c r="S51">
        <v>31</v>
      </c>
      <c r="T51">
        <v>69.599999999999994</v>
      </c>
      <c r="U51" s="156">
        <f t="shared" si="2"/>
        <v>256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5.86</v>
      </c>
      <c r="L52">
        <f>NDMC_EOD!AK52+NDMC_EOD!AL52</f>
        <v>31</v>
      </c>
      <c r="M52">
        <f>TPDDL_EOD!AK52+TPDDL_EOD!AL52</f>
        <v>69.599999999999994</v>
      </c>
      <c r="N52">
        <f t="shared" si="0"/>
        <v>256</v>
      </c>
      <c r="O52" s="154">
        <f t="shared" si="1"/>
        <v>0</v>
      </c>
      <c r="P52">
        <v>99.62</v>
      </c>
      <c r="Q52">
        <v>49.92</v>
      </c>
      <c r="R52">
        <v>5.86</v>
      </c>
      <c r="S52">
        <v>31</v>
      </c>
      <c r="T52">
        <v>69.599999999999994</v>
      </c>
      <c r="U52" s="156">
        <f t="shared" si="2"/>
        <v>256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5.86</v>
      </c>
      <c r="L53">
        <f>NDMC_EOD!AK53+NDMC_EOD!AL53</f>
        <v>31</v>
      </c>
      <c r="M53">
        <f>TPDDL_EOD!AK53+TPDDL_EOD!AL53</f>
        <v>69.599999999999994</v>
      </c>
      <c r="N53">
        <f t="shared" si="0"/>
        <v>256</v>
      </c>
      <c r="O53" s="154">
        <f t="shared" si="1"/>
        <v>0</v>
      </c>
      <c r="P53">
        <v>99.62</v>
      </c>
      <c r="Q53">
        <v>49.92</v>
      </c>
      <c r="R53">
        <v>5.86</v>
      </c>
      <c r="S53">
        <v>31</v>
      </c>
      <c r="T53">
        <v>69.599999999999994</v>
      </c>
      <c r="U53" s="156">
        <f t="shared" si="2"/>
        <v>256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5.86</v>
      </c>
      <c r="L54">
        <f>NDMC_EOD!AK54+NDMC_EOD!AL54</f>
        <v>31</v>
      </c>
      <c r="M54">
        <f>TPDDL_EOD!AK54+TPDDL_EOD!AL54</f>
        <v>69.599999999999994</v>
      </c>
      <c r="N54">
        <f t="shared" si="0"/>
        <v>256</v>
      </c>
      <c r="O54" s="154">
        <f t="shared" si="1"/>
        <v>0</v>
      </c>
      <c r="P54">
        <v>99.62</v>
      </c>
      <c r="Q54">
        <v>49.92</v>
      </c>
      <c r="R54">
        <v>5.86</v>
      </c>
      <c r="S54">
        <v>31</v>
      </c>
      <c r="T54">
        <v>69.599999999999994</v>
      </c>
      <c r="U54" s="156">
        <f t="shared" si="2"/>
        <v>256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5.86</v>
      </c>
      <c r="L55">
        <f>NDMC_EOD!AK55+NDMC_EOD!AL55</f>
        <v>31</v>
      </c>
      <c r="M55">
        <f>TPDDL_EOD!AK55+TPDDL_EOD!AL55</f>
        <v>69.599999999999994</v>
      </c>
      <c r="N55">
        <f t="shared" si="0"/>
        <v>256</v>
      </c>
      <c r="O55" s="154">
        <f t="shared" si="1"/>
        <v>0</v>
      </c>
      <c r="P55">
        <v>99.62</v>
      </c>
      <c r="Q55">
        <v>49.92</v>
      </c>
      <c r="R55">
        <v>5.86</v>
      </c>
      <c r="S55">
        <v>31</v>
      </c>
      <c r="T55">
        <v>69.599999999999994</v>
      </c>
      <c r="U55" s="156">
        <f t="shared" si="2"/>
        <v>256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5.86</v>
      </c>
      <c r="L56">
        <f>NDMC_EOD!AK56+NDMC_EOD!AL56</f>
        <v>31</v>
      </c>
      <c r="M56">
        <f>TPDDL_EOD!AK56+TPDDL_EOD!AL56</f>
        <v>69.599999999999994</v>
      </c>
      <c r="N56">
        <f t="shared" si="0"/>
        <v>256</v>
      </c>
      <c r="O56" s="154">
        <f t="shared" si="1"/>
        <v>0</v>
      </c>
      <c r="P56">
        <v>99.62</v>
      </c>
      <c r="Q56">
        <v>49.92</v>
      </c>
      <c r="R56">
        <v>5.86</v>
      </c>
      <c r="S56">
        <v>31</v>
      </c>
      <c r="T56">
        <v>69.599999999999994</v>
      </c>
      <c r="U56" s="156">
        <f t="shared" si="2"/>
        <v>256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5.86</v>
      </c>
      <c r="L57">
        <f>NDMC_EOD!AK57+NDMC_EOD!AL57</f>
        <v>31</v>
      </c>
      <c r="M57">
        <f>TPDDL_EOD!AK57+TPDDL_EOD!AL57</f>
        <v>69.599999999999994</v>
      </c>
      <c r="N57">
        <f t="shared" si="0"/>
        <v>256</v>
      </c>
      <c r="O57" s="154">
        <f t="shared" si="1"/>
        <v>0</v>
      </c>
      <c r="P57">
        <v>99.62</v>
      </c>
      <c r="Q57">
        <v>49.92</v>
      </c>
      <c r="R57">
        <v>5.86</v>
      </c>
      <c r="S57">
        <v>31</v>
      </c>
      <c r="T57">
        <v>69.599999999999994</v>
      </c>
      <c r="U57" s="156">
        <f t="shared" si="2"/>
        <v>256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5.86</v>
      </c>
      <c r="L58">
        <f>NDMC_EOD!AK58+NDMC_EOD!AL58</f>
        <v>31</v>
      </c>
      <c r="M58">
        <f>TPDDL_EOD!AK58+TPDDL_EOD!AL58</f>
        <v>69.599999999999994</v>
      </c>
      <c r="N58">
        <f t="shared" si="0"/>
        <v>256</v>
      </c>
      <c r="O58" s="154">
        <f t="shared" si="1"/>
        <v>0</v>
      </c>
      <c r="P58">
        <v>99.62</v>
      </c>
      <c r="Q58">
        <v>49.92</v>
      </c>
      <c r="R58">
        <v>5.86</v>
      </c>
      <c r="S58">
        <v>31</v>
      </c>
      <c r="T58">
        <v>69.599999999999994</v>
      </c>
      <c r="U58" s="156">
        <f t="shared" si="2"/>
        <v>256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5.86</v>
      </c>
      <c r="L59">
        <f>NDMC_EOD!AK59+NDMC_EOD!AL59</f>
        <v>31</v>
      </c>
      <c r="M59">
        <f>TPDDL_EOD!AK59+TPDDL_EOD!AL59</f>
        <v>69.599999999999994</v>
      </c>
      <c r="N59">
        <f t="shared" si="0"/>
        <v>256</v>
      </c>
      <c r="O59" s="154">
        <f t="shared" si="1"/>
        <v>0</v>
      </c>
      <c r="P59">
        <v>99.62</v>
      </c>
      <c r="Q59">
        <v>49.92</v>
      </c>
      <c r="R59">
        <v>5.86</v>
      </c>
      <c r="S59">
        <v>31</v>
      </c>
      <c r="T59">
        <v>69.599999999999994</v>
      </c>
      <c r="U59" s="156">
        <f t="shared" si="2"/>
        <v>256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5.86</v>
      </c>
      <c r="L60">
        <f>NDMC_EOD!AK60+NDMC_EOD!AL60</f>
        <v>31</v>
      </c>
      <c r="M60">
        <f>TPDDL_EOD!AK60+TPDDL_EOD!AL60</f>
        <v>69.599999999999994</v>
      </c>
      <c r="N60">
        <f t="shared" si="0"/>
        <v>256</v>
      </c>
      <c r="O60" s="154">
        <f t="shared" si="1"/>
        <v>0</v>
      </c>
      <c r="P60">
        <v>99.62</v>
      </c>
      <c r="Q60">
        <v>49.92</v>
      </c>
      <c r="R60">
        <v>5.86</v>
      </c>
      <c r="S60">
        <v>31</v>
      </c>
      <c r="T60">
        <v>69.599999999999994</v>
      </c>
      <c r="U60" s="156">
        <f t="shared" si="2"/>
        <v>256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256</v>
      </c>
      <c r="E61">
        <f>BAWANA!AM61</f>
        <v>0</v>
      </c>
      <c r="F61">
        <f t="shared" si="4"/>
        <v>256</v>
      </c>
      <c r="G61">
        <f t="shared" si="5"/>
        <v>256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5.86</v>
      </c>
      <c r="L61">
        <f>NDMC_EOD!AK61+NDMC_EOD!AL61</f>
        <v>31</v>
      </c>
      <c r="M61">
        <f>TPDDL_EOD!AK61+TPDDL_EOD!AL61</f>
        <v>69.599999999999994</v>
      </c>
      <c r="N61">
        <f t="shared" si="0"/>
        <v>256</v>
      </c>
      <c r="O61" s="154">
        <f t="shared" si="1"/>
        <v>0</v>
      </c>
      <c r="P61">
        <v>99.62</v>
      </c>
      <c r="Q61">
        <v>49.92</v>
      </c>
      <c r="R61">
        <v>5.86</v>
      </c>
      <c r="S61">
        <v>31</v>
      </c>
      <c r="T61">
        <v>69.599999999999994</v>
      </c>
      <c r="U61" s="156">
        <f t="shared" si="2"/>
        <v>256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256</v>
      </c>
      <c r="E62">
        <f>BAWANA!AM62</f>
        <v>0</v>
      </c>
      <c r="F62">
        <f t="shared" si="4"/>
        <v>256</v>
      </c>
      <c r="G62">
        <f t="shared" si="5"/>
        <v>256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5.86</v>
      </c>
      <c r="L62">
        <f>NDMC_EOD!AK62+NDMC_EOD!AL62</f>
        <v>31</v>
      </c>
      <c r="M62">
        <f>TPDDL_EOD!AK62+TPDDL_EOD!AL62</f>
        <v>69.599999999999994</v>
      </c>
      <c r="N62">
        <f t="shared" si="0"/>
        <v>256</v>
      </c>
      <c r="O62" s="154">
        <f t="shared" si="1"/>
        <v>0</v>
      </c>
      <c r="P62">
        <v>99.62</v>
      </c>
      <c r="Q62">
        <v>49.92</v>
      </c>
      <c r="R62">
        <v>5.86</v>
      </c>
      <c r="S62">
        <v>31</v>
      </c>
      <c r="T62">
        <v>69.599999999999994</v>
      </c>
      <c r="U62" s="156">
        <f t="shared" si="2"/>
        <v>256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5.86</v>
      </c>
      <c r="L63">
        <f>NDMC_EOD!AK63+NDMC_EOD!AL63</f>
        <v>31</v>
      </c>
      <c r="M63">
        <f>TPDDL_EOD!AK63+TPDDL_EOD!AL63</f>
        <v>69.599999999999994</v>
      </c>
      <c r="N63">
        <f t="shared" si="0"/>
        <v>256</v>
      </c>
      <c r="O63" s="154">
        <f t="shared" si="1"/>
        <v>0</v>
      </c>
      <c r="P63">
        <v>99.62</v>
      </c>
      <c r="Q63">
        <v>49.92</v>
      </c>
      <c r="R63">
        <v>5.86</v>
      </c>
      <c r="S63">
        <v>31</v>
      </c>
      <c r="T63">
        <v>69.599999999999994</v>
      </c>
      <c r="U63" s="156">
        <f t="shared" si="2"/>
        <v>256</v>
      </c>
      <c r="V63" s="154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5.86</v>
      </c>
      <c r="L64">
        <f>NDMC_EOD!AK64+NDMC_EOD!AL64</f>
        <v>31</v>
      </c>
      <c r="M64">
        <f>TPDDL_EOD!AK64+TPDDL_EOD!AL64</f>
        <v>69.599999999999994</v>
      </c>
      <c r="N64">
        <f t="shared" si="0"/>
        <v>256</v>
      </c>
      <c r="O64" s="154">
        <f t="shared" si="1"/>
        <v>0</v>
      </c>
      <c r="P64">
        <v>99.62</v>
      </c>
      <c r="Q64">
        <v>49.92</v>
      </c>
      <c r="R64">
        <v>5.86</v>
      </c>
      <c r="S64">
        <v>31</v>
      </c>
      <c r="T64">
        <v>69.599999999999994</v>
      </c>
      <c r="U64" s="156">
        <f t="shared" si="2"/>
        <v>256</v>
      </c>
      <c r="V64" s="154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5.86</v>
      </c>
      <c r="L65">
        <f>NDMC_EOD!AK65+NDMC_EOD!AL65</f>
        <v>31</v>
      </c>
      <c r="M65">
        <f>TPDDL_EOD!AK65+TPDDL_EOD!AL65</f>
        <v>69.599999999999994</v>
      </c>
      <c r="N65">
        <f t="shared" si="0"/>
        <v>256</v>
      </c>
      <c r="O65" s="154">
        <f t="shared" si="1"/>
        <v>0</v>
      </c>
      <c r="P65">
        <v>99.62</v>
      </c>
      <c r="Q65">
        <v>49.92</v>
      </c>
      <c r="R65">
        <v>5.86</v>
      </c>
      <c r="S65">
        <v>31</v>
      </c>
      <c r="T65">
        <v>69.599999999999994</v>
      </c>
      <c r="U65" s="156">
        <f t="shared" si="2"/>
        <v>256</v>
      </c>
      <c r="V65" s="154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5.86</v>
      </c>
      <c r="L66">
        <f>NDMC_EOD!AK66+NDMC_EOD!AL66</f>
        <v>31</v>
      </c>
      <c r="M66">
        <f>TPDDL_EOD!AK66+TPDDL_EOD!AL66</f>
        <v>69.599999999999994</v>
      </c>
      <c r="N66">
        <f t="shared" si="0"/>
        <v>256</v>
      </c>
      <c r="O66" s="154">
        <f t="shared" si="1"/>
        <v>0</v>
      </c>
      <c r="P66">
        <v>99.62</v>
      </c>
      <c r="Q66">
        <v>49.92</v>
      </c>
      <c r="R66">
        <v>5.86</v>
      </c>
      <c r="S66">
        <v>31</v>
      </c>
      <c r="T66">
        <v>69.599999999999994</v>
      </c>
      <c r="U66" s="156">
        <f t="shared" si="2"/>
        <v>256</v>
      </c>
      <c r="V66" s="154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5.86</v>
      </c>
      <c r="L67">
        <f>NDMC_EOD!AK67+NDMC_EOD!AL67</f>
        <v>31</v>
      </c>
      <c r="M67">
        <f>TPDDL_EOD!AK67+TPDDL_EOD!AL67</f>
        <v>69.599999999999994</v>
      </c>
      <c r="N67">
        <f t="shared" ref="N67:N98" si="7">SUM(I67:M67)</f>
        <v>256</v>
      </c>
      <c r="O67" s="154">
        <f t="shared" ref="O67:O98" si="8">G67-N67</f>
        <v>0</v>
      </c>
      <c r="P67">
        <v>99.62</v>
      </c>
      <c r="Q67">
        <v>49.92</v>
      </c>
      <c r="R67">
        <v>5.86</v>
      </c>
      <c r="S67">
        <v>31</v>
      </c>
      <c r="T67">
        <v>69.599999999999994</v>
      </c>
      <c r="U67" s="156">
        <f t="shared" ref="U67:U98" si="9">SUM(P67:T67)</f>
        <v>256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5.86</v>
      </c>
      <c r="L68">
        <f>NDMC_EOD!AK68+NDMC_EOD!AL68</f>
        <v>31</v>
      </c>
      <c r="M68">
        <f>TPDDL_EOD!AK68+TPDDL_EOD!AL68</f>
        <v>69.599999999999994</v>
      </c>
      <c r="N68">
        <f t="shared" si="7"/>
        <v>256</v>
      </c>
      <c r="O68" s="154">
        <f t="shared" si="8"/>
        <v>0</v>
      </c>
      <c r="P68">
        <v>99.62</v>
      </c>
      <c r="Q68">
        <v>49.92</v>
      </c>
      <c r="R68">
        <v>5.86</v>
      </c>
      <c r="S68">
        <v>31</v>
      </c>
      <c r="T68">
        <v>69.599999999999994</v>
      </c>
      <c r="U68" s="156">
        <f t="shared" si="9"/>
        <v>256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5.86</v>
      </c>
      <c r="L69">
        <f>NDMC_EOD!AK69+NDMC_EOD!AL69</f>
        <v>31</v>
      </c>
      <c r="M69">
        <f>TPDDL_EOD!AK69+TPDDL_EOD!AL69</f>
        <v>69.599999999999994</v>
      </c>
      <c r="N69">
        <f t="shared" si="7"/>
        <v>256</v>
      </c>
      <c r="O69" s="154">
        <f t="shared" si="8"/>
        <v>0</v>
      </c>
      <c r="P69">
        <v>99.62</v>
      </c>
      <c r="Q69">
        <v>49.92</v>
      </c>
      <c r="R69">
        <v>5.86</v>
      </c>
      <c r="S69">
        <v>31</v>
      </c>
      <c r="T69">
        <v>69.599999999999994</v>
      </c>
      <c r="U69" s="156">
        <f t="shared" si="9"/>
        <v>256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5.86</v>
      </c>
      <c r="L70">
        <f>NDMC_EOD!AK70+NDMC_EOD!AL70</f>
        <v>31</v>
      </c>
      <c r="M70">
        <f>TPDDL_EOD!AK70+TPDDL_EOD!AL70</f>
        <v>69.599999999999994</v>
      </c>
      <c r="N70">
        <f t="shared" si="7"/>
        <v>256</v>
      </c>
      <c r="O70" s="154">
        <f t="shared" si="8"/>
        <v>0</v>
      </c>
      <c r="P70">
        <v>99.62</v>
      </c>
      <c r="Q70">
        <v>49.92</v>
      </c>
      <c r="R70">
        <v>5.86</v>
      </c>
      <c r="S70">
        <v>31</v>
      </c>
      <c r="T70">
        <v>69.599999999999994</v>
      </c>
      <c r="U70" s="156">
        <f t="shared" si="9"/>
        <v>256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5.86</v>
      </c>
      <c r="L71">
        <f>NDMC_EOD!AK71+NDMC_EOD!AL71</f>
        <v>31</v>
      </c>
      <c r="M71">
        <f>TPDDL_EOD!AK71+TPDDL_EOD!AL71</f>
        <v>69.599999999999994</v>
      </c>
      <c r="N71">
        <f t="shared" si="7"/>
        <v>256</v>
      </c>
      <c r="O71" s="154">
        <f t="shared" si="8"/>
        <v>0</v>
      </c>
      <c r="P71">
        <v>99.62</v>
      </c>
      <c r="Q71">
        <v>49.92</v>
      </c>
      <c r="R71">
        <v>5.86</v>
      </c>
      <c r="S71">
        <v>31</v>
      </c>
      <c r="T71">
        <v>69.599999999999994</v>
      </c>
      <c r="U71" s="156">
        <f t="shared" si="9"/>
        <v>256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5.86</v>
      </c>
      <c r="L72">
        <f>NDMC_EOD!AK72+NDMC_EOD!AL72</f>
        <v>31</v>
      </c>
      <c r="M72">
        <f>TPDDL_EOD!AK72+TPDDL_EOD!AL72</f>
        <v>69.599999999999994</v>
      </c>
      <c r="N72">
        <f t="shared" si="7"/>
        <v>256</v>
      </c>
      <c r="O72" s="154">
        <f t="shared" si="8"/>
        <v>0</v>
      </c>
      <c r="P72">
        <v>99.62</v>
      </c>
      <c r="Q72">
        <v>49.92</v>
      </c>
      <c r="R72">
        <v>5.86</v>
      </c>
      <c r="S72">
        <v>31</v>
      </c>
      <c r="T72">
        <v>69.599999999999994</v>
      </c>
      <c r="U72" s="156">
        <f t="shared" si="9"/>
        <v>256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5.86</v>
      </c>
      <c r="L73">
        <f>NDMC_EOD!AK73+NDMC_EOD!AL73</f>
        <v>31</v>
      </c>
      <c r="M73">
        <f>TPDDL_EOD!AK73+TPDDL_EOD!AL73</f>
        <v>69.599999999999994</v>
      </c>
      <c r="N73">
        <f t="shared" si="7"/>
        <v>256</v>
      </c>
      <c r="O73" s="154">
        <f t="shared" si="8"/>
        <v>0</v>
      </c>
      <c r="P73">
        <v>99.62</v>
      </c>
      <c r="Q73">
        <v>49.92</v>
      </c>
      <c r="R73">
        <v>5.86</v>
      </c>
      <c r="S73">
        <v>31</v>
      </c>
      <c r="T73">
        <v>69.599999999999994</v>
      </c>
      <c r="U73" s="156">
        <f t="shared" si="9"/>
        <v>256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5.86</v>
      </c>
      <c r="L74">
        <f>NDMC_EOD!AK74+NDMC_EOD!AL74</f>
        <v>31</v>
      </c>
      <c r="M74">
        <f>TPDDL_EOD!AK74+TPDDL_EOD!AL74</f>
        <v>69.599999999999994</v>
      </c>
      <c r="N74">
        <f t="shared" si="7"/>
        <v>256</v>
      </c>
      <c r="O74" s="154">
        <f t="shared" si="8"/>
        <v>0</v>
      </c>
      <c r="P74">
        <v>99.62</v>
      </c>
      <c r="Q74">
        <v>49.92</v>
      </c>
      <c r="R74">
        <v>5.86</v>
      </c>
      <c r="S74">
        <v>31</v>
      </c>
      <c r="T74">
        <v>69.599999999999994</v>
      </c>
      <c r="U74" s="156">
        <f t="shared" si="9"/>
        <v>256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5.86</v>
      </c>
      <c r="L75">
        <f>NDMC_EOD!AK75+NDMC_EOD!AL75</f>
        <v>31</v>
      </c>
      <c r="M75">
        <f>TPDDL_EOD!AK75+TPDDL_EOD!AL75</f>
        <v>69.599999999999994</v>
      </c>
      <c r="N75">
        <f t="shared" si="7"/>
        <v>256</v>
      </c>
      <c r="O75" s="154">
        <f t="shared" si="8"/>
        <v>0</v>
      </c>
      <c r="P75">
        <v>99.62</v>
      </c>
      <c r="Q75">
        <v>49.92</v>
      </c>
      <c r="R75">
        <v>5.86</v>
      </c>
      <c r="S75">
        <v>31</v>
      </c>
      <c r="T75">
        <v>69.599999999999994</v>
      </c>
      <c r="U75" s="156">
        <f t="shared" si="9"/>
        <v>256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5.86</v>
      </c>
      <c r="L76">
        <f>NDMC_EOD!AK76+NDMC_EOD!AL76</f>
        <v>31</v>
      </c>
      <c r="M76">
        <f>TPDDL_EOD!AK76+TPDDL_EOD!AL76</f>
        <v>69.599999999999994</v>
      </c>
      <c r="N76">
        <f t="shared" si="7"/>
        <v>256</v>
      </c>
      <c r="O76" s="154">
        <f t="shared" si="8"/>
        <v>0</v>
      </c>
      <c r="P76">
        <v>99.62</v>
      </c>
      <c r="Q76">
        <v>49.92</v>
      </c>
      <c r="R76">
        <v>5.86</v>
      </c>
      <c r="S76">
        <v>31</v>
      </c>
      <c r="T76">
        <v>69.599999999999994</v>
      </c>
      <c r="U76" s="156">
        <f t="shared" si="9"/>
        <v>256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5.86</v>
      </c>
      <c r="L77">
        <f>NDMC_EOD!AK77+NDMC_EOD!AL77</f>
        <v>31</v>
      </c>
      <c r="M77">
        <f>TPDDL_EOD!AK77+TPDDL_EOD!AL77</f>
        <v>69.599999999999994</v>
      </c>
      <c r="N77">
        <f t="shared" si="7"/>
        <v>256</v>
      </c>
      <c r="O77" s="154">
        <f t="shared" si="8"/>
        <v>0</v>
      </c>
      <c r="P77">
        <v>99.62</v>
      </c>
      <c r="Q77">
        <v>49.92</v>
      </c>
      <c r="R77">
        <v>5.86</v>
      </c>
      <c r="S77">
        <v>31</v>
      </c>
      <c r="T77">
        <v>69.599999999999994</v>
      </c>
      <c r="U77" s="156">
        <f t="shared" si="9"/>
        <v>256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5.86</v>
      </c>
      <c r="L78">
        <f>NDMC_EOD!AK78+NDMC_EOD!AL78</f>
        <v>31</v>
      </c>
      <c r="M78">
        <f>TPDDL_EOD!AK78+TPDDL_EOD!AL78</f>
        <v>69.599999999999994</v>
      </c>
      <c r="N78">
        <f t="shared" si="7"/>
        <v>256</v>
      </c>
      <c r="O78" s="154">
        <f t="shared" si="8"/>
        <v>0</v>
      </c>
      <c r="P78">
        <v>99.62</v>
      </c>
      <c r="Q78">
        <v>49.92</v>
      </c>
      <c r="R78">
        <v>5.86</v>
      </c>
      <c r="S78">
        <v>31</v>
      </c>
      <c r="T78">
        <v>69.599999999999994</v>
      </c>
      <c r="U78" s="156">
        <f t="shared" si="9"/>
        <v>256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5.86</v>
      </c>
      <c r="L79">
        <f>NDMC_EOD!AK79+NDMC_EOD!AL79</f>
        <v>31</v>
      </c>
      <c r="M79">
        <f>TPDDL_EOD!AK79+TPDDL_EOD!AL79</f>
        <v>69.599999999999994</v>
      </c>
      <c r="N79">
        <f t="shared" si="7"/>
        <v>256</v>
      </c>
      <c r="O79" s="154">
        <f t="shared" si="8"/>
        <v>0</v>
      </c>
      <c r="P79">
        <v>99.62</v>
      </c>
      <c r="Q79">
        <v>49.92</v>
      </c>
      <c r="R79">
        <v>5.86</v>
      </c>
      <c r="S79">
        <v>31</v>
      </c>
      <c r="T79">
        <v>69.599999999999994</v>
      </c>
      <c r="U79" s="156">
        <f t="shared" si="9"/>
        <v>256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5.86</v>
      </c>
      <c r="L80">
        <f>NDMC_EOD!AK80+NDMC_EOD!AL80</f>
        <v>31</v>
      </c>
      <c r="M80">
        <f>TPDDL_EOD!AK80+TPDDL_EOD!AL80</f>
        <v>69.599999999999994</v>
      </c>
      <c r="N80">
        <f t="shared" si="7"/>
        <v>256</v>
      </c>
      <c r="O80" s="154">
        <f t="shared" si="8"/>
        <v>0</v>
      </c>
      <c r="P80">
        <v>99.62</v>
      </c>
      <c r="Q80">
        <v>49.92</v>
      </c>
      <c r="R80">
        <v>5.86</v>
      </c>
      <c r="S80">
        <v>31</v>
      </c>
      <c r="T80">
        <v>69.599999999999994</v>
      </c>
      <c r="U80" s="156">
        <f t="shared" si="9"/>
        <v>256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5.86</v>
      </c>
      <c r="L81">
        <f>NDMC_EOD!AK81+NDMC_EOD!AL81</f>
        <v>31</v>
      </c>
      <c r="M81">
        <f>TPDDL_EOD!AK81+TPDDL_EOD!AL81</f>
        <v>69.599999999999994</v>
      </c>
      <c r="N81">
        <f t="shared" si="7"/>
        <v>256</v>
      </c>
      <c r="O81" s="154">
        <f t="shared" si="8"/>
        <v>0</v>
      </c>
      <c r="P81">
        <v>99.62</v>
      </c>
      <c r="Q81">
        <v>49.92</v>
      </c>
      <c r="R81">
        <v>5.86</v>
      </c>
      <c r="S81">
        <v>31</v>
      </c>
      <c r="T81">
        <v>69.599999999999994</v>
      </c>
      <c r="U81" s="156">
        <f t="shared" si="9"/>
        <v>256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5.86</v>
      </c>
      <c r="L82">
        <f>NDMC_EOD!AK82+NDMC_EOD!AL82</f>
        <v>31</v>
      </c>
      <c r="M82">
        <f>TPDDL_EOD!AK82+TPDDL_EOD!AL82</f>
        <v>69.599999999999994</v>
      </c>
      <c r="N82">
        <f t="shared" si="7"/>
        <v>256</v>
      </c>
      <c r="O82" s="154">
        <f t="shared" si="8"/>
        <v>0</v>
      </c>
      <c r="P82">
        <v>99.62</v>
      </c>
      <c r="Q82">
        <v>49.92</v>
      </c>
      <c r="R82">
        <v>5.86</v>
      </c>
      <c r="S82">
        <v>31</v>
      </c>
      <c r="T82">
        <v>69.599999999999994</v>
      </c>
      <c r="U82" s="156">
        <f t="shared" si="9"/>
        <v>256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5.86</v>
      </c>
      <c r="L83">
        <f>NDMC_EOD!AK83+NDMC_EOD!AL83</f>
        <v>31</v>
      </c>
      <c r="M83">
        <f>TPDDL_EOD!AK83+TPDDL_EOD!AL83</f>
        <v>69.599999999999994</v>
      </c>
      <c r="N83">
        <f t="shared" si="7"/>
        <v>256</v>
      </c>
      <c r="O83" s="154">
        <f t="shared" si="8"/>
        <v>0</v>
      </c>
      <c r="P83">
        <v>99.62</v>
      </c>
      <c r="Q83">
        <v>49.92</v>
      </c>
      <c r="R83">
        <v>5.86</v>
      </c>
      <c r="S83">
        <v>31</v>
      </c>
      <c r="T83">
        <v>69.599999999999994</v>
      </c>
      <c r="U83" s="156">
        <f t="shared" si="9"/>
        <v>256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5.86</v>
      </c>
      <c r="L84">
        <f>NDMC_EOD!AK84+NDMC_EOD!AL84</f>
        <v>31</v>
      </c>
      <c r="M84">
        <f>TPDDL_EOD!AK84+TPDDL_EOD!AL84</f>
        <v>69.599999999999994</v>
      </c>
      <c r="N84">
        <f t="shared" si="7"/>
        <v>256</v>
      </c>
      <c r="O84" s="154">
        <f t="shared" si="8"/>
        <v>0</v>
      </c>
      <c r="P84">
        <v>99.62</v>
      </c>
      <c r="Q84">
        <v>49.92</v>
      </c>
      <c r="R84">
        <v>5.86</v>
      </c>
      <c r="S84">
        <v>31</v>
      </c>
      <c r="T84">
        <v>69.599999999999994</v>
      </c>
      <c r="U84" s="156">
        <f t="shared" si="9"/>
        <v>256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5.86</v>
      </c>
      <c r="L85">
        <f>NDMC_EOD!AK85+NDMC_EOD!AL85</f>
        <v>31</v>
      </c>
      <c r="M85">
        <f>TPDDL_EOD!AK85+TPDDL_EOD!AL85</f>
        <v>69.599999999999994</v>
      </c>
      <c r="N85">
        <f t="shared" si="7"/>
        <v>256</v>
      </c>
      <c r="O85" s="154">
        <f t="shared" si="8"/>
        <v>0</v>
      </c>
      <c r="P85">
        <v>99.62</v>
      </c>
      <c r="Q85">
        <v>49.92</v>
      </c>
      <c r="R85">
        <v>5.86</v>
      </c>
      <c r="S85">
        <v>31</v>
      </c>
      <c r="T85">
        <v>69.599999999999994</v>
      </c>
      <c r="U85" s="156">
        <f t="shared" si="9"/>
        <v>256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5.86</v>
      </c>
      <c r="L86">
        <f>NDMC_EOD!AK86+NDMC_EOD!AL86</f>
        <v>31</v>
      </c>
      <c r="M86">
        <f>TPDDL_EOD!AK86+TPDDL_EOD!AL86</f>
        <v>69.599999999999994</v>
      </c>
      <c r="N86">
        <f t="shared" si="7"/>
        <v>256</v>
      </c>
      <c r="O86" s="154">
        <f t="shared" si="8"/>
        <v>0</v>
      </c>
      <c r="P86">
        <v>99.62</v>
      </c>
      <c r="Q86">
        <v>49.92</v>
      </c>
      <c r="R86">
        <v>5.86</v>
      </c>
      <c r="S86">
        <v>31</v>
      </c>
      <c r="T86">
        <v>69.599999999999994</v>
      </c>
      <c r="U86" s="156">
        <f t="shared" si="9"/>
        <v>256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5.86</v>
      </c>
      <c r="L87">
        <f>NDMC_EOD!AK87+NDMC_EOD!AL87</f>
        <v>31</v>
      </c>
      <c r="M87">
        <f>TPDDL_EOD!AK87+TPDDL_EOD!AL87</f>
        <v>69.599999999999994</v>
      </c>
      <c r="N87">
        <f t="shared" si="7"/>
        <v>256</v>
      </c>
      <c r="O87" s="154">
        <f t="shared" si="8"/>
        <v>0</v>
      </c>
      <c r="P87">
        <v>99.62</v>
      </c>
      <c r="Q87">
        <v>49.92</v>
      </c>
      <c r="R87">
        <v>5.86</v>
      </c>
      <c r="S87">
        <v>31</v>
      </c>
      <c r="T87">
        <v>69.599999999999994</v>
      </c>
      <c r="U87" s="156">
        <f t="shared" si="9"/>
        <v>256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5.86</v>
      </c>
      <c r="L88">
        <f>NDMC_EOD!AK88+NDMC_EOD!AL88</f>
        <v>31</v>
      </c>
      <c r="M88">
        <f>TPDDL_EOD!AK88+TPDDL_EOD!AL88</f>
        <v>69.599999999999994</v>
      </c>
      <c r="N88">
        <f t="shared" si="7"/>
        <v>256</v>
      </c>
      <c r="O88" s="154">
        <f t="shared" si="8"/>
        <v>0</v>
      </c>
      <c r="P88">
        <v>99.62</v>
      </c>
      <c r="Q88">
        <v>49.92</v>
      </c>
      <c r="R88">
        <v>5.86</v>
      </c>
      <c r="S88">
        <v>31</v>
      </c>
      <c r="T88">
        <v>69.599999999999994</v>
      </c>
      <c r="U88" s="156">
        <f t="shared" si="9"/>
        <v>256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54"/>
      <c r="I89">
        <f>BRPL_EOD!AK89+BRPL_EOD!AL89</f>
        <v>99.62</v>
      </c>
      <c r="J89">
        <f>BYPL_EOD!AK89+BYPL_EOD!AL89</f>
        <v>49.92</v>
      </c>
      <c r="K89">
        <f>MES_EOD!AK89+MES_EOD!AL89</f>
        <v>5.86</v>
      </c>
      <c r="L89">
        <f>NDMC_EOD!AK89+NDMC_EOD!AL89</f>
        <v>31</v>
      </c>
      <c r="M89">
        <f>TPDDL_EOD!AK89+TPDDL_EOD!AL89</f>
        <v>69.599999999999994</v>
      </c>
      <c r="N89">
        <f t="shared" si="7"/>
        <v>256</v>
      </c>
      <c r="O89" s="154">
        <f t="shared" si="8"/>
        <v>0</v>
      </c>
      <c r="P89">
        <v>99.62</v>
      </c>
      <c r="Q89">
        <v>49.92</v>
      </c>
      <c r="R89">
        <v>5.86</v>
      </c>
      <c r="S89">
        <v>31</v>
      </c>
      <c r="T89">
        <v>69.599999999999994</v>
      </c>
      <c r="U89" s="156">
        <f t="shared" si="9"/>
        <v>256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54"/>
      <c r="I90">
        <f>BRPL_EOD!AK90+BRPL_EOD!AL90</f>
        <v>99.62</v>
      </c>
      <c r="J90">
        <f>BYPL_EOD!AK90+BYPL_EOD!AL90</f>
        <v>49.92</v>
      </c>
      <c r="K90">
        <f>MES_EOD!AK90+MES_EOD!AL90</f>
        <v>5.86</v>
      </c>
      <c r="L90">
        <f>NDMC_EOD!AK90+NDMC_EOD!AL90</f>
        <v>31</v>
      </c>
      <c r="M90">
        <f>TPDDL_EOD!AK90+TPDDL_EOD!AL90</f>
        <v>69.599999999999994</v>
      </c>
      <c r="N90">
        <f t="shared" si="7"/>
        <v>256</v>
      </c>
      <c r="O90" s="154">
        <f t="shared" si="8"/>
        <v>0</v>
      </c>
      <c r="P90">
        <v>99.62</v>
      </c>
      <c r="Q90">
        <v>49.92</v>
      </c>
      <c r="R90">
        <v>5.86</v>
      </c>
      <c r="S90">
        <v>31</v>
      </c>
      <c r="T90">
        <v>69.599999999999994</v>
      </c>
      <c r="U90" s="156">
        <f t="shared" si="9"/>
        <v>256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5.86</v>
      </c>
      <c r="L91">
        <f>NDMC_EOD!AK91+NDMC_EOD!AL91</f>
        <v>31</v>
      </c>
      <c r="M91">
        <f>TPDDL_EOD!AK91+TPDDL_EOD!AL91</f>
        <v>69.599999999999994</v>
      </c>
      <c r="N91">
        <f t="shared" si="7"/>
        <v>256</v>
      </c>
      <c r="O91" s="154">
        <f t="shared" si="8"/>
        <v>0</v>
      </c>
      <c r="P91">
        <v>99.62</v>
      </c>
      <c r="Q91">
        <v>49.92</v>
      </c>
      <c r="R91">
        <v>5.86</v>
      </c>
      <c r="S91">
        <v>31</v>
      </c>
      <c r="T91">
        <v>69.599999999999994</v>
      </c>
      <c r="U91" s="156">
        <f t="shared" si="9"/>
        <v>256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5.86</v>
      </c>
      <c r="L92">
        <f>NDMC_EOD!AK92+NDMC_EOD!AL92</f>
        <v>31</v>
      </c>
      <c r="M92">
        <f>TPDDL_EOD!AK92+TPDDL_EOD!AL92</f>
        <v>69.599999999999994</v>
      </c>
      <c r="N92">
        <f t="shared" si="7"/>
        <v>256</v>
      </c>
      <c r="O92" s="154">
        <f t="shared" si="8"/>
        <v>0</v>
      </c>
      <c r="P92">
        <v>99.62</v>
      </c>
      <c r="Q92">
        <v>49.92</v>
      </c>
      <c r="R92">
        <v>5.86</v>
      </c>
      <c r="S92">
        <v>31</v>
      </c>
      <c r="T92">
        <v>69.599999999999994</v>
      </c>
      <c r="U92" s="156">
        <f t="shared" si="9"/>
        <v>256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54"/>
      <c r="I93">
        <f>BRPL_EOD!AK93+BRPL_EOD!AL93</f>
        <v>99.62</v>
      </c>
      <c r="J93">
        <f>BYPL_EOD!AK93+BYPL_EOD!AL93</f>
        <v>49.92</v>
      </c>
      <c r="K93">
        <f>MES_EOD!AK93+MES_EOD!AL93</f>
        <v>5.86</v>
      </c>
      <c r="L93">
        <f>NDMC_EOD!AK93+NDMC_EOD!AL93</f>
        <v>31</v>
      </c>
      <c r="M93">
        <f>TPDDL_EOD!AK93+TPDDL_EOD!AL93</f>
        <v>69.599999999999994</v>
      </c>
      <c r="N93">
        <f t="shared" si="7"/>
        <v>256</v>
      </c>
      <c r="O93" s="154">
        <f t="shared" si="8"/>
        <v>0</v>
      </c>
      <c r="P93">
        <v>99.62</v>
      </c>
      <c r="Q93">
        <v>49.92</v>
      </c>
      <c r="R93">
        <v>5.86</v>
      </c>
      <c r="S93">
        <v>31</v>
      </c>
      <c r="T93">
        <v>69.599999999999994</v>
      </c>
      <c r="U93" s="156">
        <f t="shared" si="9"/>
        <v>256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5.86</v>
      </c>
      <c r="L94">
        <f>NDMC_EOD!AK94+NDMC_EOD!AL94</f>
        <v>31</v>
      </c>
      <c r="M94">
        <f>TPDDL_EOD!AK94+TPDDL_EOD!AL94</f>
        <v>69.599999999999994</v>
      </c>
      <c r="N94">
        <f t="shared" si="7"/>
        <v>256</v>
      </c>
      <c r="O94" s="154">
        <f t="shared" si="8"/>
        <v>0</v>
      </c>
      <c r="P94">
        <v>99.62</v>
      </c>
      <c r="Q94">
        <v>49.92</v>
      </c>
      <c r="R94">
        <v>5.86</v>
      </c>
      <c r="S94">
        <v>31</v>
      </c>
      <c r="T94">
        <v>69.599999999999994</v>
      </c>
      <c r="U94" s="156">
        <f t="shared" si="9"/>
        <v>256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5.86</v>
      </c>
      <c r="L95">
        <f>NDMC_EOD!AK95+NDMC_EOD!AL95</f>
        <v>31</v>
      </c>
      <c r="M95">
        <f>TPDDL_EOD!AK95+TPDDL_EOD!AL95</f>
        <v>69.599999999999994</v>
      </c>
      <c r="N95">
        <f t="shared" si="7"/>
        <v>256</v>
      </c>
      <c r="O95" s="154">
        <f t="shared" si="8"/>
        <v>0</v>
      </c>
      <c r="P95">
        <v>99.62</v>
      </c>
      <c r="Q95">
        <v>49.92</v>
      </c>
      <c r="R95">
        <v>5.86</v>
      </c>
      <c r="S95">
        <v>31</v>
      </c>
      <c r="T95">
        <v>69.599999999999994</v>
      </c>
      <c r="U95" s="156">
        <f t="shared" si="9"/>
        <v>256</v>
      </c>
      <c r="V95" s="154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5.86</v>
      </c>
      <c r="L96">
        <f>NDMC_EOD!AK96+NDMC_EOD!AL96</f>
        <v>31</v>
      </c>
      <c r="M96">
        <f>TPDDL_EOD!AK96+TPDDL_EOD!AL96</f>
        <v>69.599999999999994</v>
      </c>
      <c r="N96">
        <f t="shared" si="7"/>
        <v>256</v>
      </c>
      <c r="O96" s="154">
        <f t="shared" si="8"/>
        <v>0</v>
      </c>
      <c r="P96">
        <v>99.62</v>
      </c>
      <c r="Q96">
        <v>49.92</v>
      </c>
      <c r="R96">
        <v>5.86</v>
      </c>
      <c r="S96">
        <v>31</v>
      </c>
      <c r="T96">
        <v>69.599999999999994</v>
      </c>
      <c r="U96" s="156">
        <f t="shared" si="9"/>
        <v>256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54"/>
      <c r="I97">
        <f>BRPL_EOD!AK97+BRPL_EOD!AL97</f>
        <v>99.62</v>
      </c>
      <c r="J97">
        <f>BYPL_EOD!AK97+BYPL_EOD!AL97</f>
        <v>49.92</v>
      </c>
      <c r="K97">
        <f>MES_EOD!AK97+MES_EOD!AL97</f>
        <v>5.86</v>
      </c>
      <c r="L97">
        <f>NDMC_EOD!AK97+NDMC_EOD!AL97</f>
        <v>31</v>
      </c>
      <c r="M97">
        <f>TPDDL_EOD!AK97+TPDDL_EOD!AL97</f>
        <v>69.599999999999994</v>
      </c>
      <c r="N97">
        <f t="shared" si="7"/>
        <v>256</v>
      </c>
      <c r="O97" s="154">
        <f t="shared" si="8"/>
        <v>0</v>
      </c>
      <c r="P97">
        <v>99.62</v>
      </c>
      <c r="Q97">
        <v>49.92</v>
      </c>
      <c r="R97">
        <v>5.86</v>
      </c>
      <c r="S97">
        <v>31</v>
      </c>
      <c r="T97">
        <v>69.599999999999994</v>
      </c>
      <c r="U97" s="156">
        <f t="shared" si="9"/>
        <v>256</v>
      </c>
      <c r="V97" s="154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5.86</v>
      </c>
      <c r="L98">
        <f>NDMC_EOD!AK98+NDMC_EOD!AL98</f>
        <v>31</v>
      </c>
      <c r="M98">
        <f>TPDDL_EOD!AK98+TPDDL_EOD!AL98</f>
        <v>69.599999999999994</v>
      </c>
      <c r="N98">
        <f t="shared" si="7"/>
        <v>256</v>
      </c>
      <c r="O98" s="154">
        <f t="shared" si="8"/>
        <v>0</v>
      </c>
      <c r="P98">
        <v>99.62</v>
      </c>
      <c r="Q98">
        <v>49.92</v>
      </c>
      <c r="R98">
        <v>5.86</v>
      </c>
      <c r="S98">
        <v>31</v>
      </c>
      <c r="T98">
        <v>69.599999999999994</v>
      </c>
      <c r="U98" s="156">
        <f t="shared" si="9"/>
        <v>256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6.1440000000000001</v>
      </c>
      <c r="E99" s="156">
        <f t="shared" si="14"/>
        <v>0</v>
      </c>
      <c r="F99" s="156">
        <f t="shared" si="14"/>
        <v>6.1440000000000001</v>
      </c>
      <c r="G99" s="156">
        <f t="shared" si="14"/>
        <v>6.1440000000000001</v>
      </c>
      <c r="H99" s="156"/>
      <c r="I99" s="156">
        <f t="shared" si="14"/>
        <v>2.390880000000001</v>
      </c>
      <c r="J99" s="156">
        <f t="shared" si="14"/>
        <v>1.1980800000000014</v>
      </c>
      <c r="K99" s="156">
        <f t="shared" si="14"/>
        <v>0.14064000000000024</v>
      </c>
      <c r="L99" s="156">
        <f t="shared" si="14"/>
        <v>0.74399999999999999</v>
      </c>
      <c r="M99" s="156">
        <f t="shared" si="14"/>
        <v>1.6704000000000025</v>
      </c>
      <c r="N99" s="156">
        <f t="shared" si="14"/>
        <v>6.1440000000000001</v>
      </c>
      <c r="O99" s="156">
        <f t="shared" si="14"/>
        <v>0</v>
      </c>
      <c r="P99" s="156">
        <f t="shared" si="14"/>
        <v>2.390880000000001</v>
      </c>
      <c r="Q99" s="156">
        <f t="shared" si="14"/>
        <v>1.1980800000000014</v>
      </c>
      <c r="R99" s="156">
        <f t="shared" si="14"/>
        <v>0.14064000000000024</v>
      </c>
      <c r="S99" s="156">
        <f t="shared" si="14"/>
        <v>0.74399999999999999</v>
      </c>
      <c r="T99" s="156">
        <f t="shared" si="14"/>
        <v>1.6704000000000025</v>
      </c>
      <c r="U99" s="156">
        <f t="shared" si="14"/>
        <v>6.1440000000000001</v>
      </c>
      <c r="V99" s="156">
        <f t="shared" si="10"/>
        <v>0</v>
      </c>
      <c r="Y99" s="156">
        <f>SUM(Y3:Y98)/4000</f>
        <v>0.76800000000000002</v>
      </c>
      <c r="Z99" s="156">
        <f t="shared" ref="Z99:AD99" si="15">SUM(Z3:Z98)/4000</f>
        <v>0.76800000000000002</v>
      </c>
      <c r="AA99" s="156">
        <f t="shared" si="15"/>
        <v>0.76800000000000002</v>
      </c>
      <c r="AB99" s="156">
        <f t="shared" si="15"/>
        <v>0.76800000000000002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abSelected="1" topLeftCell="F1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7" t="s">
        <v>157</v>
      </c>
      <c r="C1" s="207"/>
      <c r="D1" s="207" t="s">
        <v>286</v>
      </c>
      <c r="E1" s="207"/>
      <c r="H1" s="154"/>
      <c r="I1" s="207" t="s">
        <v>343</v>
      </c>
      <c r="J1" s="207"/>
      <c r="K1" s="207"/>
      <c r="L1" s="207"/>
      <c r="M1" s="207"/>
      <c r="N1" s="207"/>
      <c r="O1" s="155"/>
      <c r="P1" s="207" t="s">
        <v>344</v>
      </c>
      <c r="Q1" s="207"/>
      <c r="R1" s="207"/>
      <c r="S1" s="207"/>
      <c r="T1" s="207"/>
      <c r="U1" s="156"/>
      <c r="V1" s="154"/>
      <c r="Y1" s="207" t="s">
        <v>350</v>
      </c>
      <c r="Z1" s="207"/>
      <c r="AA1" s="207" t="s">
        <v>351</v>
      </c>
      <c r="AB1" s="207"/>
      <c r="AC1" s="228" t="s">
        <v>348</v>
      </c>
      <c r="AD1" s="228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7" t="s">
        <v>157</v>
      </c>
      <c r="C1" s="207"/>
      <c r="D1" s="207" t="s">
        <v>286</v>
      </c>
      <c r="E1" s="207"/>
      <c r="H1" s="154"/>
      <c r="I1" s="207" t="s">
        <v>343</v>
      </c>
      <c r="J1" s="207"/>
      <c r="K1" s="207"/>
      <c r="L1" s="207"/>
      <c r="M1" s="207"/>
      <c r="N1" s="207"/>
      <c r="O1" s="155"/>
      <c r="P1" s="207" t="s">
        <v>344</v>
      </c>
      <c r="Q1" s="207"/>
      <c r="R1" s="207"/>
      <c r="S1" s="207"/>
      <c r="T1" s="207"/>
      <c r="U1" s="156"/>
      <c r="V1" s="154"/>
      <c r="Y1" s="207" t="s">
        <v>350</v>
      </c>
      <c r="Z1" s="207"/>
      <c r="AA1" s="207" t="s">
        <v>351</v>
      </c>
      <c r="AB1" s="207"/>
      <c r="AC1" s="228" t="s">
        <v>348</v>
      </c>
      <c r="AD1" s="228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152.55000000000001</v>
      </c>
      <c r="E3">
        <f>BAWANA!AQ3</f>
        <v>0</v>
      </c>
      <c r="F3">
        <f>(B3+C3)*0.8</f>
        <v>752</v>
      </c>
      <c r="G3">
        <f>(D3+E3)</f>
        <v>152.55000000000001</v>
      </c>
      <c r="H3" s="154"/>
      <c r="I3">
        <f>BRPL_EOD!AO3+BRPL_EOD!AP3</f>
        <v>105</v>
      </c>
      <c r="J3">
        <f>BYPL_EOD!AO3+BYPL_EOD!AP3</f>
        <v>0</v>
      </c>
      <c r="K3">
        <f>MES_EOD!AO3+MES_EOD!AP3</f>
        <v>3</v>
      </c>
      <c r="L3">
        <f>NDMC_EOD!AO3+NDMC_EOD!AP3</f>
        <v>14.55</v>
      </c>
      <c r="M3">
        <f>TPDDL_EOD!AO3+TPDDL_EOD!AP3</f>
        <v>30</v>
      </c>
      <c r="N3">
        <f t="shared" ref="N3:N66" si="0">SUM(I3:M3)</f>
        <v>152.55000000000001</v>
      </c>
      <c r="O3" s="154">
        <f t="shared" ref="O3:O66" si="1">G3-N3</f>
        <v>0</v>
      </c>
      <c r="P3">
        <v>105</v>
      </c>
      <c r="Q3">
        <v>0</v>
      </c>
      <c r="R3">
        <v>3</v>
      </c>
      <c r="S3">
        <v>14.55</v>
      </c>
      <c r="T3">
        <v>30</v>
      </c>
      <c r="U3" s="156">
        <f t="shared" ref="U3:U66" si="2">SUM(P3:T3)</f>
        <v>152.55000000000001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152.55000000000001</v>
      </c>
      <c r="E4">
        <f>BAWANA!AQ4</f>
        <v>0</v>
      </c>
      <c r="F4">
        <f t="shared" ref="F4:F67" si="4">(B4+C4)*0.8</f>
        <v>752</v>
      </c>
      <c r="G4">
        <f t="shared" ref="G4:G67" si="5">(D4+E4)</f>
        <v>152.55000000000001</v>
      </c>
      <c r="H4" s="154"/>
      <c r="I4">
        <f>BRPL_EOD!AO4+BRPL_EOD!AP4</f>
        <v>105</v>
      </c>
      <c r="J4">
        <f>BYPL_EOD!AO4+BYPL_EOD!AP4</f>
        <v>0</v>
      </c>
      <c r="K4">
        <f>MES_EOD!AO4+MES_EOD!AP4</f>
        <v>3</v>
      </c>
      <c r="L4">
        <f>NDMC_EOD!AO4+NDMC_EOD!AP4</f>
        <v>14.55</v>
      </c>
      <c r="M4">
        <f>TPDDL_EOD!AO4+TPDDL_EOD!AP4</f>
        <v>30</v>
      </c>
      <c r="N4">
        <f t="shared" si="0"/>
        <v>152.55000000000001</v>
      </c>
      <c r="O4" s="154">
        <f t="shared" si="1"/>
        <v>0</v>
      </c>
      <c r="P4">
        <v>105</v>
      </c>
      <c r="Q4">
        <v>0</v>
      </c>
      <c r="R4">
        <v>3</v>
      </c>
      <c r="S4">
        <v>14.55</v>
      </c>
      <c r="T4">
        <v>30</v>
      </c>
      <c r="U4" s="156">
        <f t="shared" si="2"/>
        <v>152.55000000000001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152.55000000000001</v>
      </c>
      <c r="E5">
        <f>BAWANA!AQ5</f>
        <v>0</v>
      </c>
      <c r="F5">
        <f t="shared" si="4"/>
        <v>752</v>
      </c>
      <c r="G5">
        <f t="shared" si="5"/>
        <v>152.55000000000001</v>
      </c>
      <c r="H5" s="154"/>
      <c r="I5">
        <f>BRPL_EOD!AO5+BRPL_EOD!AP5</f>
        <v>105</v>
      </c>
      <c r="J5">
        <f>BYPL_EOD!AO5+BYPL_EOD!AP5</f>
        <v>0</v>
      </c>
      <c r="K5">
        <f>MES_EOD!AO5+MES_EOD!AP5</f>
        <v>3</v>
      </c>
      <c r="L5">
        <f>NDMC_EOD!AO5+NDMC_EOD!AP5</f>
        <v>14.55</v>
      </c>
      <c r="M5">
        <f>TPDDL_EOD!AO5+TPDDL_EOD!AP5</f>
        <v>30</v>
      </c>
      <c r="N5">
        <f t="shared" si="0"/>
        <v>152.55000000000001</v>
      </c>
      <c r="O5" s="154">
        <f t="shared" si="1"/>
        <v>0</v>
      </c>
      <c r="P5">
        <v>105</v>
      </c>
      <c r="Q5">
        <v>0</v>
      </c>
      <c r="R5">
        <v>3</v>
      </c>
      <c r="S5">
        <v>14.55</v>
      </c>
      <c r="T5">
        <v>30</v>
      </c>
      <c r="U5" s="156">
        <f t="shared" si="2"/>
        <v>152.55000000000001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152.55000000000001</v>
      </c>
      <c r="E6">
        <f>BAWANA!AQ6</f>
        <v>0</v>
      </c>
      <c r="F6">
        <f t="shared" si="4"/>
        <v>752</v>
      </c>
      <c r="G6">
        <f t="shared" si="5"/>
        <v>152.55000000000001</v>
      </c>
      <c r="H6" s="154"/>
      <c r="I6">
        <f>BRPL_EOD!AO6+BRPL_EOD!AP6</f>
        <v>105</v>
      </c>
      <c r="J6">
        <f>BYPL_EOD!AO6+BYPL_EOD!AP6</f>
        <v>0</v>
      </c>
      <c r="K6">
        <f>MES_EOD!AO6+MES_EOD!AP6</f>
        <v>3</v>
      </c>
      <c r="L6">
        <f>NDMC_EOD!AO6+NDMC_EOD!AP6</f>
        <v>14.55</v>
      </c>
      <c r="M6">
        <f>TPDDL_EOD!AO6+TPDDL_EOD!AP6</f>
        <v>30</v>
      </c>
      <c r="N6">
        <f t="shared" si="0"/>
        <v>152.55000000000001</v>
      </c>
      <c r="O6" s="154">
        <f t="shared" si="1"/>
        <v>0</v>
      </c>
      <c r="P6">
        <v>105</v>
      </c>
      <c r="Q6">
        <v>0</v>
      </c>
      <c r="R6">
        <v>3</v>
      </c>
      <c r="S6">
        <v>14.55</v>
      </c>
      <c r="T6">
        <v>30</v>
      </c>
      <c r="U6" s="156">
        <f t="shared" si="2"/>
        <v>152.55000000000001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166.55</v>
      </c>
      <c r="E7">
        <f>BAWANA!AQ7</f>
        <v>0</v>
      </c>
      <c r="F7">
        <f t="shared" si="4"/>
        <v>752</v>
      </c>
      <c r="G7">
        <f t="shared" si="5"/>
        <v>166.55</v>
      </c>
      <c r="H7" s="154"/>
      <c r="I7">
        <f>BRPL_EOD!AO7+BRPL_EOD!AP7</f>
        <v>105</v>
      </c>
      <c r="J7">
        <f>BYPL_EOD!AO7+BYPL_EOD!AP7</f>
        <v>0</v>
      </c>
      <c r="K7">
        <f>MES_EOD!AO7+MES_EOD!AP7</f>
        <v>17</v>
      </c>
      <c r="L7">
        <f>NDMC_EOD!AO7+NDMC_EOD!AP7</f>
        <v>14.55</v>
      </c>
      <c r="M7">
        <f>TPDDL_EOD!AO7+TPDDL_EOD!AP7</f>
        <v>30</v>
      </c>
      <c r="N7">
        <f t="shared" si="0"/>
        <v>166.55</v>
      </c>
      <c r="O7" s="154">
        <f t="shared" si="1"/>
        <v>0</v>
      </c>
      <c r="P7">
        <v>105</v>
      </c>
      <c r="Q7">
        <v>0</v>
      </c>
      <c r="R7">
        <v>17</v>
      </c>
      <c r="S7">
        <v>14.55</v>
      </c>
      <c r="T7">
        <v>30</v>
      </c>
      <c r="U7" s="156">
        <f t="shared" si="2"/>
        <v>166.55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152.55000000000001</v>
      </c>
      <c r="E8">
        <f>BAWANA!AQ8</f>
        <v>0</v>
      </c>
      <c r="F8">
        <f t="shared" si="4"/>
        <v>752</v>
      </c>
      <c r="G8">
        <f t="shared" si="5"/>
        <v>152.55000000000001</v>
      </c>
      <c r="H8" s="154"/>
      <c r="I8">
        <f>BRPL_EOD!AO8+BRPL_EOD!AP8</f>
        <v>105</v>
      </c>
      <c r="J8">
        <f>BYPL_EOD!AO8+BYPL_EOD!AP8</f>
        <v>0</v>
      </c>
      <c r="K8">
        <f>MES_EOD!AO8+MES_EOD!AP8</f>
        <v>3</v>
      </c>
      <c r="L8">
        <f>NDMC_EOD!AO8+NDMC_EOD!AP8</f>
        <v>14.55</v>
      </c>
      <c r="M8">
        <f>TPDDL_EOD!AO8+TPDDL_EOD!AP8</f>
        <v>30</v>
      </c>
      <c r="N8">
        <f t="shared" si="0"/>
        <v>152.55000000000001</v>
      </c>
      <c r="O8" s="154">
        <f t="shared" si="1"/>
        <v>0</v>
      </c>
      <c r="P8">
        <v>105</v>
      </c>
      <c r="Q8">
        <v>0</v>
      </c>
      <c r="R8">
        <v>3</v>
      </c>
      <c r="S8">
        <v>14.55</v>
      </c>
      <c r="T8">
        <v>30</v>
      </c>
      <c r="U8" s="156">
        <f t="shared" si="2"/>
        <v>152.55000000000001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152.55000000000001</v>
      </c>
      <c r="E9">
        <f>BAWANA!AQ9</f>
        <v>0</v>
      </c>
      <c r="F9">
        <f t="shared" si="4"/>
        <v>752</v>
      </c>
      <c r="G9">
        <f t="shared" si="5"/>
        <v>152.55000000000001</v>
      </c>
      <c r="H9" s="154"/>
      <c r="I9">
        <f>BRPL_EOD!AO9+BRPL_EOD!AP9</f>
        <v>105</v>
      </c>
      <c r="J9">
        <f>BYPL_EOD!AO9+BYPL_EOD!AP9</f>
        <v>0</v>
      </c>
      <c r="K9">
        <f>MES_EOD!AO9+MES_EOD!AP9</f>
        <v>3</v>
      </c>
      <c r="L9">
        <f>NDMC_EOD!AO9+NDMC_EOD!AP9</f>
        <v>14.55</v>
      </c>
      <c r="M9">
        <f>TPDDL_EOD!AO9+TPDDL_EOD!AP9</f>
        <v>30</v>
      </c>
      <c r="N9">
        <f t="shared" si="0"/>
        <v>152.55000000000001</v>
      </c>
      <c r="O9" s="154">
        <f t="shared" si="1"/>
        <v>0</v>
      </c>
      <c r="P9">
        <v>105</v>
      </c>
      <c r="Q9">
        <v>0</v>
      </c>
      <c r="R9">
        <v>3</v>
      </c>
      <c r="S9">
        <v>14.55</v>
      </c>
      <c r="T9">
        <v>30</v>
      </c>
      <c r="U9" s="156">
        <f t="shared" si="2"/>
        <v>152.55000000000001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152.55000000000001</v>
      </c>
      <c r="E10">
        <f>BAWANA!AQ10</f>
        <v>0</v>
      </c>
      <c r="F10">
        <f t="shared" si="4"/>
        <v>752</v>
      </c>
      <c r="G10">
        <f t="shared" si="5"/>
        <v>152.55000000000001</v>
      </c>
      <c r="H10" s="154"/>
      <c r="I10">
        <f>BRPL_EOD!AO10+BRPL_EOD!AP10</f>
        <v>105</v>
      </c>
      <c r="J10">
        <f>BYPL_EOD!AO10+BYPL_EOD!AP10</f>
        <v>0</v>
      </c>
      <c r="K10">
        <f>MES_EOD!AO10+MES_EOD!AP10</f>
        <v>3</v>
      </c>
      <c r="L10">
        <f>NDMC_EOD!AO10+NDMC_EOD!AP10</f>
        <v>14.55</v>
      </c>
      <c r="M10">
        <f>TPDDL_EOD!AO10+TPDDL_EOD!AP10</f>
        <v>30</v>
      </c>
      <c r="N10">
        <f t="shared" si="0"/>
        <v>152.55000000000001</v>
      </c>
      <c r="O10" s="154">
        <f t="shared" si="1"/>
        <v>0</v>
      </c>
      <c r="P10">
        <v>105</v>
      </c>
      <c r="Q10">
        <v>0</v>
      </c>
      <c r="R10">
        <v>3</v>
      </c>
      <c r="S10">
        <v>14.55</v>
      </c>
      <c r="T10">
        <v>30</v>
      </c>
      <c r="U10" s="156">
        <f t="shared" si="2"/>
        <v>152.55000000000001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152.55000000000001</v>
      </c>
      <c r="E11">
        <f>BAWANA!AQ11</f>
        <v>0</v>
      </c>
      <c r="F11">
        <f t="shared" si="4"/>
        <v>752</v>
      </c>
      <c r="G11">
        <f t="shared" si="5"/>
        <v>152.55000000000001</v>
      </c>
      <c r="H11" s="154"/>
      <c r="I11">
        <f>BRPL_EOD!AO11+BRPL_EOD!AP11</f>
        <v>105</v>
      </c>
      <c r="J11">
        <f>BYPL_EOD!AO11+BYPL_EOD!AP11</f>
        <v>0</v>
      </c>
      <c r="K11">
        <f>MES_EOD!AO11+MES_EOD!AP11</f>
        <v>3</v>
      </c>
      <c r="L11">
        <f>NDMC_EOD!AO11+NDMC_EOD!AP11</f>
        <v>14.55</v>
      </c>
      <c r="M11">
        <f>TPDDL_EOD!AO11+TPDDL_EOD!AP11</f>
        <v>30</v>
      </c>
      <c r="N11">
        <f t="shared" si="0"/>
        <v>152.55000000000001</v>
      </c>
      <c r="O11" s="154">
        <f t="shared" si="1"/>
        <v>0</v>
      </c>
      <c r="P11">
        <v>105</v>
      </c>
      <c r="Q11">
        <v>0</v>
      </c>
      <c r="R11">
        <v>3</v>
      </c>
      <c r="S11">
        <v>14.55</v>
      </c>
      <c r="T11">
        <v>30</v>
      </c>
      <c r="U11" s="156">
        <f t="shared" si="2"/>
        <v>152.55000000000001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152.55000000000001</v>
      </c>
      <c r="E12">
        <f>BAWANA!AQ12</f>
        <v>0</v>
      </c>
      <c r="F12">
        <f t="shared" si="4"/>
        <v>752</v>
      </c>
      <c r="G12">
        <f t="shared" si="5"/>
        <v>152.55000000000001</v>
      </c>
      <c r="H12" s="154"/>
      <c r="I12">
        <f>BRPL_EOD!AO12+BRPL_EOD!AP12</f>
        <v>105</v>
      </c>
      <c r="J12">
        <f>BYPL_EOD!AO12+BYPL_EOD!AP12</f>
        <v>0</v>
      </c>
      <c r="K12">
        <f>MES_EOD!AO12+MES_EOD!AP12</f>
        <v>3</v>
      </c>
      <c r="L12">
        <f>NDMC_EOD!AO12+NDMC_EOD!AP12</f>
        <v>14.55</v>
      </c>
      <c r="M12">
        <f>TPDDL_EOD!AO12+TPDDL_EOD!AP12</f>
        <v>30</v>
      </c>
      <c r="N12">
        <f t="shared" si="0"/>
        <v>152.55000000000001</v>
      </c>
      <c r="O12" s="154">
        <f t="shared" si="1"/>
        <v>0</v>
      </c>
      <c r="P12">
        <v>105</v>
      </c>
      <c r="Q12">
        <v>0</v>
      </c>
      <c r="R12">
        <v>3</v>
      </c>
      <c r="S12">
        <v>14.55</v>
      </c>
      <c r="T12">
        <v>30</v>
      </c>
      <c r="U12" s="156">
        <f t="shared" si="2"/>
        <v>152.55000000000001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165.55</v>
      </c>
      <c r="E13">
        <f>BAWANA!AQ13</f>
        <v>0</v>
      </c>
      <c r="F13">
        <f t="shared" si="4"/>
        <v>752</v>
      </c>
      <c r="G13">
        <f t="shared" si="5"/>
        <v>165.55</v>
      </c>
      <c r="H13" s="154"/>
      <c r="I13">
        <f>BRPL_EOD!AO13+BRPL_EOD!AP13</f>
        <v>105</v>
      </c>
      <c r="J13">
        <f>BYPL_EOD!AO13+BYPL_EOD!AP13</f>
        <v>0</v>
      </c>
      <c r="K13">
        <f>MES_EOD!AO13+MES_EOD!AP13</f>
        <v>16</v>
      </c>
      <c r="L13">
        <f>NDMC_EOD!AO13+NDMC_EOD!AP13</f>
        <v>14.55</v>
      </c>
      <c r="M13">
        <f>TPDDL_EOD!AO13+TPDDL_EOD!AP13</f>
        <v>30</v>
      </c>
      <c r="N13">
        <f t="shared" si="0"/>
        <v>165.55</v>
      </c>
      <c r="O13" s="154">
        <f t="shared" si="1"/>
        <v>0</v>
      </c>
      <c r="P13">
        <v>105</v>
      </c>
      <c r="Q13">
        <v>0</v>
      </c>
      <c r="R13">
        <v>16</v>
      </c>
      <c r="S13">
        <v>14.55</v>
      </c>
      <c r="T13">
        <v>30</v>
      </c>
      <c r="U13" s="156">
        <f t="shared" si="2"/>
        <v>165.55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152.55000000000001</v>
      </c>
      <c r="E14">
        <f>BAWANA!AQ14</f>
        <v>0</v>
      </c>
      <c r="F14">
        <f t="shared" si="4"/>
        <v>752</v>
      </c>
      <c r="G14">
        <f t="shared" si="5"/>
        <v>152.55000000000001</v>
      </c>
      <c r="H14" s="154"/>
      <c r="I14">
        <f>BRPL_EOD!AO14+BRPL_EOD!AP14</f>
        <v>105</v>
      </c>
      <c r="J14">
        <f>BYPL_EOD!AO14+BYPL_EOD!AP14</f>
        <v>0</v>
      </c>
      <c r="K14">
        <f>MES_EOD!AO14+MES_EOD!AP14</f>
        <v>3</v>
      </c>
      <c r="L14">
        <f>NDMC_EOD!AO14+NDMC_EOD!AP14</f>
        <v>14.55</v>
      </c>
      <c r="M14">
        <f>TPDDL_EOD!AO14+TPDDL_EOD!AP14</f>
        <v>30</v>
      </c>
      <c r="N14">
        <f t="shared" si="0"/>
        <v>152.55000000000001</v>
      </c>
      <c r="O14" s="154">
        <f t="shared" si="1"/>
        <v>0</v>
      </c>
      <c r="P14">
        <v>105</v>
      </c>
      <c r="Q14">
        <v>0</v>
      </c>
      <c r="R14">
        <v>3</v>
      </c>
      <c r="S14">
        <v>14.55</v>
      </c>
      <c r="T14">
        <v>30</v>
      </c>
      <c r="U14" s="156">
        <f t="shared" si="2"/>
        <v>152.55000000000001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152.55000000000001</v>
      </c>
      <c r="E15">
        <f>BAWANA!AQ15</f>
        <v>0</v>
      </c>
      <c r="F15">
        <f t="shared" si="4"/>
        <v>752</v>
      </c>
      <c r="G15">
        <f t="shared" si="5"/>
        <v>152.55000000000001</v>
      </c>
      <c r="H15" s="154"/>
      <c r="I15">
        <f>BRPL_EOD!AO15+BRPL_EOD!AP15</f>
        <v>105</v>
      </c>
      <c r="J15">
        <f>BYPL_EOD!AO15+BYPL_EOD!AP15</f>
        <v>0</v>
      </c>
      <c r="K15">
        <f>MES_EOD!AO15+MES_EOD!AP15</f>
        <v>3</v>
      </c>
      <c r="L15">
        <f>NDMC_EOD!AO15+NDMC_EOD!AP15</f>
        <v>14.55</v>
      </c>
      <c r="M15">
        <f>TPDDL_EOD!AO15+TPDDL_EOD!AP15</f>
        <v>30</v>
      </c>
      <c r="N15">
        <f t="shared" si="0"/>
        <v>152.55000000000001</v>
      </c>
      <c r="O15" s="154">
        <f t="shared" si="1"/>
        <v>0</v>
      </c>
      <c r="P15">
        <v>105</v>
      </c>
      <c r="Q15">
        <v>0</v>
      </c>
      <c r="R15">
        <v>3</v>
      </c>
      <c r="S15">
        <v>14.55</v>
      </c>
      <c r="T15">
        <v>30</v>
      </c>
      <c r="U15" s="156">
        <f t="shared" si="2"/>
        <v>152.55000000000001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152.55000000000001</v>
      </c>
      <c r="E16">
        <f>BAWANA!AQ16</f>
        <v>0</v>
      </c>
      <c r="F16">
        <f t="shared" si="4"/>
        <v>752</v>
      </c>
      <c r="G16">
        <f t="shared" si="5"/>
        <v>152.55000000000001</v>
      </c>
      <c r="H16" s="154"/>
      <c r="I16">
        <f>BRPL_EOD!AO16+BRPL_EOD!AP16</f>
        <v>105</v>
      </c>
      <c r="J16">
        <f>BYPL_EOD!AO16+BYPL_EOD!AP16</f>
        <v>0</v>
      </c>
      <c r="K16">
        <f>MES_EOD!AO16+MES_EOD!AP16</f>
        <v>3</v>
      </c>
      <c r="L16">
        <f>NDMC_EOD!AO16+NDMC_EOD!AP16</f>
        <v>14.55</v>
      </c>
      <c r="M16">
        <f>TPDDL_EOD!AO16+TPDDL_EOD!AP16</f>
        <v>30</v>
      </c>
      <c r="N16">
        <f t="shared" si="0"/>
        <v>152.55000000000001</v>
      </c>
      <c r="O16" s="154">
        <f t="shared" si="1"/>
        <v>0</v>
      </c>
      <c r="P16">
        <v>105</v>
      </c>
      <c r="Q16">
        <v>0</v>
      </c>
      <c r="R16">
        <v>3</v>
      </c>
      <c r="S16">
        <v>14.55</v>
      </c>
      <c r="T16">
        <v>30</v>
      </c>
      <c r="U16" s="156">
        <f t="shared" si="2"/>
        <v>152.55000000000001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152.55000000000001</v>
      </c>
      <c r="E17">
        <f>BAWANA!AQ17</f>
        <v>0</v>
      </c>
      <c r="F17">
        <f t="shared" si="4"/>
        <v>752</v>
      </c>
      <c r="G17">
        <f t="shared" si="5"/>
        <v>152.55000000000001</v>
      </c>
      <c r="H17" s="154"/>
      <c r="I17">
        <f>BRPL_EOD!AO17+BRPL_EOD!AP17</f>
        <v>105</v>
      </c>
      <c r="J17">
        <f>BYPL_EOD!AO17+BYPL_EOD!AP17</f>
        <v>0</v>
      </c>
      <c r="K17">
        <f>MES_EOD!AO17+MES_EOD!AP17</f>
        <v>3</v>
      </c>
      <c r="L17">
        <f>NDMC_EOD!AO17+NDMC_EOD!AP17</f>
        <v>14.55</v>
      </c>
      <c r="M17">
        <f>TPDDL_EOD!AO17+TPDDL_EOD!AP17</f>
        <v>30</v>
      </c>
      <c r="N17">
        <f t="shared" si="0"/>
        <v>152.55000000000001</v>
      </c>
      <c r="O17" s="154">
        <f t="shared" si="1"/>
        <v>0</v>
      </c>
      <c r="P17">
        <v>105</v>
      </c>
      <c r="Q17">
        <v>0</v>
      </c>
      <c r="R17">
        <v>3</v>
      </c>
      <c r="S17">
        <v>14.55</v>
      </c>
      <c r="T17">
        <v>30</v>
      </c>
      <c r="U17" s="156">
        <f t="shared" si="2"/>
        <v>152.55000000000001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152.55000000000001</v>
      </c>
      <c r="E18">
        <f>BAWANA!AQ18</f>
        <v>0</v>
      </c>
      <c r="F18">
        <f t="shared" si="4"/>
        <v>752</v>
      </c>
      <c r="G18">
        <f t="shared" si="5"/>
        <v>152.55000000000001</v>
      </c>
      <c r="H18" s="154"/>
      <c r="I18">
        <f>BRPL_EOD!AO18+BRPL_EOD!AP18</f>
        <v>105</v>
      </c>
      <c r="J18">
        <f>BYPL_EOD!AO18+BYPL_EOD!AP18</f>
        <v>0</v>
      </c>
      <c r="K18">
        <f>MES_EOD!AO18+MES_EOD!AP18</f>
        <v>3</v>
      </c>
      <c r="L18">
        <f>NDMC_EOD!AO18+NDMC_EOD!AP18</f>
        <v>14.55</v>
      </c>
      <c r="M18">
        <f>TPDDL_EOD!AO18+TPDDL_EOD!AP18</f>
        <v>30</v>
      </c>
      <c r="N18">
        <f t="shared" si="0"/>
        <v>152.55000000000001</v>
      </c>
      <c r="O18" s="154">
        <f t="shared" si="1"/>
        <v>0</v>
      </c>
      <c r="P18">
        <v>105</v>
      </c>
      <c r="Q18">
        <v>0</v>
      </c>
      <c r="R18">
        <v>3</v>
      </c>
      <c r="S18">
        <v>14.55</v>
      </c>
      <c r="T18">
        <v>30</v>
      </c>
      <c r="U18" s="156">
        <f t="shared" si="2"/>
        <v>152.55000000000001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165.55</v>
      </c>
      <c r="E19">
        <f>BAWANA!AQ19</f>
        <v>0</v>
      </c>
      <c r="F19">
        <f t="shared" si="4"/>
        <v>752</v>
      </c>
      <c r="G19">
        <f t="shared" si="5"/>
        <v>165.55</v>
      </c>
      <c r="H19" s="154"/>
      <c r="I19">
        <f>BRPL_EOD!AO19+BRPL_EOD!AP19</f>
        <v>105</v>
      </c>
      <c r="J19">
        <f>BYPL_EOD!AO19+BYPL_EOD!AP19</f>
        <v>0</v>
      </c>
      <c r="K19">
        <f>MES_EOD!AO19+MES_EOD!AP19</f>
        <v>16</v>
      </c>
      <c r="L19">
        <f>NDMC_EOD!AO19+NDMC_EOD!AP19</f>
        <v>14.55</v>
      </c>
      <c r="M19">
        <f>TPDDL_EOD!AO19+TPDDL_EOD!AP19</f>
        <v>30</v>
      </c>
      <c r="N19">
        <f t="shared" si="0"/>
        <v>165.55</v>
      </c>
      <c r="O19" s="154">
        <f t="shared" si="1"/>
        <v>0</v>
      </c>
      <c r="P19">
        <v>105</v>
      </c>
      <c r="Q19">
        <v>0</v>
      </c>
      <c r="R19">
        <v>16</v>
      </c>
      <c r="S19">
        <v>14.55</v>
      </c>
      <c r="T19">
        <v>30</v>
      </c>
      <c r="U19" s="156">
        <f t="shared" si="2"/>
        <v>165.55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152.55000000000001</v>
      </c>
      <c r="E20">
        <f>BAWANA!AQ20</f>
        <v>0</v>
      </c>
      <c r="F20">
        <f t="shared" si="4"/>
        <v>752</v>
      </c>
      <c r="G20">
        <f t="shared" si="5"/>
        <v>152.55000000000001</v>
      </c>
      <c r="H20" s="154"/>
      <c r="I20">
        <f>BRPL_EOD!AO20+BRPL_EOD!AP20</f>
        <v>105</v>
      </c>
      <c r="J20">
        <f>BYPL_EOD!AO20+BYPL_EOD!AP20</f>
        <v>0</v>
      </c>
      <c r="K20">
        <f>MES_EOD!AO20+MES_EOD!AP20</f>
        <v>3</v>
      </c>
      <c r="L20">
        <f>NDMC_EOD!AO20+NDMC_EOD!AP20</f>
        <v>14.55</v>
      </c>
      <c r="M20">
        <f>TPDDL_EOD!AO20+TPDDL_EOD!AP20</f>
        <v>30</v>
      </c>
      <c r="N20">
        <f t="shared" si="0"/>
        <v>152.55000000000001</v>
      </c>
      <c r="O20" s="154">
        <f t="shared" si="1"/>
        <v>0</v>
      </c>
      <c r="P20">
        <v>105</v>
      </c>
      <c r="Q20">
        <v>0</v>
      </c>
      <c r="R20">
        <v>3</v>
      </c>
      <c r="S20">
        <v>14.55</v>
      </c>
      <c r="T20">
        <v>30</v>
      </c>
      <c r="U20" s="156">
        <f t="shared" si="2"/>
        <v>152.55000000000001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152.55000000000001</v>
      </c>
      <c r="E21">
        <f>BAWANA!AQ21</f>
        <v>0</v>
      </c>
      <c r="F21">
        <f t="shared" si="4"/>
        <v>752</v>
      </c>
      <c r="G21">
        <f t="shared" si="5"/>
        <v>152.55000000000001</v>
      </c>
      <c r="H21" s="154"/>
      <c r="I21">
        <f>BRPL_EOD!AO21+BRPL_EOD!AP21</f>
        <v>105</v>
      </c>
      <c r="J21">
        <f>BYPL_EOD!AO21+BYPL_EOD!AP21</f>
        <v>0</v>
      </c>
      <c r="K21">
        <f>MES_EOD!AO21+MES_EOD!AP21</f>
        <v>3</v>
      </c>
      <c r="L21">
        <f>NDMC_EOD!AO21+NDMC_EOD!AP21</f>
        <v>14.55</v>
      </c>
      <c r="M21">
        <f>TPDDL_EOD!AO21+TPDDL_EOD!AP21</f>
        <v>30</v>
      </c>
      <c r="N21">
        <f t="shared" si="0"/>
        <v>152.55000000000001</v>
      </c>
      <c r="O21" s="154">
        <f t="shared" si="1"/>
        <v>0</v>
      </c>
      <c r="P21">
        <v>105</v>
      </c>
      <c r="Q21">
        <v>0</v>
      </c>
      <c r="R21">
        <v>3</v>
      </c>
      <c r="S21">
        <v>14.55</v>
      </c>
      <c r="T21">
        <v>30</v>
      </c>
      <c r="U21" s="156">
        <f t="shared" si="2"/>
        <v>152.55000000000001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152.55000000000001</v>
      </c>
      <c r="E22">
        <f>BAWANA!AQ22</f>
        <v>0</v>
      </c>
      <c r="F22">
        <f t="shared" si="4"/>
        <v>752</v>
      </c>
      <c r="G22">
        <f t="shared" si="5"/>
        <v>152.55000000000001</v>
      </c>
      <c r="H22" s="154"/>
      <c r="I22">
        <f>BRPL_EOD!AO22+BRPL_EOD!AP22</f>
        <v>105</v>
      </c>
      <c r="J22">
        <f>BYPL_EOD!AO22+BYPL_EOD!AP22</f>
        <v>0</v>
      </c>
      <c r="K22">
        <f>MES_EOD!AO22+MES_EOD!AP22</f>
        <v>3</v>
      </c>
      <c r="L22">
        <f>NDMC_EOD!AO22+NDMC_EOD!AP22</f>
        <v>14.55</v>
      </c>
      <c r="M22">
        <f>TPDDL_EOD!AO22+TPDDL_EOD!AP22</f>
        <v>30</v>
      </c>
      <c r="N22">
        <f t="shared" si="0"/>
        <v>152.55000000000001</v>
      </c>
      <c r="O22" s="154">
        <f t="shared" si="1"/>
        <v>0</v>
      </c>
      <c r="P22">
        <v>105</v>
      </c>
      <c r="Q22">
        <v>0</v>
      </c>
      <c r="R22">
        <v>3</v>
      </c>
      <c r="S22">
        <v>14.55</v>
      </c>
      <c r="T22">
        <v>30</v>
      </c>
      <c r="U22" s="156">
        <f t="shared" si="2"/>
        <v>152.55000000000001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152.55000000000001</v>
      </c>
      <c r="E23">
        <f>BAWANA!AQ23</f>
        <v>0</v>
      </c>
      <c r="F23">
        <f t="shared" si="4"/>
        <v>752</v>
      </c>
      <c r="G23">
        <f t="shared" si="5"/>
        <v>152.55000000000001</v>
      </c>
      <c r="H23" s="154"/>
      <c r="I23">
        <f>BRPL_EOD!AO23+BRPL_EOD!AP23</f>
        <v>105</v>
      </c>
      <c r="J23">
        <f>BYPL_EOD!AO23+BYPL_EOD!AP23</f>
        <v>0</v>
      </c>
      <c r="K23">
        <f>MES_EOD!AO23+MES_EOD!AP23</f>
        <v>3</v>
      </c>
      <c r="L23">
        <f>NDMC_EOD!AO23+NDMC_EOD!AP23</f>
        <v>14.55</v>
      </c>
      <c r="M23">
        <f>TPDDL_EOD!AO23+TPDDL_EOD!AP23</f>
        <v>30</v>
      </c>
      <c r="N23">
        <f t="shared" si="0"/>
        <v>152.55000000000001</v>
      </c>
      <c r="O23" s="154">
        <f t="shared" si="1"/>
        <v>0</v>
      </c>
      <c r="P23">
        <v>105</v>
      </c>
      <c r="Q23">
        <v>0</v>
      </c>
      <c r="R23">
        <v>3</v>
      </c>
      <c r="S23">
        <v>14.55</v>
      </c>
      <c r="T23">
        <v>30</v>
      </c>
      <c r="U23" s="156">
        <f t="shared" si="2"/>
        <v>152.55000000000001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152.55000000000001</v>
      </c>
      <c r="E24">
        <f>BAWANA!AQ24</f>
        <v>0</v>
      </c>
      <c r="F24">
        <f t="shared" si="4"/>
        <v>752</v>
      </c>
      <c r="G24">
        <f t="shared" si="5"/>
        <v>152.55000000000001</v>
      </c>
      <c r="H24" s="154"/>
      <c r="I24">
        <f>BRPL_EOD!AO24+BRPL_EOD!AP24</f>
        <v>105</v>
      </c>
      <c r="J24">
        <f>BYPL_EOD!AO24+BYPL_EOD!AP24</f>
        <v>0</v>
      </c>
      <c r="K24">
        <f>MES_EOD!AO24+MES_EOD!AP24</f>
        <v>3</v>
      </c>
      <c r="L24">
        <f>NDMC_EOD!AO24+NDMC_EOD!AP24</f>
        <v>14.55</v>
      </c>
      <c r="M24">
        <f>TPDDL_EOD!AO24+TPDDL_EOD!AP24</f>
        <v>30</v>
      </c>
      <c r="N24">
        <f t="shared" si="0"/>
        <v>152.55000000000001</v>
      </c>
      <c r="O24" s="154">
        <f t="shared" si="1"/>
        <v>0</v>
      </c>
      <c r="P24">
        <v>105</v>
      </c>
      <c r="Q24">
        <v>0</v>
      </c>
      <c r="R24">
        <v>3</v>
      </c>
      <c r="S24">
        <v>14.55</v>
      </c>
      <c r="T24">
        <v>30</v>
      </c>
      <c r="U24" s="156">
        <f t="shared" si="2"/>
        <v>152.55000000000001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164.55</v>
      </c>
      <c r="E25">
        <f>BAWANA!AQ25</f>
        <v>0</v>
      </c>
      <c r="F25">
        <f t="shared" si="4"/>
        <v>752</v>
      </c>
      <c r="G25">
        <f t="shared" si="5"/>
        <v>164.55</v>
      </c>
      <c r="H25" s="154"/>
      <c r="I25">
        <f>BRPL_EOD!AO25+BRPL_EOD!AP25</f>
        <v>105</v>
      </c>
      <c r="J25">
        <f>BYPL_EOD!AO25+BYPL_EOD!AP25</f>
        <v>0</v>
      </c>
      <c r="K25">
        <f>MES_EOD!AO25+MES_EOD!AP25</f>
        <v>15</v>
      </c>
      <c r="L25">
        <f>NDMC_EOD!AO25+NDMC_EOD!AP25</f>
        <v>14.55</v>
      </c>
      <c r="M25">
        <f>TPDDL_EOD!AO25+TPDDL_EOD!AP25</f>
        <v>30</v>
      </c>
      <c r="N25">
        <f t="shared" si="0"/>
        <v>164.55</v>
      </c>
      <c r="O25" s="154">
        <f t="shared" si="1"/>
        <v>0</v>
      </c>
      <c r="P25">
        <v>105</v>
      </c>
      <c r="Q25">
        <v>0</v>
      </c>
      <c r="R25">
        <v>15</v>
      </c>
      <c r="S25">
        <v>14.55</v>
      </c>
      <c r="T25">
        <v>30</v>
      </c>
      <c r="U25" s="156">
        <f t="shared" si="2"/>
        <v>164.55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152.55000000000001</v>
      </c>
      <c r="E26">
        <f>BAWANA!AQ26</f>
        <v>0</v>
      </c>
      <c r="F26">
        <f t="shared" si="4"/>
        <v>752</v>
      </c>
      <c r="G26">
        <f t="shared" si="5"/>
        <v>152.55000000000001</v>
      </c>
      <c r="H26" s="154"/>
      <c r="I26">
        <f>BRPL_EOD!AO26+BRPL_EOD!AP26</f>
        <v>105</v>
      </c>
      <c r="J26">
        <f>BYPL_EOD!AO26+BYPL_EOD!AP26</f>
        <v>0</v>
      </c>
      <c r="K26">
        <f>MES_EOD!AO26+MES_EOD!AP26</f>
        <v>3</v>
      </c>
      <c r="L26">
        <f>NDMC_EOD!AO26+NDMC_EOD!AP26</f>
        <v>14.55</v>
      </c>
      <c r="M26">
        <f>TPDDL_EOD!AO26+TPDDL_EOD!AP26</f>
        <v>30</v>
      </c>
      <c r="N26">
        <f t="shared" si="0"/>
        <v>152.55000000000001</v>
      </c>
      <c r="O26" s="154">
        <f t="shared" si="1"/>
        <v>0</v>
      </c>
      <c r="P26">
        <v>105</v>
      </c>
      <c r="Q26">
        <v>0</v>
      </c>
      <c r="R26">
        <v>3</v>
      </c>
      <c r="S26">
        <v>14.55</v>
      </c>
      <c r="T26">
        <v>30</v>
      </c>
      <c r="U26" s="156">
        <f t="shared" si="2"/>
        <v>152.55000000000001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152.55000000000001</v>
      </c>
      <c r="E27">
        <f>BAWANA!AQ27</f>
        <v>0</v>
      </c>
      <c r="F27">
        <f t="shared" si="4"/>
        <v>752</v>
      </c>
      <c r="G27">
        <f t="shared" si="5"/>
        <v>152.55000000000001</v>
      </c>
      <c r="H27" s="154"/>
      <c r="I27">
        <f>BRPL_EOD!AO27+BRPL_EOD!AP27</f>
        <v>105</v>
      </c>
      <c r="J27">
        <f>BYPL_EOD!AO27+BYPL_EOD!AP27</f>
        <v>0</v>
      </c>
      <c r="K27">
        <f>MES_EOD!AO27+MES_EOD!AP27</f>
        <v>3</v>
      </c>
      <c r="L27">
        <f>NDMC_EOD!AO27+NDMC_EOD!AP27</f>
        <v>14.55</v>
      </c>
      <c r="M27">
        <f>TPDDL_EOD!AO27+TPDDL_EOD!AP27</f>
        <v>30</v>
      </c>
      <c r="N27">
        <f t="shared" si="0"/>
        <v>152.55000000000001</v>
      </c>
      <c r="O27" s="154">
        <f t="shared" si="1"/>
        <v>0</v>
      </c>
      <c r="P27">
        <v>105</v>
      </c>
      <c r="Q27">
        <v>0</v>
      </c>
      <c r="R27">
        <v>3</v>
      </c>
      <c r="S27">
        <v>14.55</v>
      </c>
      <c r="T27">
        <v>30</v>
      </c>
      <c r="U27" s="156">
        <f t="shared" si="2"/>
        <v>152.55000000000001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152.55000000000001</v>
      </c>
      <c r="E28">
        <f>BAWANA!AQ28</f>
        <v>0</v>
      </c>
      <c r="F28">
        <f t="shared" si="4"/>
        <v>752</v>
      </c>
      <c r="G28">
        <f t="shared" si="5"/>
        <v>152.55000000000001</v>
      </c>
      <c r="H28" s="154"/>
      <c r="I28">
        <f>BRPL_EOD!AO28+BRPL_EOD!AP28</f>
        <v>105</v>
      </c>
      <c r="J28">
        <f>BYPL_EOD!AO28+BYPL_EOD!AP28</f>
        <v>0</v>
      </c>
      <c r="K28">
        <f>MES_EOD!AO28+MES_EOD!AP28</f>
        <v>3</v>
      </c>
      <c r="L28">
        <f>NDMC_EOD!AO28+NDMC_EOD!AP28</f>
        <v>14.55</v>
      </c>
      <c r="M28">
        <f>TPDDL_EOD!AO28+TPDDL_EOD!AP28</f>
        <v>30</v>
      </c>
      <c r="N28">
        <f t="shared" si="0"/>
        <v>152.55000000000001</v>
      </c>
      <c r="O28" s="154">
        <f t="shared" si="1"/>
        <v>0</v>
      </c>
      <c r="P28">
        <v>105</v>
      </c>
      <c r="Q28">
        <v>0</v>
      </c>
      <c r="R28">
        <v>3</v>
      </c>
      <c r="S28">
        <v>14.55</v>
      </c>
      <c r="T28">
        <v>30</v>
      </c>
      <c r="U28" s="156">
        <f t="shared" si="2"/>
        <v>152.55000000000001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152.55000000000001</v>
      </c>
      <c r="E29">
        <f>BAWANA!AQ29</f>
        <v>0</v>
      </c>
      <c r="F29">
        <f t="shared" si="4"/>
        <v>752</v>
      </c>
      <c r="G29">
        <f t="shared" si="5"/>
        <v>152.55000000000001</v>
      </c>
      <c r="H29" s="154"/>
      <c r="I29">
        <f>BRPL_EOD!AO29+BRPL_EOD!AP29</f>
        <v>105</v>
      </c>
      <c r="J29">
        <f>BYPL_EOD!AO29+BYPL_EOD!AP29</f>
        <v>0</v>
      </c>
      <c r="K29">
        <f>MES_EOD!AO29+MES_EOD!AP29</f>
        <v>3</v>
      </c>
      <c r="L29">
        <f>NDMC_EOD!AO29+NDMC_EOD!AP29</f>
        <v>14.55</v>
      </c>
      <c r="M29">
        <f>TPDDL_EOD!AO29+TPDDL_EOD!AP29</f>
        <v>30</v>
      </c>
      <c r="N29">
        <f t="shared" si="0"/>
        <v>152.55000000000001</v>
      </c>
      <c r="O29" s="154">
        <f t="shared" si="1"/>
        <v>0</v>
      </c>
      <c r="P29">
        <v>105</v>
      </c>
      <c r="Q29">
        <v>0</v>
      </c>
      <c r="R29">
        <v>3</v>
      </c>
      <c r="S29">
        <v>14.55</v>
      </c>
      <c r="T29">
        <v>30</v>
      </c>
      <c r="U29" s="156">
        <f t="shared" si="2"/>
        <v>152.55000000000001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152.55000000000001</v>
      </c>
      <c r="E30">
        <f>BAWANA!AQ30</f>
        <v>0</v>
      </c>
      <c r="F30">
        <f t="shared" si="4"/>
        <v>752</v>
      </c>
      <c r="G30">
        <f t="shared" si="5"/>
        <v>152.55000000000001</v>
      </c>
      <c r="H30" s="154"/>
      <c r="I30">
        <f>BRPL_EOD!AO30+BRPL_EOD!AP30</f>
        <v>105</v>
      </c>
      <c r="J30">
        <f>BYPL_EOD!AO30+BYPL_EOD!AP30</f>
        <v>0</v>
      </c>
      <c r="K30">
        <f>MES_EOD!AO30+MES_EOD!AP30</f>
        <v>3</v>
      </c>
      <c r="L30">
        <f>NDMC_EOD!AO30+NDMC_EOD!AP30</f>
        <v>14.55</v>
      </c>
      <c r="M30">
        <f>TPDDL_EOD!AO30+TPDDL_EOD!AP30</f>
        <v>30</v>
      </c>
      <c r="N30">
        <f t="shared" si="0"/>
        <v>152.55000000000001</v>
      </c>
      <c r="O30" s="154">
        <f t="shared" si="1"/>
        <v>0</v>
      </c>
      <c r="P30">
        <v>105</v>
      </c>
      <c r="Q30">
        <v>0</v>
      </c>
      <c r="R30">
        <v>3</v>
      </c>
      <c r="S30">
        <v>14.55</v>
      </c>
      <c r="T30">
        <v>30</v>
      </c>
      <c r="U30" s="156">
        <f t="shared" si="2"/>
        <v>152.55000000000001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152.55000000000001</v>
      </c>
      <c r="E31">
        <f>BAWANA!AQ31</f>
        <v>0</v>
      </c>
      <c r="F31">
        <f t="shared" si="4"/>
        <v>752</v>
      </c>
      <c r="G31">
        <f t="shared" si="5"/>
        <v>152.55000000000001</v>
      </c>
      <c r="H31" s="154"/>
      <c r="I31">
        <f>BRPL_EOD!AO31+BRPL_EOD!AP31</f>
        <v>105</v>
      </c>
      <c r="J31">
        <f>BYPL_EOD!AO31+BYPL_EOD!AP31</f>
        <v>0</v>
      </c>
      <c r="K31">
        <f>MES_EOD!AO31+MES_EOD!AP31</f>
        <v>3</v>
      </c>
      <c r="L31">
        <f>NDMC_EOD!AO31+NDMC_EOD!AP31</f>
        <v>14.55</v>
      </c>
      <c r="M31">
        <f>TPDDL_EOD!AO31+TPDDL_EOD!AP31</f>
        <v>30</v>
      </c>
      <c r="N31">
        <f t="shared" si="0"/>
        <v>152.55000000000001</v>
      </c>
      <c r="O31" s="154">
        <f t="shared" si="1"/>
        <v>0</v>
      </c>
      <c r="P31">
        <v>105</v>
      </c>
      <c r="Q31">
        <v>0</v>
      </c>
      <c r="R31">
        <v>3</v>
      </c>
      <c r="S31">
        <v>14.55</v>
      </c>
      <c r="T31">
        <v>30</v>
      </c>
      <c r="U31" s="156">
        <f t="shared" si="2"/>
        <v>152.55000000000001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152.55000000000001</v>
      </c>
      <c r="E32">
        <f>BAWANA!AQ32</f>
        <v>0</v>
      </c>
      <c r="F32">
        <f t="shared" si="4"/>
        <v>752</v>
      </c>
      <c r="G32">
        <f t="shared" si="5"/>
        <v>152.55000000000001</v>
      </c>
      <c r="H32" s="154"/>
      <c r="I32">
        <f>BRPL_EOD!AO32+BRPL_EOD!AP32</f>
        <v>105</v>
      </c>
      <c r="J32">
        <f>BYPL_EOD!AO32+BYPL_EOD!AP32</f>
        <v>0</v>
      </c>
      <c r="K32">
        <f>MES_EOD!AO32+MES_EOD!AP32</f>
        <v>3</v>
      </c>
      <c r="L32">
        <f>NDMC_EOD!AO32+NDMC_EOD!AP32</f>
        <v>14.55</v>
      </c>
      <c r="M32">
        <f>TPDDL_EOD!AO32+TPDDL_EOD!AP32</f>
        <v>30</v>
      </c>
      <c r="N32">
        <f t="shared" si="0"/>
        <v>152.55000000000001</v>
      </c>
      <c r="O32" s="154">
        <f t="shared" si="1"/>
        <v>0</v>
      </c>
      <c r="P32">
        <v>105</v>
      </c>
      <c r="Q32">
        <v>0</v>
      </c>
      <c r="R32">
        <v>3</v>
      </c>
      <c r="S32">
        <v>14.55</v>
      </c>
      <c r="T32">
        <v>30</v>
      </c>
      <c r="U32" s="156">
        <f t="shared" si="2"/>
        <v>152.55000000000001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152.55000000000001</v>
      </c>
      <c r="E33">
        <f>BAWANA!AQ33</f>
        <v>0</v>
      </c>
      <c r="F33">
        <f t="shared" si="4"/>
        <v>752</v>
      </c>
      <c r="G33">
        <f t="shared" si="5"/>
        <v>152.55000000000001</v>
      </c>
      <c r="H33" s="154"/>
      <c r="I33">
        <f>BRPL_EOD!AO33+BRPL_EOD!AP33</f>
        <v>105</v>
      </c>
      <c r="J33">
        <f>BYPL_EOD!AO33+BYPL_EOD!AP33</f>
        <v>0</v>
      </c>
      <c r="K33">
        <f>MES_EOD!AO33+MES_EOD!AP33</f>
        <v>3</v>
      </c>
      <c r="L33">
        <f>NDMC_EOD!AO33+NDMC_EOD!AP33</f>
        <v>14.55</v>
      </c>
      <c r="M33">
        <f>TPDDL_EOD!AO33+TPDDL_EOD!AP33</f>
        <v>30</v>
      </c>
      <c r="N33">
        <f t="shared" si="0"/>
        <v>152.55000000000001</v>
      </c>
      <c r="O33" s="154">
        <f t="shared" si="1"/>
        <v>0</v>
      </c>
      <c r="P33">
        <v>105</v>
      </c>
      <c r="Q33">
        <v>0</v>
      </c>
      <c r="R33">
        <v>3</v>
      </c>
      <c r="S33">
        <v>14.55</v>
      </c>
      <c r="T33">
        <v>30</v>
      </c>
      <c r="U33" s="156">
        <f t="shared" si="2"/>
        <v>152.55000000000001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152.55000000000001</v>
      </c>
      <c r="E34">
        <f>BAWANA!AQ34</f>
        <v>0</v>
      </c>
      <c r="F34">
        <f t="shared" si="4"/>
        <v>752</v>
      </c>
      <c r="G34">
        <f t="shared" si="5"/>
        <v>152.55000000000001</v>
      </c>
      <c r="H34" s="154"/>
      <c r="I34">
        <f>BRPL_EOD!AO34+BRPL_EOD!AP34</f>
        <v>105</v>
      </c>
      <c r="J34">
        <f>BYPL_EOD!AO34+BYPL_EOD!AP34</f>
        <v>0</v>
      </c>
      <c r="K34">
        <f>MES_EOD!AO34+MES_EOD!AP34</f>
        <v>3</v>
      </c>
      <c r="L34">
        <f>NDMC_EOD!AO34+NDMC_EOD!AP34</f>
        <v>14.55</v>
      </c>
      <c r="M34">
        <f>TPDDL_EOD!AO34+TPDDL_EOD!AP34</f>
        <v>30</v>
      </c>
      <c r="N34">
        <f t="shared" si="0"/>
        <v>152.55000000000001</v>
      </c>
      <c r="O34" s="154">
        <f t="shared" si="1"/>
        <v>0</v>
      </c>
      <c r="P34">
        <v>105</v>
      </c>
      <c r="Q34">
        <v>0</v>
      </c>
      <c r="R34">
        <v>3</v>
      </c>
      <c r="S34">
        <v>14.55</v>
      </c>
      <c r="T34">
        <v>30</v>
      </c>
      <c r="U34" s="156">
        <f t="shared" si="2"/>
        <v>152.55000000000001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152.55000000000001</v>
      </c>
      <c r="E35">
        <f>BAWANA!AQ35</f>
        <v>0</v>
      </c>
      <c r="F35">
        <f t="shared" si="4"/>
        <v>752</v>
      </c>
      <c r="G35">
        <f t="shared" si="5"/>
        <v>152.55000000000001</v>
      </c>
      <c r="H35" s="154"/>
      <c r="I35">
        <f>BRPL_EOD!AO35+BRPL_EOD!AP35</f>
        <v>105</v>
      </c>
      <c r="J35">
        <f>BYPL_EOD!AO35+BYPL_EOD!AP35</f>
        <v>0</v>
      </c>
      <c r="K35">
        <f>MES_EOD!AO35+MES_EOD!AP35</f>
        <v>3</v>
      </c>
      <c r="L35">
        <f>NDMC_EOD!AO35+NDMC_EOD!AP35</f>
        <v>14.55</v>
      </c>
      <c r="M35">
        <f>TPDDL_EOD!AO35+TPDDL_EOD!AP35</f>
        <v>30</v>
      </c>
      <c r="N35">
        <f t="shared" si="0"/>
        <v>152.55000000000001</v>
      </c>
      <c r="O35" s="154">
        <f t="shared" si="1"/>
        <v>0</v>
      </c>
      <c r="P35">
        <v>105</v>
      </c>
      <c r="Q35">
        <v>0</v>
      </c>
      <c r="R35">
        <v>3</v>
      </c>
      <c r="S35">
        <v>14.55</v>
      </c>
      <c r="T35">
        <v>30</v>
      </c>
      <c r="U35" s="156">
        <f t="shared" si="2"/>
        <v>152.55000000000001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152.55000000000001</v>
      </c>
      <c r="E36">
        <f>BAWANA!AQ36</f>
        <v>0</v>
      </c>
      <c r="F36">
        <f t="shared" si="4"/>
        <v>752</v>
      </c>
      <c r="G36">
        <f t="shared" si="5"/>
        <v>152.55000000000001</v>
      </c>
      <c r="H36" s="154"/>
      <c r="I36">
        <f>BRPL_EOD!AO36+BRPL_EOD!AP36</f>
        <v>105</v>
      </c>
      <c r="J36">
        <f>BYPL_EOD!AO36+BYPL_EOD!AP36</f>
        <v>0</v>
      </c>
      <c r="K36">
        <f>MES_EOD!AO36+MES_EOD!AP36</f>
        <v>3</v>
      </c>
      <c r="L36">
        <f>NDMC_EOD!AO36+NDMC_EOD!AP36</f>
        <v>14.55</v>
      </c>
      <c r="M36">
        <f>TPDDL_EOD!AO36+TPDDL_EOD!AP36</f>
        <v>30</v>
      </c>
      <c r="N36">
        <f t="shared" si="0"/>
        <v>152.55000000000001</v>
      </c>
      <c r="O36" s="154">
        <f t="shared" si="1"/>
        <v>0</v>
      </c>
      <c r="P36">
        <v>105</v>
      </c>
      <c r="Q36">
        <v>0</v>
      </c>
      <c r="R36">
        <v>3</v>
      </c>
      <c r="S36">
        <v>14.55</v>
      </c>
      <c r="T36">
        <v>30</v>
      </c>
      <c r="U36" s="156">
        <f t="shared" si="2"/>
        <v>152.55000000000001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152.55000000000001</v>
      </c>
      <c r="E37">
        <f>BAWANA!AQ37</f>
        <v>0</v>
      </c>
      <c r="F37">
        <f t="shared" si="4"/>
        <v>752</v>
      </c>
      <c r="G37">
        <f t="shared" si="5"/>
        <v>152.55000000000001</v>
      </c>
      <c r="H37" s="154"/>
      <c r="I37">
        <f>BRPL_EOD!AO37+BRPL_EOD!AP37</f>
        <v>105</v>
      </c>
      <c r="J37">
        <f>BYPL_EOD!AO37+BYPL_EOD!AP37</f>
        <v>0</v>
      </c>
      <c r="K37">
        <f>MES_EOD!AO37+MES_EOD!AP37</f>
        <v>3</v>
      </c>
      <c r="L37">
        <f>NDMC_EOD!AO37+NDMC_EOD!AP37</f>
        <v>14.55</v>
      </c>
      <c r="M37">
        <f>TPDDL_EOD!AO37+TPDDL_EOD!AP37</f>
        <v>30</v>
      </c>
      <c r="N37">
        <f t="shared" si="0"/>
        <v>152.55000000000001</v>
      </c>
      <c r="O37" s="154">
        <f t="shared" si="1"/>
        <v>0</v>
      </c>
      <c r="P37">
        <v>105</v>
      </c>
      <c r="Q37">
        <v>0</v>
      </c>
      <c r="R37">
        <v>3</v>
      </c>
      <c r="S37">
        <v>14.55</v>
      </c>
      <c r="T37">
        <v>30</v>
      </c>
      <c r="U37" s="156">
        <f t="shared" si="2"/>
        <v>152.55000000000001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152.55000000000001</v>
      </c>
      <c r="E38">
        <f>BAWANA!AQ38</f>
        <v>0</v>
      </c>
      <c r="F38">
        <f t="shared" si="4"/>
        <v>752</v>
      </c>
      <c r="G38">
        <f t="shared" si="5"/>
        <v>152.55000000000001</v>
      </c>
      <c r="H38" s="154"/>
      <c r="I38">
        <f>BRPL_EOD!AO38+BRPL_EOD!AP38</f>
        <v>105</v>
      </c>
      <c r="J38">
        <f>BYPL_EOD!AO38+BYPL_EOD!AP38</f>
        <v>0</v>
      </c>
      <c r="K38">
        <f>MES_EOD!AO38+MES_EOD!AP38</f>
        <v>3</v>
      </c>
      <c r="L38">
        <f>NDMC_EOD!AO38+NDMC_EOD!AP38</f>
        <v>14.55</v>
      </c>
      <c r="M38">
        <f>TPDDL_EOD!AO38+TPDDL_EOD!AP38</f>
        <v>30</v>
      </c>
      <c r="N38">
        <f t="shared" si="0"/>
        <v>152.55000000000001</v>
      </c>
      <c r="O38" s="154">
        <f t="shared" si="1"/>
        <v>0</v>
      </c>
      <c r="P38">
        <v>105</v>
      </c>
      <c r="Q38">
        <v>0</v>
      </c>
      <c r="R38">
        <v>3</v>
      </c>
      <c r="S38">
        <v>14.55</v>
      </c>
      <c r="T38">
        <v>30</v>
      </c>
      <c r="U38" s="156">
        <f t="shared" si="2"/>
        <v>152.55000000000001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152.55000000000001</v>
      </c>
      <c r="E39">
        <f>BAWANA!AQ39</f>
        <v>0</v>
      </c>
      <c r="F39">
        <f t="shared" si="4"/>
        <v>752</v>
      </c>
      <c r="G39">
        <f t="shared" si="5"/>
        <v>152.55000000000001</v>
      </c>
      <c r="H39" s="154"/>
      <c r="I39">
        <f>BRPL_EOD!AO39+BRPL_EOD!AP39</f>
        <v>105</v>
      </c>
      <c r="J39">
        <f>BYPL_EOD!AO39+BYPL_EOD!AP39</f>
        <v>0</v>
      </c>
      <c r="K39">
        <f>MES_EOD!AO39+MES_EOD!AP39</f>
        <v>3</v>
      </c>
      <c r="L39">
        <f>NDMC_EOD!AO39+NDMC_EOD!AP39</f>
        <v>14.55</v>
      </c>
      <c r="M39">
        <f>TPDDL_EOD!AO39+TPDDL_EOD!AP39</f>
        <v>30</v>
      </c>
      <c r="N39">
        <f t="shared" si="0"/>
        <v>152.55000000000001</v>
      </c>
      <c r="O39" s="154">
        <f t="shared" si="1"/>
        <v>0</v>
      </c>
      <c r="P39">
        <v>105</v>
      </c>
      <c r="Q39">
        <v>0</v>
      </c>
      <c r="R39">
        <v>3</v>
      </c>
      <c r="S39">
        <v>14.55</v>
      </c>
      <c r="T39">
        <v>30</v>
      </c>
      <c r="U39" s="156">
        <f t="shared" si="2"/>
        <v>152.55000000000001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152.55000000000001</v>
      </c>
      <c r="E40">
        <f>BAWANA!AQ40</f>
        <v>0</v>
      </c>
      <c r="F40">
        <f t="shared" si="4"/>
        <v>752</v>
      </c>
      <c r="G40">
        <f t="shared" si="5"/>
        <v>152.55000000000001</v>
      </c>
      <c r="H40" s="154"/>
      <c r="I40">
        <f>BRPL_EOD!AO40+BRPL_EOD!AP40</f>
        <v>105</v>
      </c>
      <c r="J40">
        <f>BYPL_EOD!AO40+BYPL_EOD!AP40</f>
        <v>0</v>
      </c>
      <c r="K40">
        <f>MES_EOD!AO40+MES_EOD!AP40</f>
        <v>3</v>
      </c>
      <c r="L40">
        <f>NDMC_EOD!AO40+NDMC_EOD!AP40</f>
        <v>14.55</v>
      </c>
      <c r="M40">
        <f>TPDDL_EOD!AO40+TPDDL_EOD!AP40</f>
        <v>30</v>
      </c>
      <c r="N40">
        <f t="shared" si="0"/>
        <v>152.55000000000001</v>
      </c>
      <c r="O40" s="154">
        <f t="shared" si="1"/>
        <v>0</v>
      </c>
      <c r="P40">
        <v>105</v>
      </c>
      <c r="Q40">
        <v>0</v>
      </c>
      <c r="R40">
        <v>3</v>
      </c>
      <c r="S40">
        <v>14.55</v>
      </c>
      <c r="T40">
        <v>30</v>
      </c>
      <c r="U40" s="156">
        <f t="shared" si="2"/>
        <v>152.55000000000001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152.55000000000001</v>
      </c>
      <c r="E41">
        <f>BAWANA!AQ41</f>
        <v>0</v>
      </c>
      <c r="F41">
        <f t="shared" si="4"/>
        <v>752</v>
      </c>
      <c r="G41">
        <f t="shared" si="5"/>
        <v>152.55000000000001</v>
      </c>
      <c r="H41" s="154"/>
      <c r="I41">
        <f>BRPL_EOD!AO41+BRPL_EOD!AP41</f>
        <v>105</v>
      </c>
      <c r="J41">
        <f>BYPL_EOD!AO41+BYPL_EOD!AP41</f>
        <v>0</v>
      </c>
      <c r="K41">
        <f>MES_EOD!AO41+MES_EOD!AP41</f>
        <v>3</v>
      </c>
      <c r="L41">
        <f>NDMC_EOD!AO41+NDMC_EOD!AP41</f>
        <v>14.55</v>
      </c>
      <c r="M41">
        <f>TPDDL_EOD!AO41+TPDDL_EOD!AP41</f>
        <v>30</v>
      </c>
      <c r="N41">
        <f t="shared" si="0"/>
        <v>152.55000000000001</v>
      </c>
      <c r="O41" s="154">
        <f t="shared" si="1"/>
        <v>0</v>
      </c>
      <c r="P41">
        <v>105</v>
      </c>
      <c r="Q41">
        <v>0</v>
      </c>
      <c r="R41">
        <v>3</v>
      </c>
      <c r="S41">
        <v>14.55</v>
      </c>
      <c r="T41">
        <v>30</v>
      </c>
      <c r="U41" s="156">
        <f t="shared" si="2"/>
        <v>152.55000000000001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152.55000000000001</v>
      </c>
      <c r="E42">
        <f>BAWANA!AQ42</f>
        <v>0</v>
      </c>
      <c r="F42">
        <f t="shared" si="4"/>
        <v>752</v>
      </c>
      <c r="G42">
        <f t="shared" si="5"/>
        <v>152.55000000000001</v>
      </c>
      <c r="H42" s="154"/>
      <c r="I42">
        <f>BRPL_EOD!AO42+BRPL_EOD!AP42</f>
        <v>105</v>
      </c>
      <c r="J42">
        <f>BYPL_EOD!AO42+BYPL_EOD!AP42</f>
        <v>0</v>
      </c>
      <c r="K42">
        <f>MES_EOD!AO42+MES_EOD!AP42</f>
        <v>3</v>
      </c>
      <c r="L42">
        <f>NDMC_EOD!AO42+NDMC_EOD!AP42</f>
        <v>14.55</v>
      </c>
      <c r="M42">
        <f>TPDDL_EOD!AO42+TPDDL_EOD!AP42</f>
        <v>30</v>
      </c>
      <c r="N42">
        <f t="shared" si="0"/>
        <v>152.55000000000001</v>
      </c>
      <c r="O42" s="154">
        <f t="shared" si="1"/>
        <v>0</v>
      </c>
      <c r="P42">
        <v>105</v>
      </c>
      <c r="Q42">
        <v>0</v>
      </c>
      <c r="R42">
        <v>3</v>
      </c>
      <c r="S42">
        <v>14.55</v>
      </c>
      <c r="T42">
        <v>30</v>
      </c>
      <c r="U42" s="156">
        <f t="shared" si="2"/>
        <v>152.55000000000001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152.55000000000001</v>
      </c>
      <c r="E43">
        <f>BAWANA!AQ43</f>
        <v>0</v>
      </c>
      <c r="F43">
        <f t="shared" si="4"/>
        <v>752</v>
      </c>
      <c r="G43">
        <f t="shared" si="5"/>
        <v>152.55000000000001</v>
      </c>
      <c r="H43" s="154"/>
      <c r="I43">
        <f>BRPL_EOD!AO43+BRPL_EOD!AP43</f>
        <v>105</v>
      </c>
      <c r="J43">
        <f>BYPL_EOD!AO43+BYPL_EOD!AP43</f>
        <v>0</v>
      </c>
      <c r="K43">
        <f>MES_EOD!AO43+MES_EOD!AP43</f>
        <v>3</v>
      </c>
      <c r="L43">
        <f>NDMC_EOD!AO43+NDMC_EOD!AP43</f>
        <v>14.55</v>
      </c>
      <c r="M43">
        <f>TPDDL_EOD!AO43+TPDDL_EOD!AP43</f>
        <v>30</v>
      </c>
      <c r="N43">
        <f t="shared" si="0"/>
        <v>152.55000000000001</v>
      </c>
      <c r="O43" s="154">
        <f t="shared" si="1"/>
        <v>0</v>
      </c>
      <c r="P43">
        <v>105</v>
      </c>
      <c r="Q43">
        <v>0</v>
      </c>
      <c r="R43">
        <v>3</v>
      </c>
      <c r="S43">
        <v>14.55</v>
      </c>
      <c r="T43">
        <v>30</v>
      </c>
      <c r="U43" s="156">
        <f t="shared" si="2"/>
        <v>152.55000000000001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152.55000000000001</v>
      </c>
      <c r="E44">
        <f>BAWANA!AQ44</f>
        <v>0</v>
      </c>
      <c r="F44">
        <f t="shared" si="4"/>
        <v>752</v>
      </c>
      <c r="G44">
        <f t="shared" si="5"/>
        <v>152.55000000000001</v>
      </c>
      <c r="H44" s="154"/>
      <c r="I44">
        <f>BRPL_EOD!AO44+BRPL_EOD!AP44</f>
        <v>105</v>
      </c>
      <c r="J44">
        <f>BYPL_EOD!AO44+BYPL_EOD!AP44</f>
        <v>0</v>
      </c>
      <c r="K44">
        <f>MES_EOD!AO44+MES_EOD!AP44</f>
        <v>3</v>
      </c>
      <c r="L44">
        <f>NDMC_EOD!AO44+NDMC_EOD!AP44</f>
        <v>14.55</v>
      </c>
      <c r="M44">
        <f>TPDDL_EOD!AO44+TPDDL_EOD!AP44</f>
        <v>30</v>
      </c>
      <c r="N44">
        <f t="shared" si="0"/>
        <v>152.55000000000001</v>
      </c>
      <c r="O44" s="154">
        <f t="shared" si="1"/>
        <v>0</v>
      </c>
      <c r="P44">
        <v>105</v>
      </c>
      <c r="Q44">
        <v>0</v>
      </c>
      <c r="R44">
        <v>3</v>
      </c>
      <c r="S44">
        <v>14.55</v>
      </c>
      <c r="T44">
        <v>30</v>
      </c>
      <c r="U44" s="156">
        <f t="shared" si="2"/>
        <v>152.55000000000001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152.55000000000001</v>
      </c>
      <c r="E45">
        <f>BAWANA!AQ45</f>
        <v>0</v>
      </c>
      <c r="F45">
        <f t="shared" si="4"/>
        <v>752</v>
      </c>
      <c r="G45">
        <f t="shared" si="5"/>
        <v>152.55000000000001</v>
      </c>
      <c r="H45" s="154"/>
      <c r="I45">
        <f>BRPL_EOD!AO45+BRPL_EOD!AP45</f>
        <v>105</v>
      </c>
      <c r="J45">
        <f>BYPL_EOD!AO45+BYPL_EOD!AP45</f>
        <v>0</v>
      </c>
      <c r="K45">
        <f>MES_EOD!AO45+MES_EOD!AP45</f>
        <v>3</v>
      </c>
      <c r="L45">
        <f>NDMC_EOD!AO45+NDMC_EOD!AP45</f>
        <v>14.55</v>
      </c>
      <c r="M45">
        <f>TPDDL_EOD!AO45+TPDDL_EOD!AP45</f>
        <v>30</v>
      </c>
      <c r="N45">
        <f t="shared" si="0"/>
        <v>152.55000000000001</v>
      </c>
      <c r="O45" s="154">
        <f t="shared" si="1"/>
        <v>0</v>
      </c>
      <c r="P45">
        <v>105</v>
      </c>
      <c r="Q45">
        <v>0</v>
      </c>
      <c r="R45">
        <v>3</v>
      </c>
      <c r="S45">
        <v>14.55</v>
      </c>
      <c r="T45">
        <v>30</v>
      </c>
      <c r="U45" s="156">
        <f t="shared" si="2"/>
        <v>152.55000000000001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152.55000000000001</v>
      </c>
      <c r="E46">
        <f>BAWANA!AQ46</f>
        <v>0</v>
      </c>
      <c r="F46">
        <f t="shared" si="4"/>
        <v>752</v>
      </c>
      <c r="G46">
        <f t="shared" si="5"/>
        <v>152.55000000000001</v>
      </c>
      <c r="H46" s="154"/>
      <c r="I46">
        <f>BRPL_EOD!AO46+BRPL_EOD!AP46</f>
        <v>105</v>
      </c>
      <c r="J46">
        <f>BYPL_EOD!AO46+BYPL_EOD!AP46</f>
        <v>0</v>
      </c>
      <c r="K46">
        <f>MES_EOD!AO46+MES_EOD!AP46</f>
        <v>3</v>
      </c>
      <c r="L46">
        <f>NDMC_EOD!AO46+NDMC_EOD!AP46</f>
        <v>14.55</v>
      </c>
      <c r="M46">
        <f>TPDDL_EOD!AO46+TPDDL_EOD!AP46</f>
        <v>30</v>
      </c>
      <c r="N46">
        <f t="shared" si="0"/>
        <v>152.55000000000001</v>
      </c>
      <c r="O46" s="154">
        <f t="shared" si="1"/>
        <v>0</v>
      </c>
      <c r="P46">
        <v>105</v>
      </c>
      <c r="Q46">
        <v>0</v>
      </c>
      <c r="R46">
        <v>3</v>
      </c>
      <c r="S46">
        <v>14.55</v>
      </c>
      <c r="T46">
        <v>30</v>
      </c>
      <c r="U46" s="156">
        <f t="shared" si="2"/>
        <v>152.55000000000001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146.06</v>
      </c>
      <c r="E47">
        <f>BAWANA!AQ47</f>
        <v>0</v>
      </c>
      <c r="F47">
        <f t="shared" si="4"/>
        <v>752</v>
      </c>
      <c r="G47">
        <f t="shared" si="5"/>
        <v>146.06</v>
      </c>
      <c r="H47" s="154"/>
      <c r="I47">
        <f>BRPL_EOD!AO47+BRPL_EOD!AP47</f>
        <v>105</v>
      </c>
      <c r="J47">
        <f>BYPL_EOD!AO47+BYPL_EOD!AP47</f>
        <v>3.07</v>
      </c>
      <c r="K47">
        <f>MES_EOD!AO47+MES_EOD!AP47</f>
        <v>3</v>
      </c>
      <c r="L47">
        <f>NDMC_EOD!AO47+NDMC_EOD!AP47</f>
        <v>5</v>
      </c>
      <c r="M47">
        <f>TPDDL_EOD!AO47+TPDDL_EOD!AP47</f>
        <v>30</v>
      </c>
      <c r="N47">
        <f t="shared" si="0"/>
        <v>146.07</v>
      </c>
      <c r="O47" s="154">
        <f t="shared" si="1"/>
        <v>-9.9999999999909051E-3</v>
      </c>
      <c r="P47">
        <v>104.99281166563976</v>
      </c>
      <c r="Q47">
        <v>3.0697898267953723</v>
      </c>
      <c r="R47">
        <v>2.9997946190182789</v>
      </c>
      <c r="S47">
        <v>4.9996576983637988</v>
      </c>
      <c r="T47">
        <v>29.997946190182791</v>
      </c>
      <c r="U47" s="156">
        <f t="shared" si="2"/>
        <v>146.06</v>
      </c>
      <c r="V47" s="154">
        <f t="shared" si="3"/>
        <v>0</v>
      </c>
      <c r="Y47">
        <f>BAWANA!BA47+BAWANA!BB47</f>
        <v>1.97</v>
      </c>
      <c r="Z47">
        <f>BAWANA!BH47+BAWANA!BI47</f>
        <v>1.97</v>
      </c>
      <c r="AA47">
        <f>BAWANA!AB47+BAWANA!AC47</f>
        <v>1.97</v>
      </c>
      <c r="AB47">
        <f>BAWANA!AI47+BAWANA!AJ47</f>
        <v>1.97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152</v>
      </c>
      <c r="E48">
        <f>BAWANA!AQ48</f>
        <v>0</v>
      </c>
      <c r="F48">
        <f t="shared" si="4"/>
        <v>752</v>
      </c>
      <c r="G48">
        <f t="shared" si="5"/>
        <v>152</v>
      </c>
      <c r="H48" s="154"/>
      <c r="I48">
        <f>BRPL_EOD!AO48+BRPL_EOD!AP48</f>
        <v>105</v>
      </c>
      <c r="J48">
        <f>BYPL_EOD!AO48+BYPL_EOD!AP48</f>
        <v>0</v>
      </c>
      <c r="K48">
        <f>MES_EOD!AO48+MES_EOD!AP48</f>
        <v>3</v>
      </c>
      <c r="L48">
        <f>NDMC_EOD!AO48+NDMC_EOD!AP48</f>
        <v>14</v>
      </c>
      <c r="M48">
        <f>TPDDL_EOD!AO48+TPDDL_EOD!AP48</f>
        <v>30</v>
      </c>
      <c r="N48">
        <f t="shared" si="0"/>
        <v>152</v>
      </c>
      <c r="O48" s="154">
        <f t="shared" si="1"/>
        <v>0</v>
      </c>
      <c r="P48">
        <v>105</v>
      </c>
      <c r="Q48">
        <v>0</v>
      </c>
      <c r="R48">
        <v>3</v>
      </c>
      <c r="S48">
        <v>14</v>
      </c>
      <c r="T48">
        <v>30</v>
      </c>
      <c r="U48" s="156">
        <f t="shared" si="2"/>
        <v>152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152</v>
      </c>
      <c r="E49">
        <f>BAWANA!AQ49</f>
        <v>0</v>
      </c>
      <c r="F49">
        <f t="shared" si="4"/>
        <v>752</v>
      </c>
      <c r="G49">
        <f t="shared" si="5"/>
        <v>152</v>
      </c>
      <c r="H49" s="154"/>
      <c r="I49">
        <f>BRPL_EOD!AO49+BRPL_EOD!AP49</f>
        <v>105</v>
      </c>
      <c r="J49">
        <f>BYPL_EOD!AO49+BYPL_EOD!AP49</f>
        <v>0</v>
      </c>
      <c r="K49">
        <f>MES_EOD!AO49+MES_EOD!AP49</f>
        <v>3</v>
      </c>
      <c r="L49">
        <f>NDMC_EOD!AO49+NDMC_EOD!AP49</f>
        <v>14</v>
      </c>
      <c r="M49">
        <f>TPDDL_EOD!AO49+TPDDL_EOD!AP49</f>
        <v>30</v>
      </c>
      <c r="N49">
        <f t="shared" si="0"/>
        <v>152</v>
      </c>
      <c r="O49" s="154">
        <f t="shared" si="1"/>
        <v>0</v>
      </c>
      <c r="P49">
        <v>105</v>
      </c>
      <c r="Q49">
        <v>0</v>
      </c>
      <c r="R49">
        <v>3</v>
      </c>
      <c r="S49">
        <v>14</v>
      </c>
      <c r="T49">
        <v>30</v>
      </c>
      <c r="U49" s="156">
        <f t="shared" si="2"/>
        <v>152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152</v>
      </c>
      <c r="E50">
        <f>BAWANA!AQ50</f>
        <v>0</v>
      </c>
      <c r="F50">
        <f t="shared" si="4"/>
        <v>752</v>
      </c>
      <c r="G50">
        <f t="shared" si="5"/>
        <v>152</v>
      </c>
      <c r="H50" s="154"/>
      <c r="I50">
        <f>BRPL_EOD!AO50+BRPL_EOD!AP50</f>
        <v>105</v>
      </c>
      <c r="J50">
        <f>BYPL_EOD!AO50+BYPL_EOD!AP50</f>
        <v>0</v>
      </c>
      <c r="K50">
        <f>MES_EOD!AO50+MES_EOD!AP50</f>
        <v>3</v>
      </c>
      <c r="L50">
        <f>NDMC_EOD!AO50+NDMC_EOD!AP50</f>
        <v>14</v>
      </c>
      <c r="M50">
        <f>TPDDL_EOD!AO50+TPDDL_EOD!AP50</f>
        <v>30</v>
      </c>
      <c r="N50">
        <f t="shared" si="0"/>
        <v>152</v>
      </c>
      <c r="O50" s="154">
        <f t="shared" si="1"/>
        <v>0</v>
      </c>
      <c r="P50">
        <v>105</v>
      </c>
      <c r="Q50">
        <v>0</v>
      </c>
      <c r="R50">
        <v>3</v>
      </c>
      <c r="S50">
        <v>14</v>
      </c>
      <c r="T50">
        <v>30</v>
      </c>
      <c r="U50" s="156">
        <f t="shared" si="2"/>
        <v>152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146.06</v>
      </c>
      <c r="E51">
        <f>BAWANA!AQ51</f>
        <v>0</v>
      </c>
      <c r="F51">
        <f t="shared" si="4"/>
        <v>736</v>
      </c>
      <c r="G51">
        <f t="shared" si="5"/>
        <v>146.06</v>
      </c>
      <c r="H51" s="154"/>
      <c r="I51">
        <f>BRPL_EOD!AO51+BRPL_EOD!AP51</f>
        <v>105</v>
      </c>
      <c r="J51">
        <f>BYPL_EOD!AO51+BYPL_EOD!AP51</f>
        <v>3.07</v>
      </c>
      <c r="K51">
        <f>MES_EOD!AO51+MES_EOD!AP51</f>
        <v>3</v>
      </c>
      <c r="L51">
        <f>NDMC_EOD!AO51+NDMC_EOD!AP51</f>
        <v>5</v>
      </c>
      <c r="M51">
        <f>TPDDL_EOD!AO51+TPDDL_EOD!AP51</f>
        <v>30</v>
      </c>
      <c r="N51">
        <f t="shared" si="0"/>
        <v>146.07</v>
      </c>
      <c r="O51" s="154">
        <f t="shared" si="1"/>
        <v>-9.9999999999909051E-3</v>
      </c>
      <c r="P51">
        <v>104.99281166563976</v>
      </c>
      <c r="Q51">
        <v>3.0697898267953723</v>
      </c>
      <c r="R51">
        <v>2.9997946190182789</v>
      </c>
      <c r="S51">
        <v>4.9996576983637988</v>
      </c>
      <c r="T51">
        <v>29.997946190182791</v>
      </c>
      <c r="U51" s="156">
        <f t="shared" si="2"/>
        <v>146.06</v>
      </c>
      <c r="V51" s="154">
        <f t="shared" si="3"/>
        <v>0</v>
      </c>
      <c r="Y51">
        <f>BAWANA!BA51+BAWANA!BB51</f>
        <v>1.97</v>
      </c>
      <c r="Z51">
        <f>BAWANA!BH51+BAWANA!BI51</f>
        <v>1.97</v>
      </c>
      <c r="AA51">
        <f>BAWANA!AB51+BAWANA!AC51</f>
        <v>1.97</v>
      </c>
      <c r="AB51">
        <f>BAWANA!AI51+BAWANA!AJ51</f>
        <v>1.97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152</v>
      </c>
      <c r="E52">
        <f>BAWANA!AQ52</f>
        <v>0</v>
      </c>
      <c r="F52">
        <f t="shared" si="4"/>
        <v>736</v>
      </c>
      <c r="G52">
        <f t="shared" si="5"/>
        <v>152</v>
      </c>
      <c r="H52" s="154"/>
      <c r="I52">
        <f>BRPL_EOD!AO52+BRPL_EOD!AP52</f>
        <v>105</v>
      </c>
      <c r="J52">
        <f>BYPL_EOD!AO52+BYPL_EOD!AP52</f>
        <v>0</v>
      </c>
      <c r="K52">
        <f>MES_EOD!AO52+MES_EOD!AP52</f>
        <v>3</v>
      </c>
      <c r="L52">
        <f>NDMC_EOD!AO52+NDMC_EOD!AP52</f>
        <v>14</v>
      </c>
      <c r="M52">
        <f>TPDDL_EOD!AO52+TPDDL_EOD!AP52</f>
        <v>30</v>
      </c>
      <c r="N52">
        <f t="shared" si="0"/>
        <v>152</v>
      </c>
      <c r="O52" s="154">
        <f t="shared" si="1"/>
        <v>0</v>
      </c>
      <c r="P52">
        <v>105</v>
      </c>
      <c r="Q52">
        <v>0</v>
      </c>
      <c r="R52">
        <v>3</v>
      </c>
      <c r="S52">
        <v>14</v>
      </c>
      <c r="T52">
        <v>30</v>
      </c>
      <c r="U52" s="156">
        <f t="shared" si="2"/>
        <v>152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152</v>
      </c>
      <c r="E53">
        <f>BAWANA!AQ53</f>
        <v>0</v>
      </c>
      <c r="F53">
        <f t="shared" si="4"/>
        <v>736</v>
      </c>
      <c r="G53">
        <f t="shared" si="5"/>
        <v>152</v>
      </c>
      <c r="H53" s="154"/>
      <c r="I53">
        <f>BRPL_EOD!AO53+BRPL_EOD!AP53</f>
        <v>105</v>
      </c>
      <c r="J53">
        <f>BYPL_EOD!AO53+BYPL_EOD!AP53</f>
        <v>0</v>
      </c>
      <c r="K53">
        <f>MES_EOD!AO53+MES_EOD!AP53</f>
        <v>3</v>
      </c>
      <c r="L53">
        <f>NDMC_EOD!AO53+NDMC_EOD!AP53</f>
        <v>14</v>
      </c>
      <c r="M53">
        <f>TPDDL_EOD!AO53+TPDDL_EOD!AP53</f>
        <v>30</v>
      </c>
      <c r="N53">
        <f t="shared" si="0"/>
        <v>152</v>
      </c>
      <c r="O53" s="154">
        <f t="shared" si="1"/>
        <v>0</v>
      </c>
      <c r="P53">
        <v>105</v>
      </c>
      <c r="Q53">
        <v>0</v>
      </c>
      <c r="R53">
        <v>3</v>
      </c>
      <c r="S53">
        <v>14</v>
      </c>
      <c r="T53">
        <v>30</v>
      </c>
      <c r="U53" s="156">
        <f t="shared" si="2"/>
        <v>152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152</v>
      </c>
      <c r="E54">
        <f>BAWANA!AQ54</f>
        <v>0</v>
      </c>
      <c r="F54">
        <f t="shared" si="4"/>
        <v>736</v>
      </c>
      <c r="G54">
        <f t="shared" si="5"/>
        <v>152</v>
      </c>
      <c r="H54" s="154"/>
      <c r="I54">
        <f>BRPL_EOD!AO54+BRPL_EOD!AP54</f>
        <v>105</v>
      </c>
      <c r="J54">
        <f>BYPL_EOD!AO54+BYPL_EOD!AP54</f>
        <v>0</v>
      </c>
      <c r="K54">
        <f>MES_EOD!AO54+MES_EOD!AP54</f>
        <v>3</v>
      </c>
      <c r="L54">
        <f>NDMC_EOD!AO54+NDMC_EOD!AP54</f>
        <v>14</v>
      </c>
      <c r="M54">
        <f>TPDDL_EOD!AO54+TPDDL_EOD!AP54</f>
        <v>30</v>
      </c>
      <c r="N54">
        <f t="shared" si="0"/>
        <v>152</v>
      </c>
      <c r="O54" s="154">
        <f t="shared" si="1"/>
        <v>0</v>
      </c>
      <c r="P54">
        <v>105</v>
      </c>
      <c r="Q54">
        <v>0</v>
      </c>
      <c r="R54">
        <v>3</v>
      </c>
      <c r="S54">
        <v>14</v>
      </c>
      <c r="T54">
        <v>30</v>
      </c>
      <c r="U54" s="156">
        <f t="shared" si="2"/>
        <v>152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146.06</v>
      </c>
      <c r="E55">
        <f>BAWANA!AQ55</f>
        <v>0</v>
      </c>
      <c r="F55">
        <f t="shared" si="4"/>
        <v>736</v>
      </c>
      <c r="G55">
        <f t="shared" si="5"/>
        <v>146.06</v>
      </c>
      <c r="H55" s="154"/>
      <c r="I55">
        <f>BRPL_EOD!AO55+BRPL_EOD!AP55</f>
        <v>105</v>
      </c>
      <c r="J55">
        <f>BYPL_EOD!AO55+BYPL_EOD!AP55</f>
        <v>3.07</v>
      </c>
      <c r="K55">
        <f>MES_EOD!AO55+MES_EOD!AP55</f>
        <v>3</v>
      </c>
      <c r="L55">
        <f>NDMC_EOD!AO55+NDMC_EOD!AP55</f>
        <v>5</v>
      </c>
      <c r="M55">
        <f>TPDDL_EOD!AO55+TPDDL_EOD!AP55</f>
        <v>30</v>
      </c>
      <c r="N55">
        <f t="shared" si="0"/>
        <v>146.07</v>
      </c>
      <c r="O55" s="154">
        <f t="shared" si="1"/>
        <v>-9.9999999999909051E-3</v>
      </c>
      <c r="P55">
        <v>104.99281166563976</v>
      </c>
      <c r="Q55">
        <v>3.0697898267953723</v>
      </c>
      <c r="R55">
        <v>2.9997946190182789</v>
      </c>
      <c r="S55">
        <v>4.9996576983637988</v>
      </c>
      <c r="T55">
        <v>29.997946190182791</v>
      </c>
      <c r="U55" s="156">
        <f t="shared" si="2"/>
        <v>146.06</v>
      </c>
      <c r="V55" s="154">
        <f t="shared" si="3"/>
        <v>0</v>
      </c>
      <c r="Y55">
        <f>BAWANA!BA55+BAWANA!BB55</f>
        <v>1.97</v>
      </c>
      <c r="Z55">
        <f>BAWANA!BH55+BAWANA!BI55</f>
        <v>1.97</v>
      </c>
      <c r="AA55">
        <f>BAWANA!AB55+BAWANA!AC55</f>
        <v>1.97</v>
      </c>
      <c r="AB55">
        <f>BAWANA!AI55+BAWANA!AJ55</f>
        <v>1.97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152</v>
      </c>
      <c r="E56">
        <f>BAWANA!AQ56</f>
        <v>0</v>
      </c>
      <c r="F56">
        <f t="shared" si="4"/>
        <v>736</v>
      </c>
      <c r="G56">
        <f t="shared" si="5"/>
        <v>152</v>
      </c>
      <c r="H56" s="154"/>
      <c r="I56">
        <f>BRPL_EOD!AO56+BRPL_EOD!AP56</f>
        <v>105</v>
      </c>
      <c r="J56">
        <f>BYPL_EOD!AO56+BYPL_EOD!AP56</f>
        <v>0</v>
      </c>
      <c r="K56">
        <f>MES_EOD!AO56+MES_EOD!AP56</f>
        <v>3</v>
      </c>
      <c r="L56">
        <f>NDMC_EOD!AO56+NDMC_EOD!AP56</f>
        <v>14</v>
      </c>
      <c r="M56">
        <f>TPDDL_EOD!AO56+TPDDL_EOD!AP56</f>
        <v>30</v>
      </c>
      <c r="N56">
        <f t="shared" si="0"/>
        <v>152</v>
      </c>
      <c r="O56" s="154">
        <f t="shared" si="1"/>
        <v>0</v>
      </c>
      <c r="P56">
        <v>105</v>
      </c>
      <c r="Q56">
        <v>0</v>
      </c>
      <c r="R56">
        <v>3</v>
      </c>
      <c r="S56">
        <v>14</v>
      </c>
      <c r="T56">
        <v>30</v>
      </c>
      <c r="U56" s="156">
        <f t="shared" si="2"/>
        <v>152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152</v>
      </c>
      <c r="E57">
        <f>BAWANA!AQ57</f>
        <v>0</v>
      </c>
      <c r="F57">
        <f t="shared" si="4"/>
        <v>736</v>
      </c>
      <c r="G57">
        <f t="shared" si="5"/>
        <v>152</v>
      </c>
      <c r="H57" s="154"/>
      <c r="I57">
        <f>BRPL_EOD!AO57+BRPL_EOD!AP57</f>
        <v>105</v>
      </c>
      <c r="J57">
        <f>BYPL_EOD!AO57+BYPL_EOD!AP57</f>
        <v>0</v>
      </c>
      <c r="K57">
        <f>MES_EOD!AO57+MES_EOD!AP57</f>
        <v>3</v>
      </c>
      <c r="L57">
        <f>NDMC_EOD!AO57+NDMC_EOD!AP57</f>
        <v>14</v>
      </c>
      <c r="M57">
        <f>TPDDL_EOD!AO57+TPDDL_EOD!AP57</f>
        <v>30</v>
      </c>
      <c r="N57">
        <f t="shared" si="0"/>
        <v>152</v>
      </c>
      <c r="O57" s="154">
        <f t="shared" si="1"/>
        <v>0</v>
      </c>
      <c r="P57">
        <v>105</v>
      </c>
      <c r="Q57">
        <v>0</v>
      </c>
      <c r="R57">
        <v>3</v>
      </c>
      <c r="S57">
        <v>14</v>
      </c>
      <c r="T57">
        <v>30</v>
      </c>
      <c r="U57" s="156">
        <f t="shared" si="2"/>
        <v>152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152</v>
      </c>
      <c r="E58">
        <f>BAWANA!AQ58</f>
        <v>0</v>
      </c>
      <c r="F58">
        <f t="shared" si="4"/>
        <v>736</v>
      </c>
      <c r="G58">
        <f t="shared" si="5"/>
        <v>152</v>
      </c>
      <c r="H58" s="154"/>
      <c r="I58">
        <f>BRPL_EOD!AO58+BRPL_EOD!AP58</f>
        <v>105</v>
      </c>
      <c r="J58">
        <f>BYPL_EOD!AO58+BYPL_EOD!AP58</f>
        <v>0</v>
      </c>
      <c r="K58">
        <f>MES_EOD!AO58+MES_EOD!AP58</f>
        <v>3</v>
      </c>
      <c r="L58">
        <f>NDMC_EOD!AO58+NDMC_EOD!AP58</f>
        <v>14</v>
      </c>
      <c r="M58">
        <f>TPDDL_EOD!AO58+TPDDL_EOD!AP58</f>
        <v>30</v>
      </c>
      <c r="N58">
        <f t="shared" si="0"/>
        <v>152</v>
      </c>
      <c r="O58" s="154">
        <f t="shared" si="1"/>
        <v>0</v>
      </c>
      <c r="P58">
        <v>105</v>
      </c>
      <c r="Q58">
        <v>0</v>
      </c>
      <c r="R58">
        <v>3</v>
      </c>
      <c r="S58">
        <v>14</v>
      </c>
      <c r="T58">
        <v>30</v>
      </c>
      <c r="U58" s="156">
        <f t="shared" si="2"/>
        <v>152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152</v>
      </c>
      <c r="E59">
        <f>BAWANA!AQ59</f>
        <v>0</v>
      </c>
      <c r="F59">
        <f t="shared" si="4"/>
        <v>736</v>
      </c>
      <c r="G59">
        <f t="shared" si="5"/>
        <v>152</v>
      </c>
      <c r="H59" s="154"/>
      <c r="I59">
        <f>BRPL_EOD!AO59+BRPL_EOD!AP59</f>
        <v>105</v>
      </c>
      <c r="J59">
        <f>BYPL_EOD!AO59+BYPL_EOD!AP59</f>
        <v>0</v>
      </c>
      <c r="K59">
        <f>MES_EOD!AO59+MES_EOD!AP59</f>
        <v>3</v>
      </c>
      <c r="L59">
        <f>NDMC_EOD!AO59+NDMC_EOD!AP59</f>
        <v>14</v>
      </c>
      <c r="M59">
        <f>TPDDL_EOD!AO59+TPDDL_EOD!AP59</f>
        <v>30</v>
      </c>
      <c r="N59">
        <f t="shared" si="0"/>
        <v>152</v>
      </c>
      <c r="O59" s="154">
        <f t="shared" si="1"/>
        <v>0</v>
      </c>
      <c r="P59">
        <v>105</v>
      </c>
      <c r="Q59">
        <v>0</v>
      </c>
      <c r="R59">
        <v>3</v>
      </c>
      <c r="S59">
        <v>14</v>
      </c>
      <c r="T59">
        <v>30</v>
      </c>
      <c r="U59" s="156">
        <f t="shared" si="2"/>
        <v>152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146.06</v>
      </c>
      <c r="E60">
        <f>BAWANA!AQ60</f>
        <v>0</v>
      </c>
      <c r="F60">
        <f t="shared" si="4"/>
        <v>736</v>
      </c>
      <c r="G60">
        <f t="shared" si="5"/>
        <v>146.06</v>
      </c>
      <c r="H60" s="154"/>
      <c r="I60">
        <f>BRPL_EOD!AO60+BRPL_EOD!AP60</f>
        <v>105</v>
      </c>
      <c r="J60">
        <f>BYPL_EOD!AO60+BYPL_EOD!AP60</f>
        <v>3.07</v>
      </c>
      <c r="K60">
        <f>MES_EOD!AO60+MES_EOD!AP60</f>
        <v>3</v>
      </c>
      <c r="L60">
        <f>NDMC_EOD!AO60+NDMC_EOD!AP60</f>
        <v>5</v>
      </c>
      <c r="M60">
        <f>TPDDL_EOD!AO60+TPDDL_EOD!AP60</f>
        <v>30</v>
      </c>
      <c r="N60">
        <f t="shared" si="0"/>
        <v>146.07</v>
      </c>
      <c r="O60" s="154">
        <f t="shared" si="1"/>
        <v>-9.9999999999909051E-3</v>
      </c>
      <c r="P60">
        <v>104.99281166563976</v>
      </c>
      <c r="Q60">
        <v>3.0697898267953723</v>
      </c>
      <c r="R60">
        <v>2.9997946190182789</v>
      </c>
      <c r="S60">
        <v>4.9996576983637988</v>
      </c>
      <c r="T60">
        <v>29.997946190182791</v>
      </c>
      <c r="U60" s="156">
        <f t="shared" si="2"/>
        <v>146.06</v>
      </c>
      <c r="V60" s="154">
        <f t="shared" si="3"/>
        <v>0</v>
      </c>
      <c r="Y60">
        <f>BAWANA!BA60+BAWANA!BB60</f>
        <v>1.97</v>
      </c>
      <c r="Z60">
        <f>BAWANA!BH60+BAWANA!BI60</f>
        <v>1.97</v>
      </c>
      <c r="AA60">
        <f>BAWANA!AB60+BAWANA!AC60</f>
        <v>1.97</v>
      </c>
      <c r="AB60">
        <f>BAWANA!AI60+BAWANA!AJ60</f>
        <v>1.97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152</v>
      </c>
      <c r="E61">
        <f>BAWANA!AQ61</f>
        <v>0</v>
      </c>
      <c r="F61">
        <f t="shared" si="4"/>
        <v>736</v>
      </c>
      <c r="G61">
        <f t="shared" si="5"/>
        <v>152</v>
      </c>
      <c r="H61" s="154"/>
      <c r="I61">
        <f>BRPL_EOD!AO61+BRPL_EOD!AP61</f>
        <v>105</v>
      </c>
      <c r="J61">
        <f>BYPL_EOD!AO61+BYPL_EOD!AP61</f>
        <v>0</v>
      </c>
      <c r="K61">
        <f>MES_EOD!AO61+MES_EOD!AP61</f>
        <v>3</v>
      </c>
      <c r="L61">
        <f>NDMC_EOD!AO61+NDMC_EOD!AP61</f>
        <v>14</v>
      </c>
      <c r="M61">
        <f>TPDDL_EOD!AO61+TPDDL_EOD!AP61</f>
        <v>30</v>
      </c>
      <c r="N61">
        <f t="shared" si="0"/>
        <v>152</v>
      </c>
      <c r="O61" s="154">
        <f t="shared" si="1"/>
        <v>0</v>
      </c>
      <c r="P61">
        <v>105</v>
      </c>
      <c r="Q61">
        <v>0</v>
      </c>
      <c r="R61">
        <v>3</v>
      </c>
      <c r="S61">
        <v>14</v>
      </c>
      <c r="T61">
        <v>30</v>
      </c>
      <c r="U61" s="156">
        <f t="shared" si="2"/>
        <v>152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152</v>
      </c>
      <c r="E62">
        <f>BAWANA!AQ62</f>
        <v>0</v>
      </c>
      <c r="F62">
        <f t="shared" si="4"/>
        <v>736</v>
      </c>
      <c r="G62">
        <f t="shared" si="5"/>
        <v>152</v>
      </c>
      <c r="H62" s="154"/>
      <c r="I62">
        <f>BRPL_EOD!AO62+BRPL_EOD!AP62</f>
        <v>105</v>
      </c>
      <c r="J62">
        <f>BYPL_EOD!AO62+BYPL_EOD!AP62</f>
        <v>0</v>
      </c>
      <c r="K62">
        <f>MES_EOD!AO62+MES_EOD!AP62</f>
        <v>3</v>
      </c>
      <c r="L62">
        <f>NDMC_EOD!AO62+NDMC_EOD!AP62</f>
        <v>14</v>
      </c>
      <c r="M62">
        <f>TPDDL_EOD!AO62+TPDDL_EOD!AP62</f>
        <v>30</v>
      </c>
      <c r="N62">
        <f t="shared" si="0"/>
        <v>152</v>
      </c>
      <c r="O62" s="154">
        <f t="shared" si="1"/>
        <v>0</v>
      </c>
      <c r="P62">
        <v>105</v>
      </c>
      <c r="Q62">
        <v>0</v>
      </c>
      <c r="R62">
        <v>3</v>
      </c>
      <c r="S62">
        <v>14</v>
      </c>
      <c r="T62">
        <v>30</v>
      </c>
      <c r="U62" s="156">
        <f t="shared" si="2"/>
        <v>152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152</v>
      </c>
      <c r="E63">
        <f>BAWANA!AQ63</f>
        <v>0</v>
      </c>
      <c r="F63">
        <f t="shared" si="4"/>
        <v>736</v>
      </c>
      <c r="G63">
        <f t="shared" si="5"/>
        <v>152</v>
      </c>
      <c r="H63" s="154"/>
      <c r="I63">
        <f>BRPL_EOD!AO63+BRPL_EOD!AP63</f>
        <v>105</v>
      </c>
      <c r="J63">
        <f>BYPL_EOD!AO63+BYPL_EOD!AP63</f>
        <v>0</v>
      </c>
      <c r="K63">
        <f>MES_EOD!AO63+MES_EOD!AP63</f>
        <v>3</v>
      </c>
      <c r="L63">
        <f>NDMC_EOD!AO63+NDMC_EOD!AP63</f>
        <v>14</v>
      </c>
      <c r="M63">
        <f>TPDDL_EOD!AO63+TPDDL_EOD!AP63</f>
        <v>30</v>
      </c>
      <c r="N63">
        <f t="shared" si="0"/>
        <v>152</v>
      </c>
      <c r="O63" s="154">
        <f t="shared" si="1"/>
        <v>0</v>
      </c>
      <c r="P63">
        <v>105</v>
      </c>
      <c r="Q63">
        <v>0</v>
      </c>
      <c r="R63">
        <v>3</v>
      </c>
      <c r="S63">
        <v>14</v>
      </c>
      <c r="T63">
        <v>30</v>
      </c>
      <c r="U63" s="156">
        <f t="shared" si="2"/>
        <v>152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152</v>
      </c>
      <c r="E64">
        <f>BAWANA!AQ64</f>
        <v>0</v>
      </c>
      <c r="F64">
        <f t="shared" si="4"/>
        <v>736</v>
      </c>
      <c r="G64">
        <f t="shared" si="5"/>
        <v>152</v>
      </c>
      <c r="H64" s="154"/>
      <c r="I64">
        <f>BRPL_EOD!AO64+BRPL_EOD!AP64</f>
        <v>105</v>
      </c>
      <c r="J64">
        <f>BYPL_EOD!AO64+BYPL_EOD!AP64</f>
        <v>0</v>
      </c>
      <c r="K64">
        <f>MES_EOD!AO64+MES_EOD!AP64</f>
        <v>3</v>
      </c>
      <c r="L64">
        <f>NDMC_EOD!AO64+NDMC_EOD!AP64</f>
        <v>14</v>
      </c>
      <c r="M64">
        <f>TPDDL_EOD!AO64+TPDDL_EOD!AP64</f>
        <v>30</v>
      </c>
      <c r="N64">
        <f t="shared" si="0"/>
        <v>152</v>
      </c>
      <c r="O64" s="154">
        <f t="shared" si="1"/>
        <v>0</v>
      </c>
      <c r="P64">
        <v>105</v>
      </c>
      <c r="Q64">
        <v>0</v>
      </c>
      <c r="R64">
        <v>3</v>
      </c>
      <c r="S64">
        <v>14</v>
      </c>
      <c r="T64">
        <v>30</v>
      </c>
      <c r="U64" s="156">
        <f t="shared" si="2"/>
        <v>152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146.06</v>
      </c>
      <c r="E65">
        <f>BAWANA!AQ65</f>
        <v>0</v>
      </c>
      <c r="F65">
        <f t="shared" si="4"/>
        <v>736</v>
      </c>
      <c r="G65">
        <f t="shared" si="5"/>
        <v>146.06</v>
      </c>
      <c r="H65" s="154"/>
      <c r="I65">
        <f>BRPL_EOD!AO65+BRPL_EOD!AP65</f>
        <v>105</v>
      </c>
      <c r="J65">
        <f>BYPL_EOD!AO65+BYPL_EOD!AP65</f>
        <v>3.07</v>
      </c>
      <c r="K65">
        <f>MES_EOD!AO65+MES_EOD!AP65</f>
        <v>3</v>
      </c>
      <c r="L65">
        <f>NDMC_EOD!AO65+NDMC_EOD!AP65</f>
        <v>5</v>
      </c>
      <c r="M65">
        <f>TPDDL_EOD!AO65+TPDDL_EOD!AP65</f>
        <v>30</v>
      </c>
      <c r="N65">
        <f t="shared" si="0"/>
        <v>146.07</v>
      </c>
      <c r="O65" s="154">
        <f t="shared" si="1"/>
        <v>-9.9999999999909051E-3</v>
      </c>
      <c r="P65">
        <v>104.99281166563976</v>
      </c>
      <c r="Q65">
        <v>3.0697898267953723</v>
      </c>
      <c r="R65">
        <v>2.9997946190182789</v>
      </c>
      <c r="S65">
        <v>4.9996576983637988</v>
      </c>
      <c r="T65">
        <v>29.997946190182791</v>
      </c>
      <c r="U65" s="156">
        <f t="shared" si="2"/>
        <v>146.06</v>
      </c>
      <c r="V65" s="154">
        <f t="shared" si="3"/>
        <v>0</v>
      </c>
      <c r="Y65">
        <f>BAWANA!BA65+BAWANA!BB65</f>
        <v>1.97</v>
      </c>
      <c r="Z65">
        <f>BAWANA!BH65+BAWANA!BI65</f>
        <v>1.97</v>
      </c>
      <c r="AA65">
        <f>BAWANA!AB65+BAWANA!AC65</f>
        <v>1.97</v>
      </c>
      <c r="AB65">
        <f>BAWANA!AI65+BAWANA!AJ65</f>
        <v>1.97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152</v>
      </c>
      <c r="E66">
        <f>BAWANA!AQ66</f>
        <v>0</v>
      </c>
      <c r="F66">
        <f t="shared" si="4"/>
        <v>736</v>
      </c>
      <c r="G66">
        <f t="shared" si="5"/>
        <v>152</v>
      </c>
      <c r="H66" s="154"/>
      <c r="I66">
        <f>BRPL_EOD!AO66+BRPL_EOD!AP66</f>
        <v>105</v>
      </c>
      <c r="J66">
        <f>BYPL_EOD!AO66+BYPL_EOD!AP66</f>
        <v>0</v>
      </c>
      <c r="K66">
        <f>MES_EOD!AO66+MES_EOD!AP66</f>
        <v>3</v>
      </c>
      <c r="L66">
        <f>NDMC_EOD!AO66+NDMC_EOD!AP66</f>
        <v>14</v>
      </c>
      <c r="M66">
        <f>TPDDL_EOD!AO66+TPDDL_EOD!AP66</f>
        <v>30</v>
      </c>
      <c r="N66">
        <f t="shared" si="0"/>
        <v>152</v>
      </c>
      <c r="O66" s="154">
        <f t="shared" si="1"/>
        <v>0</v>
      </c>
      <c r="P66">
        <v>105</v>
      </c>
      <c r="Q66">
        <v>0</v>
      </c>
      <c r="R66">
        <v>3</v>
      </c>
      <c r="S66">
        <v>14</v>
      </c>
      <c r="T66">
        <v>30</v>
      </c>
      <c r="U66" s="156">
        <f t="shared" si="2"/>
        <v>152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170</v>
      </c>
      <c r="E67">
        <f>BAWANA!AQ67</f>
        <v>0</v>
      </c>
      <c r="F67">
        <f t="shared" si="4"/>
        <v>736</v>
      </c>
      <c r="G67">
        <f t="shared" si="5"/>
        <v>170</v>
      </c>
      <c r="H67" s="154"/>
      <c r="I67">
        <f>BRPL_EOD!AO67+BRPL_EOD!AP67</f>
        <v>105</v>
      </c>
      <c r="J67">
        <f>BYPL_EOD!AO67+BYPL_EOD!AP67</f>
        <v>0</v>
      </c>
      <c r="K67">
        <f>MES_EOD!AO67+MES_EOD!AP67</f>
        <v>21</v>
      </c>
      <c r="L67">
        <f>NDMC_EOD!AO67+NDMC_EOD!AP67</f>
        <v>14</v>
      </c>
      <c r="M67">
        <f>TPDDL_EOD!AO67+TPDDL_EOD!AP67</f>
        <v>30</v>
      </c>
      <c r="N67">
        <f t="shared" ref="N67:N98" si="7">SUM(I67:M67)</f>
        <v>170</v>
      </c>
      <c r="O67" s="154">
        <f t="shared" ref="O67:O98" si="8">G67-N67</f>
        <v>0</v>
      </c>
      <c r="P67">
        <v>105</v>
      </c>
      <c r="Q67">
        <v>0</v>
      </c>
      <c r="R67">
        <v>21</v>
      </c>
      <c r="S67">
        <v>14</v>
      </c>
      <c r="T67">
        <v>30</v>
      </c>
      <c r="U67" s="156">
        <f t="shared" ref="U67:U98" si="9">SUM(P67:T67)</f>
        <v>170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152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152</v>
      </c>
      <c r="H68" s="154"/>
      <c r="I68">
        <f>BRPL_EOD!AO68+BRPL_EOD!AP68</f>
        <v>105</v>
      </c>
      <c r="J68">
        <f>BYPL_EOD!AO68+BYPL_EOD!AP68</f>
        <v>0</v>
      </c>
      <c r="K68">
        <f>MES_EOD!AO68+MES_EOD!AP68</f>
        <v>3</v>
      </c>
      <c r="L68">
        <f>NDMC_EOD!AO68+NDMC_EOD!AP68</f>
        <v>14</v>
      </c>
      <c r="M68">
        <f>TPDDL_EOD!AO68+TPDDL_EOD!AP68</f>
        <v>30</v>
      </c>
      <c r="N68">
        <f t="shared" si="7"/>
        <v>152</v>
      </c>
      <c r="O68" s="154">
        <f t="shared" si="8"/>
        <v>0</v>
      </c>
      <c r="P68">
        <v>105</v>
      </c>
      <c r="Q68">
        <v>0</v>
      </c>
      <c r="R68">
        <v>3</v>
      </c>
      <c r="S68">
        <v>14</v>
      </c>
      <c r="T68">
        <v>30</v>
      </c>
      <c r="U68" s="156">
        <f t="shared" si="9"/>
        <v>152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152</v>
      </c>
      <c r="E69">
        <f>BAWANA!AQ69</f>
        <v>0</v>
      </c>
      <c r="F69">
        <f t="shared" si="11"/>
        <v>736</v>
      </c>
      <c r="G69">
        <f t="shared" si="12"/>
        <v>152</v>
      </c>
      <c r="H69" s="154"/>
      <c r="I69">
        <f>BRPL_EOD!AO69+BRPL_EOD!AP69</f>
        <v>105</v>
      </c>
      <c r="J69">
        <f>BYPL_EOD!AO69+BYPL_EOD!AP69</f>
        <v>0</v>
      </c>
      <c r="K69">
        <f>MES_EOD!AO69+MES_EOD!AP69</f>
        <v>3</v>
      </c>
      <c r="L69">
        <f>NDMC_EOD!AO69+NDMC_EOD!AP69</f>
        <v>14</v>
      </c>
      <c r="M69">
        <f>TPDDL_EOD!AO69+TPDDL_EOD!AP69</f>
        <v>30</v>
      </c>
      <c r="N69">
        <f t="shared" si="7"/>
        <v>152</v>
      </c>
      <c r="O69" s="154">
        <f t="shared" si="8"/>
        <v>0</v>
      </c>
      <c r="P69">
        <v>105</v>
      </c>
      <c r="Q69">
        <v>0</v>
      </c>
      <c r="R69">
        <v>3</v>
      </c>
      <c r="S69">
        <v>14</v>
      </c>
      <c r="T69">
        <v>30</v>
      </c>
      <c r="U69" s="156">
        <f t="shared" si="9"/>
        <v>152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146.06</v>
      </c>
      <c r="E70">
        <f>BAWANA!AQ70</f>
        <v>0</v>
      </c>
      <c r="F70">
        <f t="shared" si="11"/>
        <v>736</v>
      </c>
      <c r="G70">
        <f t="shared" si="12"/>
        <v>146.06</v>
      </c>
      <c r="H70" s="154"/>
      <c r="I70">
        <f>BRPL_EOD!AO70+BRPL_EOD!AP70</f>
        <v>105</v>
      </c>
      <c r="J70">
        <f>BYPL_EOD!AO70+BYPL_EOD!AP70</f>
        <v>3.07</v>
      </c>
      <c r="K70">
        <f>MES_EOD!AO70+MES_EOD!AP70</f>
        <v>3</v>
      </c>
      <c r="L70">
        <f>NDMC_EOD!AO70+NDMC_EOD!AP70</f>
        <v>5</v>
      </c>
      <c r="M70">
        <f>TPDDL_EOD!AO70+TPDDL_EOD!AP70</f>
        <v>30</v>
      </c>
      <c r="N70">
        <f t="shared" si="7"/>
        <v>146.07</v>
      </c>
      <c r="O70" s="154">
        <f t="shared" si="8"/>
        <v>-9.9999999999909051E-3</v>
      </c>
      <c r="P70">
        <v>104.99281166563976</v>
      </c>
      <c r="Q70">
        <v>3.0697898267953723</v>
      </c>
      <c r="R70">
        <v>2.9997946190182789</v>
      </c>
      <c r="S70">
        <v>4.9996576983637988</v>
      </c>
      <c r="T70">
        <v>29.997946190182791</v>
      </c>
      <c r="U70" s="156">
        <f t="shared" si="9"/>
        <v>146.06</v>
      </c>
      <c r="V70" s="154">
        <f t="shared" si="10"/>
        <v>0</v>
      </c>
      <c r="Y70">
        <f>BAWANA!BA70+BAWANA!BB70</f>
        <v>1.97</v>
      </c>
      <c r="Z70">
        <f>BAWANA!BH70+BAWANA!BI70</f>
        <v>1.97</v>
      </c>
      <c r="AA70">
        <f>BAWANA!AB70+BAWANA!AC70</f>
        <v>1.97</v>
      </c>
      <c r="AB70">
        <f>BAWANA!AI70+BAWANA!AJ70</f>
        <v>1.97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152</v>
      </c>
      <c r="E71">
        <f>BAWANA!AQ71</f>
        <v>0</v>
      </c>
      <c r="F71">
        <f t="shared" si="11"/>
        <v>736</v>
      </c>
      <c r="G71">
        <f t="shared" si="12"/>
        <v>152</v>
      </c>
      <c r="H71" s="154"/>
      <c r="I71">
        <f>BRPL_EOD!AO71+BRPL_EOD!AP71</f>
        <v>105</v>
      </c>
      <c r="J71">
        <f>BYPL_EOD!AO71+BYPL_EOD!AP71</f>
        <v>0</v>
      </c>
      <c r="K71">
        <f>MES_EOD!AO71+MES_EOD!AP71</f>
        <v>3</v>
      </c>
      <c r="L71">
        <f>NDMC_EOD!AO71+NDMC_EOD!AP71</f>
        <v>14</v>
      </c>
      <c r="M71">
        <f>TPDDL_EOD!AO71+TPDDL_EOD!AP71</f>
        <v>30</v>
      </c>
      <c r="N71">
        <f t="shared" si="7"/>
        <v>152</v>
      </c>
      <c r="O71" s="154">
        <f t="shared" si="8"/>
        <v>0</v>
      </c>
      <c r="P71">
        <v>105</v>
      </c>
      <c r="Q71">
        <v>0</v>
      </c>
      <c r="R71">
        <v>3</v>
      </c>
      <c r="S71">
        <v>14</v>
      </c>
      <c r="T71">
        <v>30</v>
      </c>
      <c r="U71" s="156">
        <f t="shared" si="9"/>
        <v>152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152</v>
      </c>
      <c r="E72">
        <f>BAWANA!AQ72</f>
        <v>0</v>
      </c>
      <c r="F72">
        <f t="shared" si="11"/>
        <v>736</v>
      </c>
      <c r="G72">
        <f t="shared" si="12"/>
        <v>152</v>
      </c>
      <c r="H72" s="154"/>
      <c r="I72">
        <f>BRPL_EOD!AO72+BRPL_EOD!AP72</f>
        <v>105</v>
      </c>
      <c r="J72">
        <f>BYPL_EOD!AO72+BYPL_EOD!AP72</f>
        <v>0</v>
      </c>
      <c r="K72">
        <f>MES_EOD!AO72+MES_EOD!AP72</f>
        <v>3</v>
      </c>
      <c r="L72">
        <f>NDMC_EOD!AO72+NDMC_EOD!AP72</f>
        <v>14</v>
      </c>
      <c r="M72">
        <f>TPDDL_EOD!AO72+TPDDL_EOD!AP72</f>
        <v>30</v>
      </c>
      <c r="N72">
        <f t="shared" si="7"/>
        <v>152</v>
      </c>
      <c r="O72" s="154">
        <f t="shared" si="8"/>
        <v>0</v>
      </c>
      <c r="P72">
        <v>105</v>
      </c>
      <c r="Q72">
        <v>0</v>
      </c>
      <c r="R72">
        <v>3</v>
      </c>
      <c r="S72">
        <v>14</v>
      </c>
      <c r="T72">
        <v>30</v>
      </c>
      <c r="U72" s="156">
        <f t="shared" si="9"/>
        <v>152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168</v>
      </c>
      <c r="E73">
        <f>BAWANA!AQ73</f>
        <v>0</v>
      </c>
      <c r="F73">
        <f t="shared" si="11"/>
        <v>736</v>
      </c>
      <c r="G73">
        <f t="shared" si="12"/>
        <v>168</v>
      </c>
      <c r="H73" s="154"/>
      <c r="I73">
        <f>BRPL_EOD!AO73+BRPL_EOD!AP73</f>
        <v>105</v>
      </c>
      <c r="J73">
        <f>BYPL_EOD!AO73+BYPL_EOD!AP73</f>
        <v>0</v>
      </c>
      <c r="K73">
        <f>MES_EOD!AO73+MES_EOD!AP73</f>
        <v>19</v>
      </c>
      <c r="L73">
        <f>NDMC_EOD!AO73+NDMC_EOD!AP73</f>
        <v>14</v>
      </c>
      <c r="M73">
        <f>TPDDL_EOD!AO73+TPDDL_EOD!AP73</f>
        <v>30</v>
      </c>
      <c r="N73">
        <f t="shared" si="7"/>
        <v>168</v>
      </c>
      <c r="O73" s="154">
        <f t="shared" si="8"/>
        <v>0</v>
      </c>
      <c r="P73">
        <v>105</v>
      </c>
      <c r="Q73">
        <v>0</v>
      </c>
      <c r="R73">
        <v>19</v>
      </c>
      <c r="S73">
        <v>14</v>
      </c>
      <c r="T73">
        <v>30</v>
      </c>
      <c r="U73" s="156">
        <f t="shared" si="9"/>
        <v>168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146.06</v>
      </c>
      <c r="E74">
        <f>BAWANA!AQ74</f>
        <v>0</v>
      </c>
      <c r="F74">
        <f t="shared" si="11"/>
        <v>736</v>
      </c>
      <c r="G74">
        <f t="shared" si="12"/>
        <v>146.06</v>
      </c>
      <c r="H74" s="154"/>
      <c r="I74">
        <f>BRPL_EOD!AO74+BRPL_EOD!AP74</f>
        <v>105</v>
      </c>
      <c r="J74">
        <f>BYPL_EOD!AO74+BYPL_EOD!AP74</f>
        <v>3.07</v>
      </c>
      <c r="K74">
        <f>MES_EOD!AO74+MES_EOD!AP74</f>
        <v>3</v>
      </c>
      <c r="L74">
        <f>NDMC_EOD!AO74+NDMC_EOD!AP74</f>
        <v>5</v>
      </c>
      <c r="M74">
        <f>TPDDL_EOD!AO74+TPDDL_EOD!AP74</f>
        <v>30</v>
      </c>
      <c r="N74">
        <f t="shared" si="7"/>
        <v>146.07</v>
      </c>
      <c r="O74" s="154">
        <f t="shared" si="8"/>
        <v>-9.9999999999909051E-3</v>
      </c>
      <c r="P74">
        <v>104.99281166563976</v>
      </c>
      <c r="Q74">
        <v>3.0697898267953723</v>
      </c>
      <c r="R74">
        <v>2.9997946190182789</v>
      </c>
      <c r="S74">
        <v>4.9996576983637988</v>
      </c>
      <c r="T74">
        <v>29.997946190182791</v>
      </c>
      <c r="U74" s="156">
        <f t="shared" si="9"/>
        <v>146.06</v>
      </c>
      <c r="V74" s="154">
        <f t="shared" si="10"/>
        <v>0</v>
      </c>
      <c r="Y74">
        <f>BAWANA!BA74+BAWANA!BB74</f>
        <v>1.97</v>
      </c>
      <c r="Z74">
        <f>BAWANA!BH74+BAWANA!BI74</f>
        <v>1.97</v>
      </c>
      <c r="AA74">
        <f>BAWANA!AB74+BAWANA!AC74</f>
        <v>1.97</v>
      </c>
      <c r="AB74">
        <f>BAWANA!AI74+BAWANA!AJ74</f>
        <v>1.97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152</v>
      </c>
      <c r="E75">
        <f>BAWANA!AQ75</f>
        <v>0</v>
      </c>
      <c r="F75">
        <f t="shared" si="11"/>
        <v>752</v>
      </c>
      <c r="G75">
        <f t="shared" si="12"/>
        <v>152</v>
      </c>
      <c r="H75" s="154"/>
      <c r="I75">
        <f>BRPL_EOD!AO75+BRPL_EOD!AP75</f>
        <v>105</v>
      </c>
      <c r="J75">
        <f>BYPL_EOD!AO75+BYPL_EOD!AP75</f>
        <v>0</v>
      </c>
      <c r="K75">
        <f>MES_EOD!AO75+MES_EOD!AP75</f>
        <v>3</v>
      </c>
      <c r="L75">
        <f>NDMC_EOD!AO75+NDMC_EOD!AP75</f>
        <v>14</v>
      </c>
      <c r="M75">
        <f>TPDDL_EOD!AO75+TPDDL_EOD!AP75</f>
        <v>30</v>
      </c>
      <c r="N75">
        <f t="shared" si="7"/>
        <v>152</v>
      </c>
      <c r="O75" s="154">
        <f t="shared" si="8"/>
        <v>0</v>
      </c>
      <c r="P75">
        <v>105</v>
      </c>
      <c r="Q75">
        <v>0</v>
      </c>
      <c r="R75">
        <v>3</v>
      </c>
      <c r="S75">
        <v>14</v>
      </c>
      <c r="T75">
        <v>30</v>
      </c>
      <c r="U75" s="156">
        <f t="shared" si="9"/>
        <v>152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152</v>
      </c>
      <c r="E76">
        <f>BAWANA!AQ76</f>
        <v>0</v>
      </c>
      <c r="F76">
        <f t="shared" si="11"/>
        <v>752</v>
      </c>
      <c r="G76">
        <f t="shared" si="12"/>
        <v>152</v>
      </c>
      <c r="H76" s="154"/>
      <c r="I76">
        <f>BRPL_EOD!AO76+BRPL_EOD!AP76</f>
        <v>105</v>
      </c>
      <c r="J76">
        <f>BYPL_EOD!AO76+BYPL_EOD!AP76</f>
        <v>0</v>
      </c>
      <c r="K76">
        <f>MES_EOD!AO76+MES_EOD!AP76</f>
        <v>3</v>
      </c>
      <c r="L76">
        <f>NDMC_EOD!AO76+NDMC_EOD!AP76</f>
        <v>14</v>
      </c>
      <c r="M76">
        <f>TPDDL_EOD!AO76+TPDDL_EOD!AP76</f>
        <v>30</v>
      </c>
      <c r="N76">
        <f t="shared" si="7"/>
        <v>152</v>
      </c>
      <c r="O76" s="154">
        <f t="shared" si="8"/>
        <v>0</v>
      </c>
      <c r="P76">
        <v>105</v>
      </c>
      <c r="Q76">
        <v>0</v>
      </c>
      <c r="R76">
        <v>3</v>
      </c>
      <c r="S76">
        <v>14</v>
      </c>
      <c r="T76">
        <v>30</v>
      </c>
      <c r="U76" s="156">
        <f t="shared" si="9"/>
        <v>152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152</v>
      </c>
      <c r="E77">
        <f>BAWANA!AQ77</f>
        <v>0</v>
      </c>
      <c r="F77">
        <f t="shared" si="11"/>
        <v>752</v>
      </c>
      <c r="G77">
        <f t="shared" si="12"/>
        <v>152</v>
      </c>
      <c r="H77" s="154"/>
      <c r="I77">
        <f>BRPL_EOD!AO77+BRPL_EOD!AP77</f>
        <v>105</v>
      </c>
      <c r="J77">
        <f>BYPL_EOD!AO77+BYPL_EOD!AP77</f>
        <v>0</v>
      </c>
      <c r="K77">
        <f>MES_EOD!AO77+MES_EOD!AP77</f>
        <v>3</v>
      </c>
      <c r="L77">
        <f>NDMC_EOD!AO77+NDMC_EOD!AP77</f>
        <v>14</v>
      </c>
      <c r="M77">
        <f>TPDDL_EOD!AO77+TPDDL_EOD!AP77</f>
        <v>30</v>
      </c>
      <c r="N77">
        <f t="shared" si="7"/>
        <v>152</v>
      </c>
      <c r="O77" s="154">
        <f t="shared" si="8"/>
        <v>0</v>
      </c>
      <c r="P77">
        <v>105</v>
      </c>
      <c r="Q77">
        <v>0</v>
      </c>
      <c r="R77">
        <v>3</v>
      </c>
      <c r="S77">
        <v>14</v>
      </c>
      <c r="T77">
        <v>30</v>
      </c>
      <c r="U77" s="156">
        <f t="shared" si="9"/>
        <v>152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152</v>
      </c>
      <c r="E78">
        <f>BAWANA!AQ78</f>
        <v>0</v>
      </c>
      <c r="F78">
        <f t="shared" si="11"/>
        <v>752</v>
      </c>
      <c r="G78">
        <f t="shared" si="12"/>
        <v>152</v>
      </c>
      <c r="H78" s="154"/>
      <c r="I78">
        <f>BRPL_EOD!AO78+BRPL_EOD!AP78</f>
        <v>105</v>
      </c>
      <c r="J78">
        <f>BYPL_EOD!AO78+BYPL_EOD!AP78</f>
        <v>0</v>
      </c>
      <c r="K78">
        <f>MES_EOD!AO78+MES_EOD!AP78</f>
        <v>3</v>
      </c>
      <c r="L78">
        <f>NDMC_EOD!AO78+NDMC_EOD!AP78</f>
        <v>14</v>
      </c>
      <c r="M78">
        <f>TPDDL_EOD!AO78+TPDDL_EOD!AP78</f>
        <v>30</v>
      </c>
      <c r="N78">
        <f t="shared" si="7"/>
        <v>152</v>
      </c>
      <c r="O78" s="154">
        <f t="shared" si="8"/>
        <v>0</v>
      </c>
      <c r="P78">
        <v>105</v>
      </c>
      <c r="Q78">
        <v>0</v>
      </c>
      <c r="R78">
        <v>3</v>
      </c>
      <c r="S78">
        <v>14</v>
      </c>
      <c r="T78">
        <v>30</v>
      </c>
      <c r="U78" s="156">
        <f t="shared" si="9"/>
        <v>152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146.06</v>
      </c>
      <c r="E79">
        <f>BAWANA!AQ79</f>
        <v>0</v>
      </c>
      <c r="F79">
        <f t="shared" si="11"/>
        <v>752</v>
      </c>
      <c r="G79">
        <f t="shared" si="12"/>
        <v>146.06</v>
      </c>
      <c r="H79" s="154"/>
      <c r="I79">
        <f>BRPL_EOD!AO79+BRPL_EOD!AP79</f>
        <v>105</v>
      </c>
      <c r="J79">
        <f>BYPL_EOD!AO79+BYPL_EOD!AP79</f>
        <v>3.07</v>
      </c>
      <c r="K79">
        <f>MES_EOD!AO79+MES_EOD!AP79</f>
        <v>3</v>
      </c>
      <c r="L79">
        <f>NDMC_EOD!AO79+NDMC_EOD!AP79</f>
        <v>5</v>
      </c>
      <c r="M79">
        <f>TPDDL_EOD!AO79+TPDDL_EOD!AP79</f>
        <v>30</v>
      </c>
      <c r="N79">
        <f t="shared" si="7"/>
        <v>146.07</v>
      </c>
      <c r="O79" s="154">
        <f t="shared" si="8"/>
        <v>-9.9999999999909051E-3</v>
      </c>
      <c r="P79">
        <v>104.99281166563976</v>
      </c>
      <c r="Q79">
        <v>3.0697898267953723</v>
      </c>
      <c r="R79">
        <v>2.9997946190182789</v>
      </c>
      <c r="S79">
        <v>4.9996576983637988</v>
      </c>
      <c r="T79">
        <v>29.997946190182791</v>
      </c>
      <c r="U79" s="156">
        <f t="shared" si="9"/>
        <v>146.06</v>
      </c>
      <c r="V79" s="154">
        <f t="shared" si="10"/>
        <v>0</v>
      </c>
      <c r="Y79">
        <f>BAWANA!BA79+BAWANA!BB79</f>
        <v>1.97</v>
      </c>
      <c r="Z79">
        <f>BAWANA!BH79+BAWANA!BI79</f>
        <v>1.97</v>
      </c>
      <c r="AA79">
        <f>BAWANA!AB79+BAWANA!AC79</f>
        <v>1.97</v>
      </c>
      <c r="AB79">
        <f>BAWANA!AI79+BAWANA!AJ79</f>
        <v>1.97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152</v>
      </c>
      <c r="E80">
        <f>BAWANA!AQ80</f>
        <v>0</v>
      </c>
      <c r="F80">
        <f t="shared" si="11"/>
        <v>752</v>
      </c>
      <c r="G80">
        <f t="shared" si="12"/>
        <v>152</v>
      </c>
      <c r="H80" s="154"/>
      <c r="I80">
        <f>BRPL_EOD!AO80+BRPL_EOD!AP80</f>
        <v>105</v>
      </c>
      <c r="J80">
        <f>BYPL_EOD!AO80+BYPL_EOD!AP80</f>
        <v>0</v>
      </c>
      <c r="K80">
        <f>MES_EOD!AO80+MES_EOD!AP80</f>
        <v>3</v>
      </c>
      <c r="L80">
        <f>NDMC_EOD!AO80+NDMC_EOD!AP80</f>
        <v>14</v>
      </c>
      <c r="M80">
        <f>TPDDL_EOD!AO80+TPDDL_EOD!AP80</f>
        <v>30</v>
      </c>
      <c r="N80">
        <f t="shared" si="7"/>
        <v>152</v>
      </c>
      <c r="O80" s="154">
        <f t="shared" si="8"/>
        <v>0</v>
      </c>
      <c r="P80">
        <v>105</v>
      </c>
      <c r="Q80">
        <v>0</v>
      </c>
      <c r="R80">
        <v>3</v>
      </c>
      <c r="S80">
        <v>14</v>
      </c>
      <c r="T80">
        <v>30</v>
      </c>
      <c r="U80" s="156">
        <f t="shared" si="9"/>
        <v>152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152</v>
      </c>
      <c r="E81">
        <f>BAWANA!AQ81</f>
        <v>0</v>
      </c>
      <c r="F81">
        <f t="shared" si="11"/>
        <v>752</v>
      </c>
      <c r="G81">
        <f t="shared" si="12"/>
        <v>152</v>
      </c>
      <c r="H81" s="154"/>
      <c r="I81">
        <f>BRPL_EOD!AO81+BRPL_EOD!AP81</f>
        <v>105</v>
      </c>
      <c r="J81">
        <f>BYPL_EOD!AO81+BYPL_EOD!AP81</f>
        <v>0</v>
      </c>
      <c r="K81">
        <f>MES_EOD!AO81+MES_EOD!AP81</f>
        <v>3</v>
      </c>
      <c r="L81">
        <f>NDMC_EOD!AO81+NDMC_EOD!AP81</f>
        <v>14</v>
      </c>
      <c r="M81">
        <f>TPDDL_EOD!AO81+TPDDL_EOD!AP81</f>
        <v>30</v>
      </c>
      <c r="N81">
        <f t="shared" si="7"/>
        <v>152</v>
      </c>
      <c r="O81" s="154">
        <f t="shared" si="8"/>
        <v>0</v>
      </c>
      <c r="P81">
        <v>105</v>
      </c>
      <c r="Q81">
        <v>0</v>
      </c>
      <c r="R81">
        <v>3</v>
      </c>
      <c r="S81">
        <v>14</v>
      </c>
      <c r="T81">
        <v>30</v>
      </c>
      <c r="U81" s="156">
        <f t="shared" si="9"/>
        <v>152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152</v>
      </c>
      <c r="E82">
        <f>BAWANA!AQ82</f>
        <v>0</v>
      </c>
      <c r="F82">
        <f t="shared" si="11"/>
        <v>752</v>
      </c>
      <c r="G82">
        <f t="shared" si="12"/>
        <v>152</v>
      </c>
      <c r="H82" s="154"/>
      <c r="I82">
        <f>BRPL_EOD!AO82+BRPL_EOD!AP82</f>
        <v>105</v>
      </c>
      <c r="J82">
        <f>BYPL_EOD!AO82+BYPL_EOD!AP82</f>
        <v>0</v>
      </c>
      <c r="K82">
        <f>MES_EOD!AO82+MES_EOD!AP82</f>
        <v>3</v>
      </c>
      <c r="L82">
        <f>NDMC_EOD!AO82+NDMC_EOD!AP82</f>
        <v>14</v>
      </c>
      <c r="M82">
        <f>TPDDL_EOD!AO82+TPDDL_EOD!AP82</f>
        <v>30</v>
      </c>
      <c r="N82">
        <f t="shared" si="7"/>
        <v>152</v>
      </c>
      <c r="O82" s="154">
        <f t="shared" si="8"/>
        <v>0</v>
      </c>
      <c r="P82">
        <v>105</v>
      </c>
      <c r="Q82">
        <v>0</v>
      </c>
      <c r="R82">
        <v>3</v>
      </c>
      <c r="S82">
        <v>14</v>
      </c>
      <c r="T82">
        <v>30</v>
      </c>
      <c r="U82" s="156">
        <f t="shared" si="9"/>
        <v>152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152</v>
      </c>
      <c r="E83">
        <f>BAWANA!AQ83</f>
        <v>0</v>
      </c>
      <c r="F83">
        <f t="shared" si="11"/>
        <v>752</v>
      </c>
      <c r="G83">
        <f t="shared" si="12"/>
        <v>152</v>
      </c>
      <c r="H83" s="154"/>
      <c r="I83">
        <f>BRPL_EOD!AO83+BRPL_EOD!AP83</f>
        <v>105</v>
      </c>
      <c r="J83">
        <f>BYPL_EOD!AO83+BYPL_EOD!AP83</f>
        <v>0</v>
      </c>
      <c r="K83">
        <f>MES_EOD!AO83+MES_EOD!AP83</f>
        <v>3</v>
      </c>
      <c r="L83">
        <f>NDMC_EOD!AO83+NDMC_EOD!AP83</f>
        <v>14</v>
      </c>
      <c r="M83">
        <f>TPDDL_EOD!AO83+TPDDL_EOD!AP83</f>
        <v>30</v>
      </c>
      <c r="N83">
        <f t="shared" si="7"/>
        <v>152</v>
      </c>
      <c r="O83" s="154">
        <f t="shared" si="8"/>
        <v>0</v>
      </c>
      <c r="P83">
        <v>105</v>
      </c>
      <c r="Q83">
        <v>0</v>
      </c>
      <c r="R83">
        <v>3</v>
      </c>
      <c r="S83">
        <v>14</v>
      </c>
      <c r="T83">
        <v>30</v>
      </c>
      <c r="U83" s="156">
        <f t="shared" si="9"/>
        <v>152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146.06</v>
      </c>
      <c r="E84">
        <f>BAWANA!AQ84</f>
        <v>0</v>
      </c>
      <c r="F84">
        <f t="shared" si="11"/>
        <v>752</v>
      </c>
      <c r="G84">
        <f t="shared" si="12"/>
        <v>146.06</v>
      </c>
      <c r="H84" s="154"/>
      <c r="I84">
        <f>BRPL_EOD!AO84+BRPL_EOD!AP84</f>
        <v>105</v>
      </c>
      <c r="J84">
        <f>BYPL_EOD!AO84+BYPL_EOD!AP84</f>
        <v>3.07</v>
      </c>
      <c r="K84">
        <f>MES_EOD!AO84+MES_EOD!AP84</f>
        <v>3</v>
      </c>
      <c r="L84">
        <f>NDMC_EOD!AO84+NDMC_EOD!AP84</f>
        <v>5</v>
      </c>
      <c r="M84">
        <f>TPDDL_EOD!AO84+TPDDL_EOD!AP84</f>
        <v>30</v>
      </c>
      <c r="N84">
        <f t="shared" si="7"/>
        <v>146.07</v>
      </c>
      <c r="O84" s="154">
        <f t="shared" si="8"/>
        <v>-9.9999999999909051E-3</v>
      </c>
      <c r="P84">
        <v>104.99281166563976</v>
      </c>
      <c r="Q84">
        <v>3.0697898267953723</v>
      </c>
      <c r="R84">
        <v>2.9997946190182789</v>
      </c>
      <c r="S84">
        <v>4.9996576983637988</v>
      </c>
      <c r="T84">
        <v>29.997946190182791</v>
      </c>
      <c r="U84" s="156">
        <f t="shared" si="9"/>
        <v>146.06</v>
      </c>
      <c r="V84" s="154">
        <f t="shared" si="10"/>
        <v>0</v>
      </c>
      <c r="Y84">
        <f>BAWANA!BA84+BAWANA!BB84</f>
        <v>1.97</v>
      </c>
      <c r="Z84">
        <f>BAWANA!BH84+BAWANA!BI84</f>
        <v>1.97</v>
      </c>
      <c r="AA84">
        <f>BAWANA!AB84+BAWANA!AC84</f>
        <v>1.97</v>
      </c>
      <c r="AB84">
        <f>BAWANA!AI84+BAWANA!AJ84</f>
        <v>1.97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152</v>
      </c>
      <c r="E85">
        <f>BAWANA!AQ85</f>
        <v>0</v>
      </c>
      <c r="F85">
        <f t="shared" si="11"/>
        <v>752</v>
      </c>
      <c r="G85">
        <f t="shared" si="12"/>
        <v>152</v>
      </c>
      <c r="H85" s="154"/>
      <c r="I85">
        <f>BRPL_EOD!AO85+BRPL_EOD!AP85</f>
        <v>105</v>
      </c>
      <c r="J85">
        <f>BYPL_EOD!AO85+BYPL_EOD!AP85</f>
        <v>0</v>
      </c>
      <c r="K85">
        <f>MES_EOD!AO85+MES_EOD!AP85</f>
        <v>3</v>
      </c>
      <c r="L85">
        <f>NDMC_EOD!AO85+NDMC_EOD!AP85</f>
        <v>14</v>
      </c>
      <c r="M85">
        <f>TPDDL_EOD!AO85+TPDDL_EOD!AP85</f>
        <v>30</v>
      </c>
      <c r="N85">
        <f t="shared" si="7"/>
        <v>152</v>
      </c>
      <c r="O85" s="154">
        <f t="shared" si="8"/>
        <v>0</v>
      </c>
      <c r="P85">
        <v>105</v>
      </c>
      <c r="Q85">
        <v>0</v>
      </c>
      <c r="R85">
        <v>3</v>
      </c>
      <c r="S85">
        <v>14</v>
      </c>
      <c r="T85">
        <v>30</v>
      </c>
      <c r="U85" s="156">
        <f t="shared" si="9"/>
        <v>152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152</v>
      </c>
      <c r="E86">
        <f>BAWANA!AQ86</f>
        <v>0</v>
      </c>
      <c r="F86">
        <f t="shared" si="11"/>
        <v>752</v>
      </c>
      <c r="G86">
        <f t="shared" si="12"/>
        <v>152</v>
      </c>
      <c r="H86" s="154"/>
      <c r="I86">
        <f>BRPL_EOD!AO86+BRPL_EOD!AP86</f>
        <v>105</v>
      </c>
      <c r="J86">
        <f>BYPL_EOD!AO86+BYPL_EOD!AP86</f>
        <v>0</v>
      </c>
      <c r="K86">
        <f>MES_EOD!AO86+MES_EOD!AP86</f>
        <v>3</v>
      </c>
      <c r="L86">
        <f>NDMC_EOD!AO86+NDMC_EOD!AP86</f>
        <v>14</v>
      </c>
      <c r="M86">
        <f>TPDDL_EOD!AO86+TPDDL_EOD!AP86</f>
        <v>30</v>
      </c>
      <c r="N86">
        <f t="shared" si="7"/>
        <v>152</v>
      </c>
      <c r="O86" s="154">
        <f t="shared" si="8"/>
        <v>0</v>
      </c>
      <c r="P86">
        <v>105</v>
      </c>
      <c r="Q86">
        <v>0</v>
      </c>
      <c r="R86">
        <v>3</v>
      </c>
      <c r="S86">
        <v>14</v>
      </c>
      <c r="T86">
        <v>30</v>
      </c>
      <c r="U86" s="156">
        <f t="shared" si="9"/>
        <v>152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152</v>
      </c>
      <c r="E87">
        <f>BAWANA!AQ87</f>
        <v>0</v>
      </c>
      <c r="F87">
        <f t="shared" si="11"/>
        <v>752</v>
      </c>
      <c r="G87">
        <f t="shared" si="12"/>
        <v>152</v>
      </c>
      <c r="H87" s="154"/>
      <c r="I87">
        <f>BRPL_EOD!AO87+BRPL_EOD!AP87</f>
        <v>105</v>
      </c>
      <c r="J87">
        <f>BYPL_EOD!AO87+BYPL_EOD!AP87</f>
        <v>0</v>
      </c>
      <c r="K87">
        <f>MES_EOD!AO87+MES_EOD!AP87</f>
        <v>3</v>
      </c>
      <c r="L87">
        <f>NDMC_EOD!AO87+NDMC_EOD!AP87</f>
        <v>14</v>
      </c>
      <c r="M87">
        <f>TPDDL_EOD!AO87+TPDDL_EOD!AP87</f>
        <v>30</v>
      </c>
      <c r="N87">
        <f t="shared" si="7"/>
        <v>152</v>
      </c>
      <c r="O87" s="154">
        <f t="shared" si="8"/>
        <v>0</v>
      </c>
      <c r="P87">
        <v>105</v>
      </c>
      <c r="Q87">
        <v>0</v>
      </c>
      <c r="R87">
        <v>3</v>
      </c>
      <c r="S87">
        <v>14</v>
      </c>
      <c r="T87">
        <v>30</v>
      </c>
      <c r="U87" s="156">
        <f t="shared" si="9"/>
        <v>152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152</v>
      </c>
      <c r="E88">
        <f>BAWANA!AQ88</f>
        <v>0</v>
      </c>
      <c r="F88">
        <f t="shared" si="11"/>
        <v>752</v>
      </c>
      <c r="G88">
        <f t="shared" si="12"/>
        <v>152</v>
      </c>
      <c r="H88" s="154"/>
      <c r="I88">
        <f>BRPL_EOD!AO88+BRPL_EOD!AP88</f>
        <v>105</v>
      </c>
      <c r="J88">
        <f>BYPL_EOD!AO88+BYPL_EOD!AP88</f>
        <v>0</v>
      </c>
      <c r="K88">
        <f>MES_EOD!AO88+MES_EOD!AP88</f>
        <v>3</v>
      </c>
      <c r="L88">
        <f>NDMC_EOD!AO88+NDMC_EOD!AP88</f>
        <v>14</v>
      </c>
      <c r="M88">
        <f>TPDDL_EOD!AO88+TPDDL_EOD!AP88</f>
        <v>30</v>
      </c>
      <c r="N88">
        <f t="shared" si="7"/>
        <v>152</v>
      </c>
      <c r="O88" s="154">
        <f t="shared" si="8"/>
        <v>0</v>
      </c>
      <c r="P88">
        <v>105</v>
      </c>
      <c r="Q88">
        <v>0</v>
      </c>
      <c r="R88">
        <v>3</v>
      </c>
      <c r="S88">
        <v>14</v>
      </c>
      <c r="T88">
        <v>30</v>
      </c>
      <c r="U88" s="156">
        <f t="shared" si="9"/>
        <v>152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146.06</v>
      </c>
      <c r="E89">
        <f>BAWANA!AQ89</f>
        <v>0</v>
      </c>
      <c r="F89">
        <f t="shared" si="11"/>
        <v>752</v>
      </c>
      <c r="G89">
        <f t="shared" si="12"/>
        <v>146.06</v>
      </c>
      <c r="H89" s="154"/>
      <c r="I89">
        <f>BRPL_EOD!AO89+BRPL_EOD!AP89</f>
        <v>105</v>
      </c>
      <c r="J89">
        <f>BYPL_EOD!AO89+BYPL_EOD!AP89</f>
        <v>3.07</v>
      </c>
      <c r="K89">
        <f>MES_EOD!AO89+MES_EOD!AP89</f>
        <v>3</v>
      </c>
      <c r="L89">
        <f>NDMC_EOD!AO89+NDMC_EOD!AP89</f>
        <v>5</v>
      </c>
      <c r="M89">
        <f>TPDDL_EOD!AO89+TPDDL_EOD!AP89</f>
        <v>30</v>
      </c>
      <c r="N89">
        <f t="shared" si="7"/>
        <v>146.07</v>
      </c>
      <c r="O89" s="154">
        <f t="shared" si="8"/>
        <v>-9.9999999999909051E-3</v>
      </c>
      <c r="P89">
        <v>104.99281166563976</v>
      </c>
      <c r="Q89">
        <v>3.0697898267953723</v>
      </c>
      <c r="R89">
        <v>2.9997946190182789</v>
      </c>
      <c r="S89">
        <v>4.9996576983637988</v>
      </c>
      <c r="T89">
        <v>29.997946190182791</v>
      </c>
      <c r="U89" s="156">
        <f t="shared" si="9"/>
        <v>146.06</v>
      </c>
      <c r="V89" s="154">
        <f t="shared" si="10"/>
        <v>0</v>
      </c>
      <c r="Y89">
        <f>BAWANA!BA89+BAWANA!BB89</f>
        <v>1.97</v>
      </c>
      <c r="Z89">
        <f>BAWANA!BH89+BAWANA!BI89</f>
        <v>1.97</v>
      </c>
      <c r="AA89">
        <f>BAWANA!AB89+BAWANA!AC89</f>
        <v>1.97</v>
      </c>
      <c r="AB89">
        <f>BAWANA!AI89+BAWANA!AJ89</f>
        <v>1.97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152</v>
      </c>
      <c r="E90">
        <f>BAWANA!AQ90</f>
        <v>0</v>
      </c>
      <c r="F90">
        <f t="shared" si="11"/>
        <v>752</v>
      </c>
      <c r="G90">
        <f t="shared" si="12"/>
        <v>152</v>
      </c>
      <c r="H90" s="154"/>
      <c r="I90">
        <f>BRPL_EOD!AO90+BRPL_EOD!AP90</f>
        <v>105</v>
      </c>
      <c r="J90">
        <f>BYPL_EOD!AO90+BYPL_EOD!AP90</f>
        <v>0</v>
      </c>
      <c r="K90">
        <f>MES_EOD!AO90+MES_EOD!AP90</f>
        <v>3</v>
      </c>
      <c r="L90">
        <f>NDMC_EOD!AO90+NDMC_EOD!AP90</f>
        <v>14</v>
      </c>
      <c r="M90">
        <f>TPDDL_EOD!AO90+TPDDL_EOD!AP90</f>
        <v>30</v>
      </c>
      <c r="N90">
        <f t="shared" si="7"/>
        <v>152</v>
      </c>
      <c r="O90" s="154">
        <f t="shared" si="8"/>
        <v>0</v>
      </c>
      <c r="P90">
        <v>105</v>
      </c>
      <c r="Q90">
        <v>0</v>
      </c>
      <c r="R90">
        <v>3</v>
      </c>
      <c r="S90">
        <v>14</v>
      </c>
      <c r="T90">
        <v>30</v>
      </c>
      <c r="U90" s="156">
        <f t="shared" si="9"/>
        <v>152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152</v>
      </c>
      <c r="E91">
        <f>BAWANA!AQ91</f>
        <v>0</v>
      </c>
      <c r="F91">
        <f t="shared" si="11"/>
        <v>752</v>
      </c>
      <c r="G91">
        <f t="shared" si="12"/>
        <v>152</v>
      </c>
      <c r="H91" s="154"/>
      <c r="I91">
        <f>BRPL_EOD!AO91+BRPL_EOD!AP91</f>
        <v>105</v>
      </c>
      <c r="J91">
        <f>BYPL_EOD!AO91+BYPL_EOD!AP91</f>
        <v>0</v>
      </c>
      <c r="K91">
        <f>MES_EOD!AO91+MES_EOD!AP91</f>
        <v>3</v>
      </c>
      <c r="L91">
        <f>NDMC_EOD!AO91+NDMC_EOD!AP91</f>
        <v>14</v>
      </c>
      <c r="M91">
        <f>TPDDL_EOD!AO91+TPDDL_EOD!AP91</f>
        <v>30</v>
      </c>
      <c r="N91">
        <f t="shared" si="7"/>
        <v>152</v>
      </c>
      <c r="O91" s="154">
        <f t="shared" si="8"/>
        <v>0</v>
      </c>
      <c r="P91">
        <v>105</v>
      </c>
      <c r="Q91">
        <v>0</v>
      </c>
      <c r="R91">
        <v>3</v>
      </c>
      <c r="S91">
        <v>14</v>
      </c>
      <c r="T91">
        <v>30</v>
      </c>
      <c r="U91" s="156">
        <f t="shared" si="9"/>
        <v>152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152</v>
      </c>
      <c r="E92">
        <f>BAWANA!AQ92</f>
        <v>0</v>
      </c>
      <c r="F92">
        <f t="shared" si="11"/>
        <v>752</v>
      </c>
      <c r="G92">
        <f t="shared" si="12"/>
        <v>152</v>
      </c>
      <c r="H92" s="154"/>
      <c r="I92">
        <f>BRPL_EOD!AO92+BRPL_EOD!AP92</f>
        <v>105</v>
      </c>
      <c r="J92">
        <f>BYPL_EOD!AO92+BYPL_EOD!AP92</f>
        <v>0</v>
      </c>
      <c r="K92">
        <f>MES_EOD!AO92+MES_EOD!AP92</f>
        <v>3</v>
      </c>
      <c r="L92">
        <f>NDMC_EOD!AO92+NDMC_EOD!AP92</f>
        <v>14</v>
      </c>
      <c r="M92">
        <f>TPDDL_EOD!AO92+TPDDL_EOD!AP92</f>
        <v>30</v>
      </c>
      <c r="N92">
        <f t="shared" si="7"/>
        <v>152</v>
      </c>
      <c r="O92" s="154">
        <f t="shared" si="8"/>
        <v>0</v>
      </c>
      <c r="P92">
        <v>105</v>
      </c>
      <c r="Q92">
        <v>0</v>
      </c>
      <c r="R92">
        <v>3</v>
      </c>
      <c r="S92">
        <v>14</v>
      </c>
      <c r="T92">
        <v>30</v>
      </c>
      <c r="U92" s="156">
        <f t="shared" si="9"/>
        <v>152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152</v>
      </c>
      <c r="E93">
        <f>BAWANA!AQ93</f>
        <v>0</v>
      </c>
      <c r="F93">
        <f t="shared" si="11"/>
        <v>752</v>
      </c>
      <c r="G93">
        <f t="shared" si="12"/>
        <v>152</v>
      </c>
      <c r="H93" s="154"/>
      <c r="I93">
        <f>BRPL_EOD!AO93+BRPL_EOD!AP93</f>
        <v>105</v>
      </c>
      <c r="J93">
        <f>BYPL_EOD!AO93+BYPL_EOD!AP93</f>
        <v>0</v>
      </c>
      <c r="K93">
        <f>MES_EOD!AO93+MES_EOD!AP93</f>
        <v>3</v>
      </c>
      <c r="L93">
        <f>NDMC_EOD!AO93+NDMC_EOD!AP93</f>
        <v>14</v>
      </c>
      <c r="M93">
        <f>TPDDL_EOD!AO93+TPDDL_EOD!AP93</f>
        <v>30</v>
      </c>
      <c r="N93">
        <f t="shared" si="7"/>
        <v>152</v>
      </c>
      <c r="O93" s="154">
        <f t="shared" si="8"/>
        <v>0</v>
      </c>
      <c r="P93">
        <v>105</v>
      </c>
      <c r="Q93">
        <v>0</v>
      </c>
      <c r="R93">
        <v>3</v>
      </c>
      <c r="S93">
        <v>14</v>
      </c>
      <c r="T93">
        <v>30</v>
      </c>
      <c r="U93" s="156">
        <f t="shared" si="9"/>
        <v>152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146.06</v>
      </c>
      <c r="E94">
        <f>BAWANA!AQ94</f>
        <v>0</v>
      </c>
      <c r="F94">
        <f t="shared" si="11"/>
        <v>752</v>
      </c>
      <c r="G94">
        <f t="shared" si="12"/>
        <v>146.06</v>
      </c>
      <c r="H94" s="154"/>
      <c r="I94">
        <f>BRPL_EOD!AO94+BRPL_EOD!AP94</f>
        <v>105</v>
      </c>
      <c r="J94">
        <f>BYPL_EOD!AO94+BYPL_EOD!AP94</f>
        <v>3.07</v>
      </c>
      <c r="K94">
        <f>MES_EOD!AO94+MES_EOD!AP94</f>
        <v>3</v>
      </c>
      <c r="L94">
        <f>NDMC_EOD!AO94+NDMC_EOD!AP94</f>
        <v>5</v>
      </c>
      <c r="M94">
        <f>TPDDL_EOD!AO94+TPDDL_EOD!AP94</f>
        <v>30</v>
      </c>
      <c r="N94">
        <f t="shared" si="7"/>
        <v>146.07</v>
      </c>
      <c r="O94" s="154">
        <f t="shared" si="8"/>
        <v>-9.9999999999909051E-3</v>
      </c>
      <c r="P94">
        <v>104.99281166563976</v>
      </c>
      <c r="Q94">
        <v>3.0697898267953723</v>
      </c>
      <c r="R94">
        <v>2.9997946190182789</v>
      </c>
      <c r="S94">
        <v>4.9996576983637988</v>
      </c>
      <c r="T94">
        <v>29.997946190182791</v>
      </c>
      <c r="U94" s="156">
        <f t="shared" si="9"/>
        <v>146.06</v>
      </c>
      <c r="V94" s="154">
        <f t="shared" si="10"/>
        <v>0</v>
      </c>
      <c r="Y94">
        <f>BAWANA!BA94+BAWANA!BB94</f>
        <v>1.97</v>
      </c>
      <c r="Z94">
        <f>BAWANA!BH94+BAWANA!BI94</f>
        <v>1.97</v>
      </c>
      <c r="AA94">
        <f>BAWANA!AB94+BAWANA!AC94</f>
        <v>1.97</v>
      </c>
      <c r="AB94">
        <f>BAWANA!AI94+BAWANA!AJ94</f>
        <v>1.97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152</v>
      </c>
      <c r="E95">
        <f>BAWANA!AQ95</f>
        <v>0</v>
      </c>
      <c r="F95">
        <f t="shared" si="11"/>
        <v>752</v>
      </c>
      <c r="G95">
        <f t="shared" si="12"/>
        <v>152</v>
      </c>
      <c r="H95" s="154"/>
      <c r="I95">
        <f>BRPL_EOD!AO95+BRPL_EOD!AP95</f>
        <v>105</v>
      </c>
      <c r="J95">
        <f>BYPL_EOD!AO95+BYPL_EOD!AP95</f>
        <v>0</v>
      </c>
      <c r="K95">
        <f>MES_EOD!AO95+MES_EOD!AP95</f>
        <v>3</v>
      </c>
      <c r="L95">
        <f>NDMC_EOD!AO95+NDMC_EOD!AP95</f>
        <v>14</v>
      </c>
      <c r="M95">
        <f>TPDDL_EOD!AO95+TPDDL_EOD!AP95</f>
        <v>30</v>
      </c>
      <c r="N95">
        <f t="shared" si="7"/>
        <v>152</v>
      </c>
      <c r="O95" s="154">
        <f t="shared" si="8"/>
        <v>0</v>
      </c>
      <c r="P95">
        <v>105</v>
      </c>
      <c r="Q95">
        <v>0</v>
      </c>
      <c r="R95">
        <v>3</v>
      </c>
      <c r="S95">
        <v>14</v>
      </c>
      <c r="T95">
        <v>30</v>
      </c>
      <c r="U95" s="156">
        <f t="shared" si="9"/>
        <v>152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152</v>
      </c>
      <c r="E96">
        <f>BAWANA!AQ96</f>
        <v>0</v>
      </c>
      <c r="F96">
        <f t="shared" si="11"/>
        <v>752</v>
      </c>
      <c r="G96">
        <f t="shared" si="12"/>
        <v>152</v>
      </c>
      <c r="H96" s="154"/>
      <c r="I96">
        <f>BRPL_EOD!AO96+BRPL_EOD!AP96</f>
        <v>105</v>
      </c>
      <c r="J96">
        <f>BYPL_EOD!AO96+BYPL_EOD!AP96</f>
        <v>0</v>
      </c>
      <c r="K96">
        <f>MES_EOD!AO96+MES_EOD!AP96</f>
        <v>3</v>
      </c>
      <c r="L96">
        <f>NDMC_EOD!AO96+NDMC_EOD!AP96</f>
        <v>14</v>
      </c>
      <c r="M96">
        <f>TPDDL_EOD!AO96+TPDDL_EOD!AP96</f>
        <v>30</v>
      </c>
      <c r="N96">
        <f t="shared" si="7"/>
        <v>152</v>
      </c>
      <c r="O96" s="154">
        <f t="shared" si="8"/>
        <v>0</v>
      </c>
      <c r="P96">
        <v>105</v>
      </c>
      <c r="Q96">
        <v>0</v>
      </c>
      <c r="R96">
        <v>3</v>
      </c>
      <c r="S96">
        <v>14</v>
      </c>
      <c r="T96">
        <v>30</v>
      </c>
      <c r="U96" s="156">
        <f t="shared" si="9"/>
        <v>152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152</v>
      </c>
      <c r="E97">
        <f>BAWANA!AQ97</f>
        <v>0</v>
      </c>
      <c r="F97">
        <f t="shared" si="11"/>
        <v>752</v>
      </c>
      <c r="G97">
        <f t="shared" si="12"/>
        <v>152</v>
      </c>
      <c r="H97" s="154"/>
      <c r="I97">
        <f>BRPL_EOD!AO97+BRPL_EOD!AP97</f>
        <v>105</v>
      </c>
      <c r="J97">
        <f>BYPL_EOD!AO97+BYPL_EOD!AP97</f>
        <v>0</v>
      </c>
      <c r="K97">
        <f>MES_EOD!AO97+MES_EOD!AP97</f>
        <v>3</v>
      </c>
      <c r="L97">
        <f>NDMC_EOD!AO97+NDMC_EOD!AP97</f>
        <v>14</v>
      </c>
      <c r="M97">
        <f>TPDDL_EOD!AO97+TPDDL_EOD!AP97</f>
        <v>30</v>
      </c>
      <c r="N97">
        <f t="shared" si="7"/>
        <v>152</v>
      </c>
      <c r="O97" s="154">
        <f t="shared" si="8"/>
        <v>0</v>
      </c>
      <c r="P97">
        <v>105</v>
      </c>
      <c r="Q97">
        <v>0</v>
      </c>
      <c r="R97">
        <v>3</v>
      </c>
      <c r="S97">
        <v>14</v>
      </c>
      <c r="T97">
        <v>30</v>
      </c>
      <c r="U97" s="156">
        <f t="shared" si="9"/>
        <v>152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152</v>
      </c>
      <c r="E98">
        <f>BAWANA!AQ98</f>
        <v>0</v>
      </c>
      <c r="F98">
        <f t="shared" si="11"/>
        <v>752</v>
      </c>
      <c r="G98">
        <f t="shared" si="12"/>
        <v>152</v>
      </c>
      <c r="H98" s="154"/>
      <c r="I98">
        <f>BRPL_EOD!AO98+BRPL_EOD!AP98</f>
        <v>105</v>
      </c>
      <c r="J98">
        <f>BYPL_EOD!AO98+BYPL_EOD!AP98</f>
        <v>0</v>
      </c>
      <c r="K98">
        <f>MES_EOD!AO98+MES_EOD!AP98</f>
        <v>3</v>
      </c>
      <c r="L98">
        <f>NDMC_EOD!AO98+NDMC_EOD!AP98</f>
        <v>14</v>
      </c>
      <c r="M98">
        <f>TPDDL_EOD!AO98+TPDDL_EOD!AP98</f>
        <v>30</v>
      </c>
      <c r="N98">
        <f t="shared" si="7"/>
        <v>152</v>
      </c>
      <c r="O98" s="154">
        <f t="shared" si="8"/>
        <v>0</v>
      </c>
      <c r="P98">
        <v>105</v>
      </c>
      <c r="Q98">
        <v>0</v>
      </c>
      <c r="R98">
        <v>3</v>
      </c>
      <c r="S98">
        <v>14</v>
      </c>
      <c r="T98">
        <v>30</v>
      </c>
      <c r="U98" s="156">
        <f t="shared" si="9"/>
        <v>152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3.6592150000000006</v>
      </c>
      <c r="E99" s="156">
        <f t="shared" si="14"/>
        <v>0</v>
      </c>
      <c r="F99" s="156">
        <f t="shared" si="14"/>
        <v>17.952000000000002</v>
      </c>
      <c r="G99" s="156">
        <f t="shared" si="14"/>
        <v>3.6592150000000006</v>
      </c>
      <c r="H99" s="156"/>
      <c r="I99" s="156">
        <f t="shared" si="14"/>
        <v>2.52</v>
      </c>
      <c r="J99" s="156">
        <f t="shared" si="14"/>
        <v>8.4424999999999986E-3</v>
      </c>
      <c r="K99" s="156">
        <f t="shared" si="14"/>
        <v>9.35E-2</v>
      </c>
      <c r="L99" s="156">
        <f t="shared" si="14"/>
        <v>0.31729999999999997</v>
      </c>
      <c r="M99" s="156">
        <f t="shared" si="14"/>
        <v>0.72</v>
      </c>
      <c r="N99" s="156">
        <f t="shared" si="14"/>
        <v>3.6592425000000004</v>
      </c>
      <c r="O99" s="156">
        <f t="shared" si="14"/>
        <v>-2.749999999997499E-5</v>
      </c>
      <c r="P99" s="156">
        <f t="shared" si="14"/>
        <v>2.5199802320805098</v>
      </c>
      <c r="Q99" s="156">
        <f t="shared" si="14"/>
        <v>8.4419220236872736E-3</v>
      </c>
      <c r="R99" s="156">
        <f t="shared" si="14"/>
        <v>9.3499435202300307E-2</v>
      </c>
      <c r="S99" s="156">
        <f t="shared" si="14"/>
        <v>0.31729905867050034</v>
      </c>
      <c r="T99" s="156">
        <f t="shared" si="14"/>
        <v>0.71999435202300244</v>
      </c>
      <c r="U99" s="156">
        <f t="shared" si="14"/>
        <v>3.6592150000000006</v>
      </c>
      <c r="V99" s="156">
        <f t="shared" si="10"/>
        <v>0</v>
      </c>
      <c r="Y99" s="156">
        <f t="shared" ref="Y99:AD99" si="15">SUM(Y3:Y98)/4000</f>
        <v>5.4174999999999996E-3</v>
      </c>
      <c r="Z99" s="156">
        <f t="shared" si="15"/>
        <v>5.4174999999999996E-3</v>
      </c>
      <c r="AA99" s="156">
        <f t="shared" si="15"/>
        <v>5.4174999999999996E-3</v>
      </c>
      <c r="AB99" s="156">
        <f t="shared" si="15"/>
        <v>5.4174999999999996E-3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3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13" t="s">
        <v>142</v>
      </c>
    </row>
    <row r="2" spans="1:53" ht="45">
      <c r="A2" s="213"/>
      <c r="B2" t="s">
        <v>425</v>
      </c>
      <c r="C2" t="s">
        <v>426</v>
      </c>
      <c r="D2" t="s">
        <v>427</v>
      </c>
      <c r="E2" t="s">
        <v>429</v>
      </c>
      <c r="F2" t="s">
        <v>430</v>
      </c>
      <c r="G2" t="s">
        <v>431</v>
      </c>
      <c r="H2" t="s">
        <v>438</v>
      </c>
      <c r="I2" t="s">
        <v>439</v>
      </c>
      <c r="J2" t="s">
        <v>440</v>
      </c>
      <c r="K2" t="s">
        <v>441</v>
      </c>
      <c r="L2" t="s">
        <v>445</v>
      </c>
      <c r="M2" t="s">
        <v>453</v>
      </c>
      <c r="N2" t="s">
        <v>454</v>
      </c>
      <c r="O2" t="s">
        <v>455</v>
      </c>
      <c r="P2" t="s">
        <v>459</v>
      </c>
      <c r="Q2" t="s">
        <v>464</v>
      </c>
      <c r="R2" t="s">
        <v>465</v>
      </c>
      <c r="S2" t="s">
        <v>466</v>
      </c>
      <c r="T2" t="s">
        <v>467</v>
      </c>
      <c r="U2" t="s">
        <v>457</v>
      </c>
      <c r="V2" t="s">
        <v>444</v>
      </c>
      <c r="W2" t="s">
        <v>446</v>
      </c>
      <c r="Z2" t="s">
        <v>433</v>
      </c>
      <c r="AA2" t="s">
        <v>434</v>
      </c>
      <c r="AB2" t="s">
        <v>435</v>
      </c>
      <c r="AC2" t="s">
        <v>436</v>
      </c>
      <c r="AD2" t="s">
        <v>442</v>
      </c>
      <c r="AE2" t="s">
        <v>443</v>
      </c>
      <c r="AF2" t="s">
        <v>447</v>
      </c>
      <c r="AG2" t="s">
        <v>448</v>
      </c>
      <c r="AH2" t="s">
        <v>449</v>
      </c>
      <c r="AI2" t="s">
        <v>450</v>
      </c>
      <c r="AJ2" t="s">
        <v>451</v>
      </c>
      <c r="AK2" t="s">
        <v>452</v>
      </c>
      <c r="AL2" t="s">
        <v>456</v>
      </c>
      <c r="AM2" t="s">
        <v>458</v>
      </c>
      <c r="AN2" t="s">
        <v>460</v>
      </c>
      <c r="AO2" t="s">
        <v>461</v>
      </c>
      <c r="AP2" t="s">
        <v>462</v>
      </c>
      <c r="AQ2" t="s">
        <v>463</v>
      </c>
      <c r="AR2" t="s">
        <v>468</v>
      </c>
      <c r="AS2" s="19"/>
      <c r="AT2" s="201" t="s">
        <v>432</v>
      </c>
      <c r="AU2" s="169"/>
      <c r="AV2" s="201" t="s">
        <v>424</v>
      </c>
      <c r="AW2" s="201" t="s">
        <v>428</v>
      </c>
      <c r="AX2" s="201" t="s">
        <v>437</v>
      </c>
      <c r="AY2" s="169"/>
      <c r="AZ2" s="169"/>
      <c r="BA2" s="213"/>
    </row>
    <row r="3" spans="1:53">
      <c r="A3" t="s">
        <v>45</v>
      </c>
      <c r="B3">
        <v>0</v>
      </c>
      <c r="C3">
        <v>0</v>
      </c>
      <c r="D3">
        <v>12.6</v>
      </c>
      <c r="E3">
        <v>0</v>
      </c>
      <c r="F3">
        <v>0</v>
      </c>
      <c r="G3">
        <v>15.204000000000001</v>
      </c>
      <c r="H3">
        <v>0</v>
      </c>
      <c r="I3">
        <v>0</v>
      </c>
      <c r="J3">
        <v>24.111999999999998</v>
      </c>
      <c r="K3">
        <v>686.77995699999997</v>
      </c>
      <c r="L3">
        <v>653.15250000000003</v>
      </c>
      <c r="M3">
        <v>87</v>
      </c>
      <c r="N3">
        <v>56.7</v>
      </c>
      <c r="O3">
        <v>123.66562500000001</v>
      </c>
      <c r="P3">
        <v>125.58750000000001</v>
      </c>
      <c r="Q3">
        <v>10.563499999999999</v>
      </c>
      <c r="R3">
        <v>42.392195999999998</v>
      </c>
      <c r="S3">
        <v>26.390910000000002</v>
      </c>
      <c r="T3">
        <v>0</v>
      </c>
      <c r="U3">
        <v>418.77</v>
      </c>
      <c r="V3">
        <v>14.253199</v>
      </c>
      <c r="W3">
        <v>147.515624</v>
      </c>
      <c r="X3">
        <v>0</v>
      </c>
      <c r="Y3">
        <v>0</v>
      </c>
      <c r="Z3">
        <v>6.5537999999999998</v>
      </c>
      <c r="AA3">
        <v>28.045000000000002</v>
      </c>
      <c r="AB3">
        <v>13.0634</v>
      </c>
      <c r="AC3">
        <v>19.35568</v>
      </c>
      <c r="AD3">
        <v>27.3447</v>
      </c>
      <c r="AE3">
        <v>45.546500000000002</v>
      </c>
      <c r="AF3">
        <v>17.748000000000001</v>
      </c>
      <c r="AG3">
        <v>16.447199999999999</v>
      </c>
      <c r="AH3">
        <v>116.9545</v>
      </c>
      <c r="AI3">
        <v>0</v>
      </c>
      <c r="AJ3">
        <v>0</v>
      </c>
      <c r="AK3">
        <v>51.5214</v>
      </c>
      <c r="AL3">
        <v>34.86</v>
      </c>
      <c r="AM3">
        <v>10.557359999999999</v>
      </c>
      <c r="AN3">
        <v>0.66954999999999998</v>
      </c>
      <c r="AO3">
        <v>6.5267999999999997</v>
      </c>
      <c r="AP3">
        <v>3.0743999999999998</v>
      </c>
      <c r="AQ3">
        <v>18.27</v>
      </c>
      <c r="AR3">
        <v>32.9574</v>
      </c>
      <c r="AS3">
        <v>0</v>
      </c>
      <c r="AT3">
        <v>13.183999999999999</v>
      </c>
      <c r="AU3">
        <v>0</v>
      </c>
      <c r="AV3">
        <v>14.175000000000001</v>
      </c>
      <c r="AW3">
        <v>54.3</v>
      </c>
      <c r="AX3">
        <v>27.4</v>
      </c>
      <c r="AY3">
        <v>0</v>
      </c>
      <c r="AZ3">
        <v>0</v>
      </c>
      <c r="BA3">
        <f>SUM(B3:AZ3)</f>
        <v>3003.2417010000017</v>
      </c>
    </row>
    <row r="4" spans="1:53">
      <c r="A4" t="s">
        <v>46</v>
      </c>
      <c r="B4">
        <v>0</v>
      </c>
      <c r="C4">
        <v>0</v>
      </c>
      <c r="D4">
        <v>12.6</v>
      </c>
      <c r="E4">
        <v>0</v>
      </c>
      <c r="F4">
        <v>0</v>
      </c>
      <c r="G4">
        <v>15.204000000000001</v>
      </c>
      <c r="H4">
        <v>0</v>
      </c>
      <c r="I4">
        <v>0</v>
      </c>
      <c r="J4">
        <v>24.111999999999998</v>
      </c>
      <c r="K4">
        <v>686.77995699999997</v>
      </c>
      <c r="L4">
        <v>653.15250000000003</v>
      </c>
      <c r="M4">
        <v>87</v>
      </c>
      <c r="N4">
        <v>56.7</v>
      </c>
      <c r="O4">
        <v>123.66562500000001</v>
      </c>
      <c r="P4">
        <v>125.58750000000001</v>
      </c>
      <c r="Q4">
        <v>10.563499999999999</v>
      </c>
      <c r="R4">
        <v>42.392195999999998</v>
      </c>
      <c r="S4">
        <v>26.390910000000002</v>
      </c>
      <c r="T4">
        <v>0</v>
      </c>
      <c r="U4">
        <v>418.77</v>
      </c>
      <c r="V4">
        <v>14.253199</v>
      </c>
      <c r="W4">
        <v>147.515624</v>
      </c>
      <c r="X4">
        <v>0</v>
      </c>
      <c r="Y4">
        <v>0</v>
      </c>
      <c r="Z4">
        <v>6.5537999999999998</v>
      </c>
      <c r="AA4">
        <v>22.277999999999999</v>
      </c>
      <c r="AB4">
        <v>13.0634</v>
      </c>
      <c r="AC4">
        <v>19.35568</v>
      </c>
      <c r="AD4">
        <v>27.3447</v>
      </c>
      <c r="AE4">
        <v>45.546500000000002</v>
      </c>
      <c r="AF4">
        <v>17.748000000000001</v>
      </c>
      <c r="AG4">
        <v>16.447199999999999</v>
      </c>
      <c r="AH4">
        <v>93.563599999999994</v>
      </c>
      <c r="AI4">
        <v>0</v>
      </c>
      <c r="AJ4">
        <v>0</v>
      </c>
      <c r="AK4">
        <v>51.5214</v>
      </c>
      <c r="AL4">
        <v>34.86</v>
      </c>
      <c r="AM4">
        <v>10.557359999999999</v>
      </c>
      <c r="AN4">
        <v>0.66954999999999998</v>
      </c>
      <c r="AO4">
        <v>6.5267999999999997</v>
      </c>
      <c r="AP4">
        <v>8.1983999999999995</v>
      </c>
      <c r="AQ4">
        <v>18.27</v>
      </c>
      <c r="AR4">
        <v>32.9574</v>
      </c>
      <c r="AS4">
        <v>0</v>
      </c>
      <c r="AT4">
        <v>13.183999999999999</v>
      </c>
      <c r="AU4">
        <v>0</v>
      </c>
      <c r="AV4">
        <v>14.175000000000001</v>
      </c>
      <c r="AW4">
        <v>54.3</v>
      </c>
      <c r="AX4">
        <v>27.4</v>
      </c>
      <c r="AY4">
        <v>0</v>
      </c>
      <c r="AZ4">
        <v>0</v>
      </c>
      <c r="BA4">
        <f t="shared" ref="BA4:BA67" si="0">SUM(B4:AZ4)</f>
        <v>2979.2078010000018</v>
      </c>
    </row>
    <row r="5" spans="1:53">
      <c r="A5" t="s">
        <v>47</v>
      </c>
      <c r="B5">
        <v>0</v>
      </c>
      <c r="C5">
        <v>0</v>
      </c>
      <c r="D5">
        <v>12.6</v>
      </c>
      <c r="E5">
        <v>0</v>
      </c>
      <c r="F5">
        <v>0</v>
      </c>
      <c r="G5">
        <v>15.204000000000001</v>
      </c>
      <c r="H5">
        <v>0</v>
      </c>
      <c r="I5">
        <v>0</v>
      </c>
      <c r="J5">
        <v>24.111999999999998</v>
      </c>
      <c r="K5">
        <v>686.77995699999997</v>
      </c>
      <c r="L5">
        <v>653.15250000000003</v>
      </c>
      <c r="M5">
        <v>87</v>
      </c>
      <c r="N5">
        <v>56.7</v>
      </c>
      <c r="O5">
        <v>123.66562500000001</v>
      </c>
      <c r="P5">
        <v>125.58750000000001</v>
      </c>
      <c r="Q5">
        <v>10.563499999999999</v>
      </c>
      <c r="R5">
        <v>42.392195999999998</v>
      </c>
      <c r="S5">
        <v>26.390910000000002</v>
      </c>
      <c r="T5">
        <v>0</v>
      </c>
      <c r="U5">
        <v>418.77</v>
      </c>
      <c r="V5">
        <v>14.253199</v>
      </c>
      <c r="W5">
        <v>147.515624</v>
      </c>
      <c r="X5">
        <v>0</v>
      </c>
      <c r="Y5">
        <v>0</v>
      </c>
      <c r="Z5">
        <v>6.5537999999999998</v>
      </c>
      <c r="AA5">
        <v>14.04936</v>
      </c>
      <c r="AB5">
        <v>13.0634</v>
      </c>
      <c r="AC5">
        <v>19.35568</v>
      </c>
      <c r="AD5">
        <v>27.3447</v>
      </c>
      <c r="AE5">
        <v>45.546500000000002</v>
      </c>
      <c r="AF5">
        <v>17.748000000000001</v>
      </c>
      <c r="AG5">
        <v>16.447199999999999</v>
      </c>
      <c r="AH5">
        <v>70.172700000000006</v>
      </c>
      <c r="AI5">
        <v>0</v>
      </c>
      <c r="AJ5">
        <v>0</v>
      </c>
      <c r="AK5">
        <v>51.5214</v>
      </c>
      <c r="AL5">
        <v>34.86</v>
      </c>
      <c r="AM5">
        <v>10.557359999999999</v>
      </c>
      <c r="AN5">
        <v>0.66954999999999998</v>
      </c>
      <c r="AO5">
        <v>6.5267999999999997</v>
      </c>
      <c r="AP5">
        <v>8.1983999999999995</v>
      </c>
      <c r="AQ5">
        <v>18.27</v>
      </c>
      <c r="AR5">
        <v>32.9574</v>
      </c>
      <c r="AS5">
        <v>0</v>
      </c>
      <c r="AT5">
        <v>13.183999999999999</v>
      </c>
      <c r="AU5">
        <v>0</v>
      </c>
      <c r="AV5">
        <v>14.175000000000001</v>
      </c>
      <c r="AW5">
        <v>54.3</v>
      </c>
      <c r="AX5">
        <v>27.4</v>
      </c>
      <c r="AY5">
        <v>0</v>
      </c>
      <c r="AZ5">
        <v>0</v>
      </c>
      <c r="BA5">
        <f t="shared" si="0"/>
        <v>2947.5882610000021</v>
      </c>
    </row>
    <row r="6" spans="1:53">
      <c r="A6" t="s">
        <v>48</v>
      </c>
      <c r="B6">
        <v>0</v>
      </c>
      <c r="C6">
        <v>0</v>
      </c>
      <c r="D6">
        <v>12.6</v>
      </c>
      <c r="E6">
        <v>0</v>
      </c>
      <c r="F6">
        <v>0</v>
      </c>
      <c r="G6">
        <v>15.204000000000001</v>
      </c>
      <c r="H6">
        <v>0</v>
      </c>
      <c r="I6">
        <v>0</v>
      </c>
      <c r="J6">
        <v>24.111999999999998</v>
      </c>
      <c r="K6">
        <v>686.77995699999997</v>
      </c>
      <c r="L6">
        <v>653.15250000000003</v>
      </c>
      <c r="M6">
        <v>87</v>
      </c>
      <c r="N6">
        <v>56.7</v>
      </c>
      <c r="O6">
        <v>123.66562500000001</v>
      </c>
      <c r="P6">
        <v>125.58750000000001</v>
      </c>
      <c r="Q6">
        <v>10.563499999999999</v>
      </c>
      <c r="R6">
        <v>42.392195999999998</v>
      </c>
      <c r="S6">
        <v>26.390910000000002</v>
      </c>
      <c r="T6">
        <v>0</v>
      </c>
      <c r="U6">
        <v>418.77</v>
      </c>
      <c r="V6">
        <v>14.253199</v>
      </c>
      <c r="W6">
        <v>147.515624</v>
      </c>
      <c r="X6">
        <v>0</v>
      </c>
      <c r="Y6">
        <v>0</v>
      </c>
      <c r="Z6">
        <v>6.5537999999999998</v>
      </c>
      <c r="AA6">
        <v>14.04936</v>
      </c>
      <c r="AB6">
        <v>13.0634</v>
      </c>
      <c r="AC6">
        <v>19.35568</v>
      </c>
      <c r="AD6">
        <v>27.3447</v>
      </c>
      <c r="AE6">
        <v>45.546500000000002</v>
      </c>
      <c r="AF6">
        <v>17.748000000000001</v>
      </c>
      <c r="AG6">
        <v>16.447199999999999</v>
      </c>
      <c r="AH6">
        <v>46.781799999999997</v>
      </c>
      <c r="AI6">
        <v>0</v>
      </c>
      <c r="AJ6">
        <v>0</v>
      </c>
      <c r="AK6">
        <v>51.5214</v>
      </c>
      <c r="AL6">
        <v>34.86</v>
      </c>
      <c r="AM6">
        <v>10.557359999999999</v>
      </c>
      <c r="AN6">
        <v>0.66954999999999998</v>
      </c>
      <c r="AO6">
        <v>6.5267999999999997</v>
      </c>
      <c r="AP6">
        <v>8.1983999999999995</v>
      </c>
      <c r="AQ6">
        <v>18.27</v>
      </c>
      <c r="AR6">
        <v>32.9574</v>
      </c>
      <c r="AS6">
        <v>0</v>
      </c>
      <c r="AT6">
        <v>13.183999999999999</v>
      </c>
      <c r="AU6">
        <v>0</v>
      </c>
      <c r="AV6">
        <v>14.175000000000001</v>
      </c>
      <c r="AW6">
        <v>54.3</v>
      </c>
      <c r="AX6">
        <v>27.4</v>
      </c>
      <c r="AY6">
        <v>0</v>
      </c>
      <c r="AZ6">
        <v>0</v>
      </c>
      <c r="BA6">
        <f t="shared" si="0"/>
        <v>2924.1973610000023</v>
      </c>
    </row>
    <row r="7" spans="1:53">
      <c r="A7" t="s">
        <v>49</v>
      </c>
      <c r="B7">
        <v>0</v>
      </c>
      <c r="C7">
        <v>0</v>
      </c>
      <c r="D7">
        <v>12.6</v>
      </c>
      <c r="E7">
        <v>0</v>
      </c>
      <c r="F7">
        <v>0</v>
      </c>
      <c r="G7">
        <v>15.204000000000001</v>
      </c>
      <c r="H7">
        <v>0</v>
      </c>
      <c r="I7">
        <v>0</v>
      </c>
      <c r="J7">
        <v>24.111999999999998</v>
      </c>
      <c r="K7">
        <v>686.77995699999997</v>
      </c>
      <c r="L7">
        <v>653.15250000000003</v>
      </c>
      <c r="M7">
        <v>92</v>
      </c>
      <c r="N7">
        <v>56.7</v>
      </c>
      <c r="O7">
        <v>123.66562500000001</v>
      </c>
      <c r="P7">
        <v>125.58750000000001</v>
      </c>
      <c r="Q7">
        <v>10.563499999999999</v>
      </c>
      <c r="R7">
        <v>42.392195999999998</v>
      </c>
      <c r="S7">
        <v>26.390910000000002</v>
      </c>
      <c r="T7">
        <v>0</v>
      </c>
      <c r="U7">
        <v>418.77</v>
      </c>
      <c r="V7">
        <v>14.253199</v>
      </c>
      <c r="W7">
        <v>147.515624</v>
      </c>
      <c r="X7">
        <v>0</v>
      </c>
      <c r="Y7">
        <v>0</v>
      </c>
      <c r="Z7">
        <v>6.5537999999999998</v>
      </c>
      <c r="AA7">
        <v>14.04936</v>
      </c>
      <c r="AB7">
        <v>13.0634</v>
      </c>
      <c r="AC7">
        <v>19.35568</v>
      </c>
      <c r="AD7">
        <v>27.3447</v>
      </c>
      <c r="AE7">
        <v>45.546500000000002</v>
      </c>
      <c r="AF7">
        <v>8.8740000000000006</v>
      </c>
      <c r="AG7">
        <v>16.447199999999999</v>
      </c>
      <c r="AH7">
        <v>37.880000000000003</v>
      </c>
      <c r="AI7">
        <v>0</v>
      </c>
      <c r="AJ7">
        <v>0</v>
      </c>
      <c r="AK7">
        <v>51.5214</v>
      </c>
      <c r="AL7">
        <v>34.86</v>
      </c>
      <c r="AM7">
        <v>10.557359999999999</v>
      </c>
      <c r="AN7">
        <v>0.66954999999999998</v>
      </c>
      <c r="AO7">
        <v>6.4386000000000001</v>
      </c>
      <c r="AP7">
        <v>3.0743999999999998</v>
      </c>
      <c r="AQ7">
        <v>18.27</v>
      </c>
      <c r="AR7">
        <v>32.9574</v>
      </c>
      <c r="AS7">
        <v>0</v>
      </c>
      <c r="AT7">
        <v>13.183999999999999</v>
      </c>
      <c r="AU7">
        <v>0</v>
      </c>
      <c r="AV7">
        <v>14.175000000000001</v>
      </c>
      <c r="AW7">
        <v>54.3</v>
      </c>
      <c r="AX7">
        <v>27.4</v>
      </c>
      <c r="AY7">
        <v>0</v>
      </c>
      <c r="AZ7">
        <v>0</v>
      </c>
      <c r="BA7">
        <f t="shared" si="0"/>
        <v>2906.2093610000015</v>
      </c>
    </row>
    <row r="8" spans="1:53">
      <c r="A8" t="s">
        <v>50</v>
      </c>
      <c r="B8">
        <v>0</v>
      </c>
      <c r="C8">
        <v>0</v>
      </c>
      <c r="D8">
        <v>12.6</v>
      </c>
      <c r="E8">
        <v>0</v>
      </c>
      <c r="F8">
        <v>0</v>
      </c>
      <c r="G8">
        <v>15.204000000000001</v>
      </c>
      <c r="H8">
        <v>0</v>
      </c>
      <c r="I8">
        <v>0</v>
      </c>
      <c r="J8">
        <v>24.111999999999998</v>
      </c>
      <c r="K8">
        <v>686.77995699999997</v>
      </c>
      <c r="L8">
        <v>653.15250000000003</v>
      </c>
      <c r="M8">
        <v>92</v>
      </c>
      <c r="N8">
        <v>56.7</v>
      </c>
      <c r="O8">
        <v>123.66562500000001</v>
      </c>
      <c r="P8">
        <v>125.58750000000001</v>
      </c>
      <c r="Q8">
        <v>10.563499999999999</v>
      </c>
      <c r="R8">
        <v>42.392195999999998</v>
      </c>
      <c r="S8">
        <v>26.390910000000002</v>
      </c>
      <c r="T8">
        <v>0</v>
      </c>
      <c r="U8">
        <v>418.77</v>
      </c>
      <c r="V8">
        <v>14.253199</v>
      </c>
      <c r="W8">
        <v>147.515624</v>
      </c>
      <c r="X8">
        <v>0</v>
      </c>
      <c r="Y8">
        <v>0</v>
      </c>
      <c r="Z8">
        <v>6.5537999999999998</v>
      </c>
      <c r="AA8">
        <v>14.04936</v>
      </c>
      <c r="AB8">
        <v>13.0634</v>
      </c>
      <c r="AC8">
        <v>19.35568</v>
      </c>
      <c r="AD8">
        <v>27.3447</v>
      </c>
      <c r="AE8">
        <v>45.546500000000002</v>
      </c>
      <c r="AF8">
        <v>8.8740000000000006</v>
      </c>
      <c r="AG8">
        <v>16.447199999999999</v>
      </c>
      <c r="AH8">
        <v>37.880000000000003</v>
      </c>
      <c r="AI8">
        <v>0</v>
      </c>
      <c r="AJ8">
        <v>0</v>
      </c>
      <c r="AK8">
        <v>51.5214</v>
      </c>
      <c r="AL8">
        <v>34.86</v>
      </c>
      <c r="AM8">
        <v>10.557359999999999</v>
      </c>
      <c r="AN8">
        <v>0.66954999999999998</v>
      </c>
      <c r="AO8">
        <v>6.4386000000000001</v>
      </c>
      <c r="AP8">
        <v>3.0743999999999998</v>
      </c>
      <c r="AQ8">
        <v>18.27</v>
      </c>
      <c r="AR8">
        <v>32.9574</v>
      </c>
      <c r="AS8">
        <v>0</v>
      </c>
      <c r="AT8">
        <v>13.183999999999999</v>
      </c>
      <c r="AU8">
        <v>0</v>
      </c>
      <c r="AV8">
        <v>14.175000000000001</v>
      </c>
      <c r="AW8">
        <v>54.3</v>
      </c>
      <c r="AX8">
        <v>27.4</v>
      </c>
      <c r="AY8">
        <v>0</v>
      </c>
      <c r="AZ8">
        <v>0</v>
      </c>
      <c r="BA8">
        <f t="shared" si="0"/>
        <v>2906.2093610000015</v>
      </c>
    </row>
    <row r="9" spans="1:53">
      <c r="A9" t="s">
        <v>51</v>
      </c>
      <c r="B9">
        <v>0</v>
      </c>
      <c r="C9">
        <v>0</v>
      </c>
      <c r="D9">
        <v>12.6</v>
      </c>
      <c r="E9">
        <v>0</v>
      </c>
      <c r="F9">
        <v>0</v>
      </c>
      <c r="G9">
        <v>15.204000000000001</v>
      </c>
      <c r="H9">
        <v>0</v>
      </c>
      <c r="I9">
        <v>0</v>
      </c>
      <c r="J9">
        <v>24.111999999999998</v>
      </c>
      <c r="K9">
        <v>686.77995699999997</v>
      </c>
      <c r="L9">
        <v>653.15250000000003</v>
      </c>
      <c r="M9">
        <v>92</v>
      </c>
      <c r="N9">
        <v>56.7</v>
      </c>
      <c r="O9">
        <v>123.66562500000001</v>
      </c>
      <c r="P9">
        <v>125.58750000000001</v>
      </c>
      <c r="Q9">
        <v>10.563499999999999</v>
      </c>
      <c r="R9">
        <v>42.392195999999998</v>
      </c>
      <c r="S9">
        <v>26.390910000000002</v>
      </c>
      <c r="T9">
        <v>0</v>
      </c>
      <c r="U9">
        <v>418.77</v>
      </c>
      <c r="V9">
        <v>14.253199</v>
      </c>
      <c r="W9">
        <v>147.515624</v>
      </c>
      <c r="X9">
        <v>0</v>
      </c>
      <c r="Y9">
        <v>0</v>
      </c>
      <c r="Z9">
        <v>6.5537999999999998</v>
      </c>
      <c r="AA9">
        <v>14.04936</v>
      </c>
      <c r="AB9">
        <v>13.0634</v>
      </c>
      <c r="AC9">
        <v>19.35568</v>
      </c>
      <c r="AD9">
        <v>27.3447</v>
      </c>
      <c r="AE9">
        <v>47.470999999999997</v>
      </c>
      <c r="AF9">
        <v>8.8740000000000006</v>
      </c>
      <c r="AG9">
        <v>16.447199999999999</v>
      </c>
      <c r="AH9">
        <v>37.880000000000003</v>
      </c>
      <c r="AI9">
        <v>0</v>
      </c>
      <c r="AJ9">
        <v>0</v>
      </c>
      <c r="AK9">
        <v>51.5214</v>
      </c>
      <c r="AL9">
        <v>34.86</v>
      </c>
      <c r="AM9">
        <v>10.557359999999999</v>
      </c>
      <c r="AN9">
        <v>0.66954999999999998</v>
      </c>
      <c r="AO9">
        <v>6.4092000000000002</v>
      </c>
      <c r="AP9">
        <v>3.0743999999999998</v>
      </c>
      <c r="AQ9">
        <v>18.27</v>
      </c>
      <c r="AR9">
        <v>32.9574</v>
      </c>
      <c r="AS9">
        <v>0</v>
      </c>
      <c r="AT9">
        <v>13.183999999999999</v>
      </c>
      <c r="AU9">
        <v>0</v>
      </c>
      <c r="AV9">
        <v>14.175000000000001</v>
      </c>
      <c r="AW9">
        <v>54.3</v>
      </c>
      <c r="AX9">
        <v>27.4</v>
      </c>
      <c r="AY9">
        <v>0</v>
      </c>
      <c r="AZ9">
        <v>0</v>
      </c>
      <c r="BA9">
        <f t="shared" si="0"/>
        <v>2908.1044610000017</v>
      </c>
    </row>
    <row r="10" spans="1:53">
      <c r="A10" t="s">
        <v>52</v>
      </c>
      <c r="B10">
        <v>0</v>
      </c>
      <c r="C10">
        <v>0</v>
      </c>
      <c r="D10">
        <v>12.6</v>
      </c>
      <c r="E10">
        <v>0</v>
      </c>
      <c r="F10">
        <v>0</v>
      </c>
      <c r="G10">
        <v>15.204000000000001</v>
      </c>
      <c r="H10">
        <v>0</v>
      </c>
      <c r="I10">
        <v>0</v>
      </c>
      <c r="J10">
        <v>24.111999999999998</v>
      </c>
      <c r="K10">
        <v>686.77995699999997</v>
      </c>
      <c r="L10">
        <v>653.15250000000003</v>
      </c>
      <c r="M10">
        <v>92</v>
      </c>
      <c r="N10">
        <v>56.7</v>
      </c>
      <c r="O10">
        <v>123.66562500000001</v>
      </c>
      <c r="P10">
        <v>125.58750000000001</v>
      </c>
      <c r="Q10">
        <v>10.563499999999999</v>
      </c>
      <c r="R10">
        <v>42.392195999999998</v>
      </c>
      <c r="S10">
        <v>26.390910000000002</v>
      </c>
      <c r="T10">
        <v>0</v>
      </c>
      <c r="U10">
        <v>418.77</v>
      </c>
      <c r="V10">
        <v>14.253199</v>
      </c>
      <c r="W10">
        <v>147.515624</v>
      </c>
      <c r="X10">
        <v>0</v>
      </c>
      <c r="Y10">
        <v>0</v>
      </c>
      <c r="Z10">
        <v>6.5537999999999998</v>
      </c>
      <c r="AA10">
        <v>14.04936</v>
      </c>
      <c r="AB10">
        <v>13.0634</v>
      </c>
      <c r="AC10">
        <v>19.35568</v>
      </c>
      <c r="AD10">
        <v>27.3447</v>
      </c>
      <c r="AE10">
        <v>47.470999999999997</v>
      </c>
      <c r="AF10">
        <v>8.8740000000000006</v>
      </c>
      <c r="AG10">
        <v>16.447199999999999</v>
      </c>
      <c r="AH10">
        <v>37.880000000000003</v>
      </c>
      <c r="AI10">
        <v>0</v>
      </c>
      <c r="AJ10">
        <v>0</v>
      </c>
      <c r="AK10">
        <v>51.5214</v>
      </c>
      <c r="AL10">
        <v>34.86</v>
      </c>
      <c r="AM10">
        <v>10.557359999999999</v>
      </c>
      <c r="AN10">
        <v>0.66954999999999998</v>
      </c>
      <c r="AO10">
        <v>6.4092000000000002</v>
      </c>
      <c r="AP10">
        <v>3.0743999999999998</v>
      </c>
      <c r="AQ10">
        <v>18.27</v>
      </c>
      <c r="AR10">
        <v>32.9574</v>
      </c>
      <c r="AS10">
        <v>0</v>
      </c>
      <c r="AT10">
        <v>13.183999999999999</v>
      </c>
      <c r="AU10">
        <v>0</v>
      </c>
      <c r="AV10">
        <v>14.175000000000001</v>
      </c>
      <c r="AW10">
        <v>54.3</v>
      </c>
      <c r="AX10">
        <v>27.4</v>
      </c>
      <c r="AY10">
        <v>0</v>
      </c>
      <c r="AZ10">
        <v>0</v>
      </c>
      <c r="BA10">
        <f t="shared" si="0"/>
        <v>2908.1044610000017</v>
      </c>
    </row>
    <row r="11" spans="1:53">
      <c r="A11" t="s">
        <v>53</v>
      </c>
      <c r="B11">
        <v>0</v>
      </c>
      <c r="C11">
        <v>0</v>
      </c>
      <c r="D11">
        <v>12.6</v>
      </c>
      <c r="E11">
        <v>0</v>
      </c>
      <c r="F11">
        <v>0</v>
      </c>
      <c r="G11">
        <v>15.204000000000001</v>
      </c>
      <c r="H11">
        <v>0</v>
      </c>
      <c r="I11">
        <v>0</v>
      </c>
      <c r="J11">
        <v>24.111999999999998</v>
      </c>
      <c r="K11">
        <v>686.77995699999997</v>
      </c>
      <c r="L11">
        <v>653.15250000000003</v>
      </c>
      <c r="M11">
        <v>92</v>
      </c>
      <c r="N11">
        <v>56.7</v>
      </c>
      <c r="O11">
        <v>123.66562500000001</v>
      </c>
      <c r="P11">
        <v>125.58750000000001</v>
      </c>
      <c r="Q11">
        <v>10.563499999999999</v>
      </c>
      <c r="R11">
        <v>42.392195999999998</v>
      </c>
      <c r="S11">
        <v>26.390910000000002</v>
      </c>
      <c r="T11">
        <v>0</v>
      </c>
      <c r="U11">
        <v>418.77</v>
      </c>
      <c r="V11">
        <v>14.253199</v>
      </c>
      <c r="W11">
        <v>147.515624</v>
      </c>
      <c r="X11">
        <v>0</v>
      </c>
      <c r="Y11">
        <v>0</v>
      </c>
      <c r="Z11">
        <v>6.5537999999999998</v>
      </c>
      <c r="AA11">
        <v>14.04936</v>
      </c>
      <c r="AB11">
        <v>13.0634</v>
      </c>
      <c r="AC11">
        <v>9.6778399999999998</v>
      </c>
      <c r="AD11">
        <v>18.229800000000001</v>
      </c>
      <c r="AE11">
        <v>45.546500000000002</v>
      </c>
      <c r="AF11">
        <v>8.8740000000000006</v>
      </c>
      <c r="AG11">
        <v>16.447199999999999</v>
      </c>
      <c r="AH11">
        <v>37.880000000000003</v>
      </c>
      <c r="AI11">
        <v>0</v>
      </c>
      <c r="AJ11">
        <v>0</v>
      </c>
      <c r="AK11">
        <v>51.5214</v>
      </c>
      <c r="AL11">
        <v>20.916</v>
      </c>
      <c r="AM11">
        <v>0</v>
      </c>
      <c r="AN11">
        <v>0.66954999999999998</v>
      </c>
      <c r="AO11">
        <v>6.4092000000000002</v>
      </c>
      <c r="AP11">
        <v>3.0743999999999998</v>
      </c>
      <c r="AQ11">
        <v>18.27</v>
      </c>
      <c r="AR11">
        <v>32.9574</v>
      </c>
      <c r="AS11">
        <v>0</v>
      </c>
      <c r="AT11">
        <v>13.183999999999999</v>
      </c>
      <c r="AU11">
        <v>0</v>
      </c>
      <c r="AV11">
        <v>14.175000000000001</v>
      </c>
      <c r="AW11">
        <v>54.3</v>
      </c>
      <c r="AX11">
        <v>27.4</v>
      </c>
      <c r="AY11">
        <v>0</v>
      </c>
      <c r="AZ11">
        <v>0</v>
      </c>
      <c r="BA11">
        <f t="shared" si="0"/>
        <v>2862.8858610000016</v>
      </c>
    </row>
    <row r="12" spans="1:53">
      <c r="A12" t="s">
        <v>54</v>
      </c>
      <c r="B12">
        <v>0</v>
      </c>
      <c r="C12">
        <v>0</v>
      </c>
      <c r="D12">
        <v>12.6</v>
      </c>
      <c r="E12">
        <v>0</v>
      </c>
      <c r="F12">
        <v>0</v>
      </c>
      <c r="G12">
        <v>15.204000000000001</v>
      </c>
      <c r="H12">
        <v>0</v>
      </c>
      <c r="I12">
        <v>0</v>
      </c>
      <c r="J12">
        <v>24.111999999999998</v>
      </c>
      <c r="K12">
        <v>686.77995699999997</v>
      </c>
      <c r="L12">
        <v>653.15250000000003</v>
      </c>
      <c r="M12">
        <v>92</v>
      </c>
      <c r="N12">
        <v>56.7</v>
      </c>
      <c r="O12">
        <v>123.66562500000001</v>
      </c>
      <c r="P12">
        <v>125.58750000000001</v>
      </c>
      <c r="Q12">
        <v>10.563499999999999</v>
      </c>
      <c r="R12">
        <v>42.392195999999998</v>
      </c>
      <c r="S12">
        <v>26.390910000000002</v>
      </c>
      <c r="T12">
        <v>0</v>
      </c>
      <c r="U12">
        <v>418.77</v>
      </c>
      <c r="V12">
        <v>14.253199</v>
      </c>
      <c r="W12">
        <v>147.515624</v>
      </c>
      <c r="X12">
        <v>0</v>
      </c>
      <c r="Y12">
        <v>0</v>
      </c>
      <c r="Z12">
        <v>6.5537999999999998</v>
      </c>
      <c r="AA12">
        <v>14.04936</v>
      </c>
      <c r="AB12">
        <v>13.0634</v>
      </c>
      <c r="AC12">
        <v>9.6778399999999998</v>
      </c>
      <c r="AD12">
        <v>18.229800000000001</v>
      </c>
      <c r="AE12">
        <v>45.546500000000002</v>
      </c>
      <c r="AF12">
        <v>8.8740000000000006</v>
      </c>
      <c r="AG12">
        <v>16.447199999999999</v>
      </c>
      <c r="AH12">
        <v>37.880000000000003</v>
      </c>
      <c r="AI12">
        <v>0</v>
      </c>
      <c r="AJ12">
        <v>0</v>
      </c>
      <c r="AK12">
        <v>51.5214</v>
      </c>
      <c r="AL12">
        <v>20.916</v>
      </c>
      <c r="AM12">
        <v>0</v>
      </c>
      <c r="AN12">
        <v>0.66954999999999998</v>
      </c>
      <c r="AO12">
        <v>6.4092000000000002</v>
      </c>
      <c r="AP12">
        <v>3.0743999999999998</v>
      </c>
      <c r="AQ12">
        <v>18.27</v>
      </c>
      <c r="AR12">
        <v>32.9574</v>
      </c>
      <c r="AS12">
        <v>0</v>
      </c>
      <c r="AT12">
        <v>13.183999999999999</v>
      </c>
      <c r="AU12">
        <v>0</v>
      </c>
      <c r="AV12">
        <v>14.175000000000001</v>
      </c>
      <c r="AW12">
        <v>54.3</v>
      </c>
      <c r="AX12">
        <v>27.4</v>
      </c>
      <c r="AY12">
        <v>0</v>
      </c>
      <c r="AZ12">
        <v>0</v>
      </c>
      <c r="BA12">
        <f t="shared" si="0"/>
        <v>2862.8858610000016</v>
      </c>
    </row>
    <row r="13" spans="1:53">
      <c r="A13" t="s">
        <v>55</v>
      </c>
      <c r="B13">
        <v>0</v>
      </c>
      <c r="C13">
        <v>0</v>
      </c>
      <c r="D13">
        <v>12.6</v>
      </c>
      <c r="E13">
        <v>0</v>
      </c>
      <c r="F13">
        <v>0</v>
      </c>
      <c r="G13">
        <v>15.204000000000001</v>
      </c>
      <c r="H13">
        <v>0</v>
      </c>
      <c r="I13">
        <v>0</v>
      </c>
      <c r="J13">
        <v>24.111999999999998</v>
      </c>
      <c r="K13">
        <v>686.77995699999997</v>
      </c>
      <c r="L13">
        <v>653.15250000000003</v>
      </c>
      <c r="M13">
        <v>92</v>
      </c>
      <c r="N13">
        <v>56.7</v>
      </c>
      <c r="O13">
        <v>123.66562500000001</v>
      </c>
      <c r="P13">
        <v>125.58750000000001</v>
      </c>
      <c r="Q13">
        <v>10.563499999999999</v>
      </c>
      <c r="R13">
        <v>42.392195999999998</v>
      </c>
      <c r="S13">
        <v>26.390910000000002</v>
      </c>
      <c r="T13">
        <v>0</v>
      </c>
      <c r="U13">
        <v>418.77</v>
      </c>
      <c r="V13">
        <v>14.253199</v>
      </c>
      <c r="W13">
        <v>147.515624</v>
      </c>
      <c r="X13">
        <v>0</v>
      </c>
      <c r="Y13">
        <v>0</v>
      </c>
      <c r="Z13">
        <v>6.5537999999999998</v>
      </c>
      <c r="AA13">
        <v>14.04936</v>
      </c>
      <c r="AB13">
        <v>13.0634</v>
      </c>
      <c r="AC13">
        <v>9.6778399999999998</v>
      </c>
      <c r="AD13">
        <v>18.229800000000001</v>
      </c>
      <c r="AE13">
        <v>45.546500000000002</v>
      </c>
      <c r="AF13">
        <v>8.8740000000000006</v>
      </c>
      <c r="AG13">
        <v>16.447199999999999</v>
      </c>
      <c r="AH13">
        <v>37.880000000000003</v>
      </c>
      <c r="AI13">
        <v>0</v>
      </c>
      <c r="AJ13">
        <v>0</v>
      </c>
      <c r="AK13">
        <v>51.5214</v>
      </c>
      <c r="AL13">
        <v>20.916</v>
      </c>
      <c r="AM13">
        <v>0</v>
      </c>
      <c r="AN13">
        <v>0.66954999999999998</v>
      </c>
      <c r="AO13">
        <v>6.4092000000000002</v>
      </c>
      <c r="AP13">
        <v>8.1983999999999995</v>
      </c>
      <c r="AQ13">
        <v>18.27</v>
      </c>
      <c r="AR13">
        <v>32.9574</v>
      </c>
      <c r="AS13">
        <v>0</v>
      </c>
      <c r="AT13">
        <v>13.183999999999999</v>
      </c>
      <c r="AU13">
        <v>0</v>
      </c>
      <c r="AV13">
        <v>14.175000000000001</v>
      </c>
      <c r="AW13">
        <v>54.3</v>
      </c>
      <c r="AX13">
        <v>27.4</v>
      </c>
      <c r="AY13">
        <v>0</v>
      </c>
      <c r="AZ13">
        <v>0</v>
      </c>
      <c r="BA13">
        <f t="shared" si="0"/>
        <v>2868.0098610000018</v>
      </c>
    </row>
    <row r="14" spans="1:53">
      <c r="A14" t="s">
        <v>56</v>
      </c>
      <c r="B14">
        <v>0</v>
      </c>
      <c r="C14">
        <v>0</v>
      </c>
      <c r="D14">
        <v>12.6</v>
      </c>
      <c r="E14">
        <v>0</v>
      </c>
      <c r="F14">
        <v>0</v>
      </c>
      <c r="G14">
        <v>15.204000000000001</v>
      </c>
      <c r="H14">
        <v>0</v>
      </c>
      <c r="I14">
        <v>0</v>
      </c>
      <c r="J14">
        <v>24.111999999999998</v>
      </c>
      <c r="K14">
        <v>686.77995699999997</v>
      </c>
      <c r="L14">
        <v>653.15250000000003</v>
      </c>
      <c r="M14">
        <v>92</v>
      </c>
      <c r="N14">
        <v>56.7</v>
      </c>
      <c r="O14">
        <v>123.66562500000001</v>
      </c>
      <c r="P14">
        <v>125.58750000000001</v>
      </c>
      <c r="Q14">
        <v>10.563499999999999</v>
      </c>
      <c r="R14">
        <v>42.392195999999998</v>
      </c>
      <c r="S14">
        <v>26.390910000000002</v>
      </c>
      <c r="T14">
        <v>0</v>
      </c>
      <c r="U14">
        <v>418.77</v>
      </c>
      <c r="V14">
        <v>14.253199</v>
      </c>
      <c r="W14">
        <v>147.515624</v>
      </c>
      <c r="X14">
        <v>0</v>
      </c>
      <c r="Y14">
        <v>0</v>
      </c>
      <c r="Z14">
        <v>6.5537999999999998</v>
      </c>
      <c r="AA14">
        <v>14.04936</v>
      </c>
      <c r="AB14">
        <v>13.0634</v>
      </c>
      <c r="AC14">
        <v>9.6778399999999998</v>
      </c>
      <c r="AD14">
        <v>18.229800000000001</v>
      </c>
      <c r="AE14">
        <v>45.546500000000002</v>
      </c>
      <c r="AF14">
        <v>8.8740000000000006</v>
      </c>
      <c r="AG14">
        <v>16.447199999999999</v>
      </c>
      <c r="AH14">
        <v>45.456000000000003</v>
      </c>
      <c r="AI14">
        <v>0</v>
      </c>
      <c r="AJ14">
        <v>0</v>
      </c>
      <c r="AK14">
        <v>51.5214</v>
      </c>
      <c r="AL14">
        <v>20.916</v>
      </c>
      <c r="AM14">
        <v>0</v>
      </c>
      <c r="AN14">
        <v>0.66954999999999998</v>
      </c>
      <c r="AO14">
        <v>6.4092000000000002</v>
      </c>
      <c r="AP14">
        <v>8.1983999999999995</v>
      </c>
      <c r="AQ14">
        <v>9.1349999999999998</v>
      </c>
      <c r="AR14">
        <v>32.9574</v>
      </c>
      <c r="AS14">
        <v>0</v>
      </c>
      <c r="AT14">
        <v>13.183999999999999</v>
      </c>
      <c r="AU14">
        <v>0</v>
      </c>
      <c r="AV14">
        <v>14.175000000000001</v>
      </c>
      <c r="AW14">
        <v>54.3</v>
      </c>
      <c r="AX14">
        <v>27.4</v>
      </c>
      <c r="AY14">
        <v>0</v>
      </c>
      <c r="AZ14">
        <v>0</v>
      </c>
      <c r="BA14">
        <f t="shared" si="0"/>
        <v>2866.4508610000021</v>
      </c>
    </row>
    <row r="15" spans="1:53">
      <c r="A15" t="s">
        <v>57</v>
      </c>
      <c r="B15">
        <v>0</v>
      </c>
      <c r="C15">
        <v>0</v>
      </c>
      <c r="D15">
        <v>12.6</v>
      </c>
      <c r="E15">
        <v>0</v>
      </c>
      <c r="F15">
        <v>0</v>
      </c>
      <c r="G15">
        <v>15.204000000000001</v>
      </c>
      <c r="H15">
        <v>0</v>
      </c>
      <c r="I15">
        <v>0</v>
      </c>
      <c r="J15">
        <v>24.111999999999998</v>
      </c>
      <c r="K15">
        <v>686.77995699999997</v>
      </c>
      <c r="L15">
        <v>653.15250000000003</v>
      </c>
      <c r="M15">
        <v>92</v>
      </c>
      <c r="N15">
        <v>56.7</v>
      </c>
      <c r="O15">
        <v>123.66562500000001</v>
      </c>
      <c r="P15">
        <v>125.58750000000001</v>
      </c>
      <c r="Q15">
        <v>10.563499999999999</v>
      </c>
      <c r="R15">
        <v>42.392195999999998</v>
      </c>
      <c r="S15">
        <v>26.390910000000002</v>
      </c>
      <c r="T15">
        <v>0</v>
      </c>
      <c r="U15">
        <v>418.77</v>
      </c>
      <c r="V15">
        <v>14.253199</v>
      </c>
      <c r="W15">
        <v>147.515624</v>
      </c>
      <c r="X15">
        <v>0</v>
      </c>
      <c r="Y15">
        <v>0</v>
      </c>
      <c r="Z15">
        <v>6.5537999999999998</v>
      </c>
      <c r="AA15">
        <v>14.04936</v>
      </c>
      <c r="AB15">
        <v>13.0634</v>
      </c>
      <c r="AC15">
        <v>9.6778399999999998</v>
      </c>
      <c r="AD15">
        <v>18.229800000000001</v>
      </c>
      <c r="AE15">
        <v>49.436556000000003</v>
      </c>
      <c r="AF15">
        <v>8.8740000000000006</v>
      </c>
      <c r="AG15">
        <v>16.447199999999999</v>
      </c>
      <c r="AH15">
        <v>46.781799999999997</v>
      </c>
      <c r="AI15">
        <v>0</v>
      </c>
      <c r="AJ15">
        <v>0</v>
      </c>
      <c r="AK15">
        <v>51.5214</v>
      </c>
      <c r="AL15">
        <v>20.916</v>
      </c>
      <c r="AM15">
        <v>0</v>
      </c>
      <c r="AN15">
        <v>0.66954999999999998</v>
      </c>
      <c r="AO15">
        <v>6.4092000000000002</v>
      </c>
      <c r="AP15">
        <v>3.0743999999999998</v>
      </c>
      <c r="AQ15">
        <v>0</v>
      </c>
      <c r="AR15">
        <v>31.897383000000001</v>
      </c>
      <c r="AS15">
        <v>0</v>
      </c>
      <c r="AT15">
        <v>13.183999999999999</v>
      </c>
      <c r="AU15">
        <v>0</v>
      </c>
      <c r="AV15">
        <v>14.175000000000001</v>
      </c>
      <c r="AW15">
        <v>54.3</v>
      </c>
      <c r="AX15">
        <v>27.4</v>
      </c>
      <c r="AY15">
        <v>0</v>
      </c>
      <c r="AZ15">
        <v>0</v>
      </c>
      <c r="BA15">
        <f t="shared" si="0"/>
        <v>2856.3477000000021</v>
      </c>
    </row>
    <row r="16" spans="1:53">
      <c r="A16" t="s">
        <v>58</v>
      </c>
      <c r="B16">
        <v>0</v>
      </c>
      <c r="C16">
        <v>0</v>
      </c>
      <c r="D16">
        <v>12.6</v>
      </c>
      <c r="E16">
        <v>0</v>
      </c>
      <c r="F16">
        <v>0</v>
      </c>
      <c r="G16">
        <v>15.204000000000001</v>
      </c>
      <c r="H16">
        <v>0</v>
      </c>
      <c r="I16">
        <v>0</v>
      </c>
      <c r="J16">
        <v>24.111999999999998</v>
      </c>
      <c r="K16">
        <v>686.77995699999997</v>
      </c>
      <c r="L16">
        <v>653.15250000000003</v>
      </c>
      <c r="M16">
        <v>92</v>
      </c>
      <c r="N16">
        <v>56.7</v>
      </c>
      <c r="O16">
        <v>123.66562500000001</v>
      </c>
      <c r="P16">
        <v>125.58750000000001</v>
      </c>
      <c r="Q16">
        <v>10.563499999999999</v>
      </c>
      <c r="R16">
        <v>42.392195999999998</v>
      </c>
      <c r="S16">
        <v>26.390910000000002</v>
      </c>
      <c r="T16">
        <v>0</v>
      </c>
      <c r="U16">
        <v>418.77</v>
      </c>
      <c r="V16">
        <v>14.253199</v>
      </c>
      <c r="W16">
        <v>147.515624</v>
      </c>
      <c r="X16">
        <v>0</v>
      </c>
      <c r="Y16">
        <v>0</v>
      </c>
      <c r="Z16">
        <v>6.5537999999999998</v>
      </c>
      <c r="AA16">
        <v>14.04936</v>
      </c>
      <c r="AB16">
        <v>13.0634</v>
      </c>
      <c r="AC16">
        <v>9.6778399999999998</v>
      </c>
      <c r="AD16">
        <v>18.229800000000001</v>
      </c>
      <c r="AE16">
        <v>49.436556000000003</v>
      </c>
      <c r="AF16">
        <v>8.8740000000000006</v>
      </c>
      <c r="AG16">
        <v>16.447199999999999</v>
      </c>
      <c r="AH16">
        <v>46.781799999999997</v>
      </c>
      <c r="AI16">
        <v>0</v>
      </c>
      <c r="AJ16">
        <v>0</v>
      </c>
      <c r="AK16">
        <v>51.5214</v>
      </c>
      <c r="AL16">
        <v>20.916</v>
      </c>
      <c r="AM16">
        <v>0</v>
      </c>
      <c r="AN16">
        <v>0.66954999999999998</v>
      </c>
      <c r="AO16">
        <v>6.4092000000000002</v>
      </c>
      <c r="AP16">
        <v>3.0743999999999998</v>
      </c>
      <c r="AQ16">
        <v>0</v>
      </c>
      <c r="AR16">
        <v>31.897383000000001</v>
      </c>
      <c r="AS16">
        <v>0</v>
      </c>
      <c r="AT16">
        <v>13.183999999999999</v>
      </c>
      <c r="AU16">
        <v>0</v>
      </c>
      <c r="AV16">
        <v>14.175000000000001</v>
      </c>
      <c r="AW16">
        <v>54.3</v>
      </c>
      <c r="AX16">
        <v>27.4</v>
      </c>
      <c r="AY16">
        <v>0</v>
      </c>
      <c r="AZ16">
        <v>0</v>
      </c>
      <c r="BA16">
        <f t="shared" si="0"/>
        <v>2856.3477000000021</v>
      </c>
    </row>
    <row r="17" spans="1:53">
      <c r="A17" t="s">
        <v>59</v>
      </c>
      <c r="B17">
        <v>0</v>
      </c>
      <c r="C17">
        <v>0</v>
      </c>
      <c r="D17">
        <v>12.6</v>
      </c>
      <c r="E17">
        <v>0</v>
      </c>
      <c r="F17">
        <v>0</v>
      </c>
      <c r="G17">
        <v>15.204000000000001</v>
      </c>
      <c r="H17">
        <v>0</v>
      </c>
      <c r="I17">
        <v>0</v>
      </c>
      <c r="J17">
        <v>24.111999999999998</v>
      </c>
      <c r="K17">
        <v>686.77995699999997</v>
      </c>
      <c r="L17">
        <v>653.15250000000003</v>
      </c>
      <c r="M17">
        <v>92</v>
      </c>
      <c r="N17">
        <v>56.7</v>
      </c>
      <c r="O17">
        <v>123.66562500000001</v>
      </c>
      <c r="P17">
        <v>125.58750000000001</v>
      </c>
      <c r="Q17">
        <v>10.563499999999999</v>
      </c>
      <c r="R17">
        <v>42.392195999999998</v>
      </c>
      <c r="S17">
        <v>26.390910000000002</v>
      </c>
      <c r="T17">
        <v>0</v>
      </c>
      <c r="U17">
        <v>418.77</v>
      </c>
      <c r="V17">
        <v>14.253199</v>
      </c>
      <c r="W17">
        <v>147.515624</v>
      </c>
      <c r="X17">
        <v>0</v>
      </c>
      <c r="Y17">
        <v>0</v>
      </c>
      <c r="Z17">
        <v>6.5537999999999998</v>
      </c>
      <c r="AA17">
        <v>14.04936</v>
      </c>
      <c r="AB17">
        <v>13.0634</v>
      </c>
      <c r="AC17">
        <v>9.6778399999999998</v>
      </c>
      <c r="AD17">
        <v>18.229800000000001</v>
      </c>
      <c r="AE17">
        <v>49.436556000000003</v>
      </c>
      <c r="AF17">
        <v>8.8740000000000006</v>
      </c>
      <c r="AG17">
        <v>16.447199999999999</v>
      </c>
      <c r="AH17">
        <v>46.781799999999997</v>
      </c>
      <c r="AI17">
        <v>0</v>
      </c>
      <c r="AJ17">
        <v>0</v>
      </c>
      <c r="AK17">
        <v>51.5214</v>
      </c>
      <c r="AL17">
        <v>20.916</v>
      </c>
      <c r="AM17">
        <v>0</v>
      </c>
      <c r="AN17">
        <v>0.66954999999999998</v>
      </c>
      <c r="AO17">
        <v>6.4092000000000002</v>
      </c>
      <c r="AP17">
        <v>3.0743999999999998</v>
      </c>
      <c r="AQ17">
        <v>0</v>
      </c>
      <c r="AR17">
        <v>31.897383000000001</v>
      </c>
      <c r="AS17">
        <v>0</v>
      </c>
      <c r="AT17">
        <v>13.183999999999999</v>
      </c>
      <c r="AU17">
        <v>0</v>
      </c>
      <c r="AV17">
        <v>14.175000000000001</v>
      </c>
      <c r="AW17">
        <v>54.3</v>
      </c>
      <c r="AX17">
        <v>27.4</v>
      </c>
      <c r="AY17">
        <v>0</v>
      </c>
      <c r="AZ17">
        <v>0</v>
      </c>
      <c r="BA17">
        <f t="shared" si="0"/>
        <v>2856.3477000000021</v>
      </c>
    </row>
    <row r="18" spans="1:53">
      <c r="A18" t="s">
        <v>60</v>
      </c>
      <c r="B18">
        <v>0</v>
      </c>
      <c r="C18">
        <v>0</v>
      </c>
      <c r="D18">
        <v>12.6</v>
      </c>
      <c r="E18">
        <v>0</v>
      </c>
      <c r="F18">
        <v>0</v>
      </c>
      <c r="G18">
        <v>15.204000000000001</v>
      </c>
      <c r="H18">
        <v>0</v>
      </c>
      <c r="I18">
        <v>0</v>
      </c>
      <c r="J18">
        <v>24.111999999999998</v>
      </c>
      <c r="K18">
        <v>686.77995699999997</v>
      </c>
      <c r="L18">
        <v>653.15250000000003</v>
      </c>
      <c r="M18">
        <v>92</v>
      </c>
      <c r="N18">
        <v>56.7</v>
      </c>
      <c r="O18">
        <v>123.66562500000001</v>
      </c>
      <c r="P18">
        <v>125.58750000000001</v>
      </c>
      <c r="Q18">
        <v>10.563499999999999</v>
      </c>
      <c r="R18">
        <v>42.392195999999998</v>
      </c>
      <c r="S18">
        <v>26.390910000000002</v>
      </c>
      <c r="T18">
        <v>0</v>
      </c>
      <c r="U18">
        <v>418.77</v>
      </c>
      <c r="V18">
        <v>14.253199</v>
      </c>
      <c r="W18">
        <v>147.515624</v>
      </c>
      <c r="X18">
        <v>0</v>
      </c>
      <c r="Y18">
        <v>0</v>
      </c>
      <c r="Z18">
        <v>6.5537999999999998</v>
      </c>
      <c r="AA18">
        <v>14.04936</v>
      </c>
      <c r="AB18">
        <v>13.0634</v>
      </c>
      <c r="AC18">
        <v>9.6778399999999998</v>
      </c>
      <c r="AD18">
        <v>18.229800000000001</v>
      </c>
      <c r="AE18">
        <v>49.436556000000003</v>
      </c>
      <c r="AF18">
        <v>8.8740000000000006</v>
      </c>
      <c r="AG18">
        <v>16.447199999999999</v>
      </c>
      <c r="AH18">
        <v>46.781799999999997</v>
      </c>
      <c r="AI18">
        <v>0</v>
      </c>
      <c r="AJ18">
        <v>0</v>
      </c>
      <c r="AK18">
        <v>51.5214</v>
      </c>
      <c r="AL18">
        <v>20.916</v>
      </c>
      <c r="AM18">
        <v>0</v>
      </c>
      <c r="AN18">
        <v>0.66954999999999998</v>
      </c>
      <c r="AO18">
        <v>6.4092000000000002</v>
      </c>
      <c r="AP18">
        <v>3.0743999999999998</v>
      </c>
      <c r="AQ18">
        <v>0</v>
      </c>
      <c r="AR18">
        <v>31.897383000000001</v>
      </c>
      <c r="AS18">
        <v>0</v>
      </c>
      <c r="AT18">
        <v>13.183999999999999</v>
      </c>
      <c r="AU18">
        <v>0</v>
      </c>
      <c r="AV18">
        <v>14.175000000000001</v>
      </c>
      <c r="AW18">
        <v>54.3</v>
      </c>
      <c r="AX18">
        <v>27.4</v>
      </c>
      <c r="AY18">
        <v>0</v>
      </c>
      <c r="AZ18">
        <v>0</v>
      </c>
      <c r="BA18">
        <f t="shared" si="0"/>
        <v>2856.3477000000021</v>
      </c>
    </row>
    <row r="19" spans="1:53">
      <c r="A19" t="s">
        <v>61</v>
      </c>
      <c r="B19">
        <v>0</v>
      </c>
      <c r="C19">
        <v>0</v>
      </c>
      <c r="D19">
        <v>12.6</v>
      </c>
      <c r="E19">
        <v>0</v>
      </c>
      <c r="F19">
        <v>0</v>
      </c>
      <c r="G19">
        <v>15.204000000000001</v>
      </c>
      <c r="H19">
        <v>0</v>
      </c>
      <c r="I19">
        <v>0</v>
      </c>
      <c r="J19">
        <v>24.111999999999998</v>
      </c>
      <c r="K19">
        <v>686.77995699999997</v>
      </c>
      <c r="L19">
        <v>653.15250000000003</v>
      </c>
      <c r="M19">
        <v>92</v>
      </c>
      <c r="N19">
        <v>56.7</v>
      </c>
      <c r="O19">
        <v>123.66562500000001</v>
      </c>
      <c r="P19">
        <v>125.58750000000001</v>
      </c>
      <c r="Q19">
        <v>10.563499999999999</v>
      </c>
      <c r="R19">
        <v>42.392195999999998</v>
      </c>
      <c r="S19">
        <v>26.390910000000002</v>
      </c>
      <c r="T19">
        <v>0</v>
      </c>
      <c r="U19">
        <v>418.77</v>
      </c>
      <c r="V19">
        <v>14.253199</v>
      </c>
      <c r="W19">
        <v>147.515624</v>
      </c>
      <c r="X19">
        <v>0</v>
      </c>
      <c r="Y19">
        <v>0</v>
      </c>
      <c r="Z19">
        <v>6.5537999999999998</v>
      </c>
      <c r="AA19">
        <v>14.04936</v>
      </c>
      <c r="AB19">
        <v>13.0634</v>
      </c>
      <c r="AC19">
        <v>9.6778399999999998</v>
      </c>
      <c r="AD19">
        <v>18.229800000000001</v>
      </c>
      <c r="AE19">
        <v>49.436556000000003</v>
      </c>
      <c r="AF19">
        <v>8.8740000000000006</v>
      </c>
      <c r="AG19">
        <v>16.447199999999999</v>
      </c>
      <c r="AH19">
        <v>70.172700000000006</v>
      </c>
      <c r="AI19">
        <v>0</v>
      </c>
      <c r="AJ19">
        <v>0</v>
      </c>
      <c r="AK19">
        <v>51.5214</v>
      </c>
      <c r="AL19">
        <v>20.916</v>
      </c>
      <c r="AM19">
        <v>0</v>
      </c>
      <c r="AN19">
        <v>0.66954999999999998</v>
      </c>
      <c r="AO19">
        <v>6.4092000000000002</v>
      </c>
      <c r="AP19">
        <v>3.0743999999999998</v>
      </c>
      <c r="AQ19">
        <v>0</v>
      </c>
      <c r="AR19">
        <v>31.897383000000001</v>
      </c>
      <c r="AS19">
        <v>0</v>
      </c>
      <c r="AT19">
        <v>13.183999999999999</v>
      </c>
      <c r="AU19">
        <v>0</v>
      </c>
      <c r="AV19">
        <v>14.175000000000001</v>
      </c>
      <c r="AW19">
        <v>54.3</v>
      </c>
      <c r="AX19">
        <v>27.4</v>
      </c>
      <c r="AY19">
        <v>0</v>
      </c>
      <c r="AZ19">
        <v>0</v>
      </c>
      <c r="BA19">
        <f t="shared" si="0"/>
        <v>2879.738600000002</v>
      </c>
    </row>
    <row r="20" spans="1:53">
      <c r="A20" t="s">
        <v>62</v>
      </c>
      <c r="B20">
        <v>0</v>
      </c>
      <c r="C20">
        <v>0</v>
      </c>
      <c r="D20">
        <v>12.6</v>
      </c>
      <c r="E20">
        <v>0</v>
      </c>
      <c r="F20">
        <v>0</v>
      </c>
      <c r="G20">
        <v>15.204000000000001</v>
      </c>
      <c r="H20">
        <v>0</v>
      </c>
      <c r="I20">
        <v>0</v>
      </c>
      <c r="J20">
        <v>24.111999999999998</v>
      </c>
      <c r="K20">
        <v>686.77995699999997</v>
      </c>
      <c r="L20">
        <v>653.15250000000003</v>
      </c>
      <c r="M20">
        <v>92</v>
      </c>
      <c r="N20">
        <v>56.7</v>
      </c>
      <c r="O20">
        <v>123.66562500000001</v>
      </c>
      <c r="P20">
        <v>125.58750000000001</v>
      </c>
      <c r="Q20">
        <v>10.563499999999999</v>
      </c>
      <c r="R20">
        <v>42.392195999999998</v>
      </c>
      <c r="S20">
        <v>26.390910000000002</v>
      </c>
      <c r="T20">
        <v>0</v>
      </c>
      <c r="U20">
        <v>418.77</v>
      </c>
      <c r="V20">
        <v>14.253199</v>
      </c>
      <c r="W20">
        <v>147.515624</v>
      </c>
      <c r="X20">
        <v>0</v>
      </c>
      <c r="Y20">
        <v>0</v>
      </c>
      <c r="Z20">
        <v>6.5537999999999998</v>
      </c>
      <c r="AA20">
        <v>14.04936</v>
      </c>
      <c r="AB20">
        <v>13.0634</v>
      </c>
      <c r="AC20">
        <v>9.6778399999999998</v>
      </c>
      <c r="AD20">
        <v>18.229800000000001</v>
      </c>
      <c r="AE20">
        <v>49.436556000000003</v>
      </c>
      <c r="AF20">
        <v>8.8740000000000006</v>
      </c>
      <c r="AG20">
        <v>16.447199999999999</v>
      </c>
      <c r="AH20">
        <v>70.172700000000006</v>
      </c>
      <c r="AI20">
        <v>0</v>
      </c>
      <c r="AJ20">
        <v>0</v>
      </c>
      <c r="AK20">
        <v>51.5214</v>
      </c>
      <c r="AL20">
        <v>20.916</v>
      </c>
      <c r="AM20">
        <v>0</v>
      </c>
      <c r="AN20">
        <v>0.66954999999999998</v>
      </c>
      <c r="AO20">
        <v>6.4092000000000002</v>
      </c>
      <c r="AP20">
        <v>3.0743999999999998</v>
      </c>
      <c r="AQ20">
        <v>9.1349999999999998</v>
      </c>
      <c r="AR20">
        <v>31.897383000000001</v>
      </c>
      <c r="AS20">
        <v>0</v>
      </c>
      <c r="AT20">
        <v>13.183999999999999</v>
      </c>
      <c r="AU20">
        <v>0</v>
      </c>
      <c r="AV20">
        <v>14.175000000000001</v>
      </c>
      <c r="AW20">
        <v>54.3</v>
      </c>
      <c r="AX20">
        <v>27.4</v>
      </c>
      <c r="AY20">
        <v>0</v>
      </c>
      <c r="AZ20">
        <v>0</v>
      </c>
      <c r="BA20">
        <f t="shared" si="0"/>
        <v>2888.8736000000022</v>
      </c>
    </row>
    <row r="21" spans="1:53">
      <c r="A21" t="s">
        <v>63</v>
      </c>
      <c r="B21">
        <v>0</v>
      </c>
      <c r="C21">
        <v>0</v>
      </c>
      <c r="D21">
        <v>12.6</v>
      </c>
      <c r="E21">
        <v>0</v>
      </c>
      <c r="F21">
        <v>0</v>
      </c>
      <c r="G21">
        <v>15.204000000000001</v>
      </c>
      <c r="H21">
        <v>0</v>
      </c>
      <c r="I21">
        <v>0</v>
      </c>
      <c r="J21">
        <v>24.111999999999998</v>
      </c>
      <c r="K21">
        <v>686.77995699999997</v>
      </c>
      <c r="L21">
        <v>653.15250000000003</v>
      </c>
      <c r="M21">
        <v>92</v>
      </c>
      <c r="N21">
        <v>56.7</v>
      </c>
      <c r="O21">
        <v>123.66562500000001</v>
      </c>
      <c r="P21">
        <v>125.58750000000001</v>
      </c>
      <c r="Q21">
        <v>10.563499999999999</v>
      </c>
      <c r="R21">
        <v>42.392195999999998</v>
      </c>
      <c r="S21">
        <v>26.390910000000002</v>
      </c>
      <c r="T21">
        <v>0</v>
      </c>
      <c r="U21">
        <v>418.77</v>
      </c>
      <c r="V21">
        <v>14.253199</v>
      </c>
      <c r="W21">
        <v>147.515624</v>
      </c>
      <c r="X21">
        <v>0</v>
      </c>
      <c r="Y21">
        <v>0</v>
      </c>
      <c r="Z21">
        <v>6.5537999999999998</v>
      </c>
      <c r="AA21">
        <v>14.04936</v>
      </c>
      <c r="AB21">
        <v>13.0634</v>
      </c>
      <c r="AC21">
        <v>9.6778399999999998</v>
      </c>
      <c r="AD21">
        <v>18.229800000000001</v>
      </c>
      <c r="AE21">
        <v>49.436556000000003</v>
      </c>
      <c r="AF21">
        <v>8.8740000000000006</v>
      </c>
      <c r="AG21">
        <v>16.447199999999999</v>
      </c>
      <c r="AH21">
        <v>70.172700000000006</v>
      </c>
      <c r="AI21">
        <v>0</v>
      </c>
      <c r="AJ21">
        <v>0</v>
      </c>
      <c r="AK21">
        <v>51.5214</v>
      </c>
      <c r="AL21">
        <v>20.916</v>
      </c>
      <c r="AM21">
        <v>0</v>
      </c>
      <c r="AN21">
        <v>0.66954999999999998</v>
      </c>
      <c r="AO21">
        <v>6.4092000000000002</v>
      </c>
      <c r="AP21">
        <v>8.1983999999999995</v>
      </c>
      <c r="AQ21">
        <v>18.648</v>
      </c>
      <c r="AR21">
        <v>31.897383000000001</v>
      </c>
      <c r="AS21">
        <v>0</v>
      </c>
      <c r="AT21">
        <v>10.876799999999999</v>
      </c>
      <c r="AU21">
        <v>0</v>
      </c>
      <c r="AV21">
        <v>14.175000000000001</v>
      </c>
      <c r="AW21">
        <v>54.3</v>
      </c>
      <c r="AX21">
        <v>27.4</v>
      </c>
      <c r="AY21">
        <v>0</v>
      </c>
      <c r="AZ21">
        <v>0</v>
      </c>
      <c r="BA21">
        <f t="shared" si="0"/>
        <v>2901.2034000000021</v>
      </c>
    </row>
    <row r="22" spans="1:53">
      <c r="A22" t="s">
        <v>64</v>
      </c>
      <c r="B22">
        <v>0</v>
      </c>
      <c r="C22">
        <v>0</v>
      </c>
      <c r="D22">
        <v>12.6</v>
      </c>
      <c r="E22">
        <v>0</v>
      </c>
      <c r="F22">
        <v>0</v>
      </c>
      <c r="G22">
        <v>15.204000000000001</v>
      </c>
      <c r="H22">
        <v>0</v>
      </c>
      <c r="I22">
        <v>0</v>
      </c>
      <c r="J22">
        <v>24.111999999999998</v>
      </c>
      <c r="K22">
        <v>686.77995699999997</v>
      </c>
      <c r="L22">
        <v>653.15250000000003</v>
      </c>
      <c r="M22">
        <v>92</v>
      </c>
      <c r="N22">
        <v>56.7</v>
      </c>
      <c r="O22">
        <v>123.66562500000001</v>
      </c>
      <c r="P22">
        <v>125.58750000000001</v>
      </c>
      <c r="Q22">
        <v>10.563499999999999</v>
      </c>
      <c r="R22">
        <v>42.392195999999998</v>
      </c>
      <c r="S22">
        <v>26.390910000000002</v>
      </c>
      <c r="T22">
        <v>0</v>
      </c>
      <c r="U22">
        <v>418.77</v>
      </c>
      <c r="V22">
        <v>14.253199</v>
      </c>
      <c r="W22">
        <v>147.515624</v>
      </c>
      <c r="X22">
        <v>0</v>
      </c>
      <c r="Y22">
        <v>0</v>
      </c>
      <c r="Z22">
        <v>6.5537999999999998</v>
      </c>
      <c r="AA22">
        <v>14.04936</v>
      </c>
      <c r="AB22">
        <v>13.0634</v>
      </c>
      <c r="AC22">
        <v>9.6778399999999998</v>
      </c>
      <c r="AD22">
        <v>18.229800000000001</v>
      </c>
      <c r="AE22">
        <v>49.436556000000003</v>
      </c>
      <c r="AF22">
        <v>8.8740000000000006</v>
      </c>
      <c r="AG22">
        <v>16.447199999999999</v>
      </c>
      <c r="AH22">
        <v>70.172700000000006</v>
      </c>
      <c r="AI22">
        <v>0</v>
      </c>
      <c r="AJ22">
        <v>0</v>
      </c>
      <c r="AK22">
        <v>51.5214</v>
      </c>
      <c r="AL22">
        <v>20.916</v>
      </c>
      <c r="AM22">
        <v>0</v>
      </c>
      <c r="AN22">
        <v>0.66954999999999998</v>
      </c>
      <c r="AO22">
        <v>6.4092000000000002</v>
      </c>
      <c r="AP22">
        <v>8.1983999999999995</v>
      </c>
      <c r="AQ22">
        <v>27.972000000000001</v>
      </c>
      <c r="AR22">
        <v>31.897383000000001</v>
      </c>
      <c r="AS22">
        <v>0</v>
      </c>
      <c r="AT22">
        <v>10.876799999999999</v>
      </c>
      <c r="AU22">
        <v>0</v>
      </c>
      <c r="AV22">
        <v>14.175000000000001</v>
      </c>
      <c r="AW22">
        <v>54.3</v>
      </c>
      <c r="AX22">
        <v>27.4</v>
      </c>
      <c r="AY22">
        <v>0</v>
      </c>
      <c r="AZ22">
        <v>0</v>
      </c>
      <c r="BA22">
        <f t="shared" si="0"/>
        <v>2910.5274000000022</v>
      </c>
    </row>
    <row r="23" spans="1:53">
      <c r="A23" t="s">
        <v>65</v>
      </c>
      <c r="B23">
        <v>0</v>
      </c>
      <c r="C23">
        <v>0</v>
      </c>
      <c r="D23">
        <v>12.6</v>
      </c>
      <c r="E23">
        <v>0</v>
      </c>
      <c r="F23">
        <v>0</v>
      </c>
      <c r="G23">
        <v>15.204000000000001</v>
      </c>
      <c r="H23">
        <v>0</v>
      </c>
      <c r="I23">
        <v>0</v>
      </c>
      <c r="J23">
        <v>24.111999999999998</v>
      </c>
      <c r="K23">
        <v>686.77995699999997</v>
      </c>
      <c r="L23">
        <v>653.15250000000003</v>
      </c>
      <c r="M23">
        <v>92</v>
      </c>
      <c r="N23">
        <v>56.7</v>
      </c>
      <c r="O23">
        <v>123.66562500000001</v>
      </c>
      <c r="P23">
        <v>125.58750000000001</v>
      </c>
      <c r="Q23">
        <v>10.563499999999999</v>
      </c>
      <c r="R23">
        <v>42.392195999999998</v>
      </c>
      <c r="S23">
        <v>26.390910000000002</v>
      </c>
      <c r="T23">
        <v>0</v>
      </c>
      <c r="U23">
        <v>418.77</v>
      </c>
      <c r="V23">
        <v>14.253199</v>
      </c>
      <c r="W23">
        <v>147.515624</v>
      </c>
      <c r="X23">
        <v>0</v>
      </c>
      <c r="Y23">
        <v>0</v>
      </c>
      <c r="Z23">
        <v>6.5537999999999998</v>
      </c>
      <c r="AA23">
        <v>14.04936</v>
      </c>
      <c r="AB23">
        <v>13.0634</v>
      </c>
      <c r="AC23">
        <v>19.35568</v>
      </c>
      <c r="AD23">
        <v>18.229800000000001</v>
      </c>
      <c r="AE23">
        <v>49.436556000000003</v>
      </c>
      <c r="AF23">
        <v>8.8740000000000006</v>
      </c>
      <c r="AG23">
        <v>16.447199999999999</v>
      </c>
      <c r="AH23">
        <v>70.172700000000006</v>
      </c>
      <c r="AI23">
        <v>0</v>
      </c>
      <c r="AJ23">
        <v>0</v>
      </c>
      <c r="AK23">
        <v>51.5214</v>
      </c>
      <c r="AL23">
        <v>20.916</v>
      </c>
      <c r="AM23">
        <v>0</v>
      </c>
      <c r="AN23">
        <v>0.66954999999999998</v>
      </c>
      <c r="AO23">
        <v>6.4092000000000002</v>
      </c>
      <c r="AP23">
        <v>3.0743999999999998</v>
      </c>
      <c r="AQ23">
        <v>27.972000000000001</v>
      </c>
      <c r="AR23">
        <v>31.897383000000001</v>
      </c>
      <c r="AS23">
        <v>0</v>
      </c>
      <c r="AT23">
        <v>10.876799999999999</v>
      </c>
      <c r="AU23">
        <v>0</v>
      </c>
      <c r="AV23">
        <v>14.175000000000001</v>
      </c>
      <c r="AW23">
        <v>54.3</v>
      </c>
      <c r="AX23">
        <v>27.4</v>
      </c>
      <c r="AY23">
        <v>0</v>
      </c>
      <c r="AZ23">
        <v>0</v>
      </c>
      <c r="BA23">
        <f t="shared" si="0"/>
        <v>2915.0812400000023</v>
      </c>
    </row>
    <row r="24" spans="1:53">
      <c r="A24" t="s">
        <v>66</v>
      </c>
      <c r="B24">
        <v>0</v>
      </c>
      <c r="C24">
        <v>0</v>
      </c>
      <c r="D24">
        <v>12.6</v>
      </c>
      <c r="E24">
        <v>0</v>
      </c>
      <c r="F24">
        <v>0</v>
      </c>
      <c r="G24">
        <v>15.204000000000001</v>
      </c>
      <c r="H24">
        <v>0</v>
      </c>
      <c r="I24">
        <v>0</v>
      </c>
      <c r="J24">
        <v>24.111999999999998</v>
      </c>
      <c r="K24">
        <v>686.77995699999997</v>
      </c>
      <c r="L24">
        <v>653.15250000000003</v>
      </c>
      <c r="M24">
        <v>92</v>
      </c>
      <c r="N24">
        <v>56.7</v>
      </c>
      <c r="O24">
        <v>123.66562500000001</v>
      </c>
      <c r="P24">
        <v>125.58750000000001</v>
      </c>
      <c r="Q24">
        <v>10.563499999999999</v>
      </c>
      <c r="R24">
        <v>42.392195999999998</v>
      </c>
      <c r="S24">
        <v>26.390910000000002</v>
      </c>
      <c r="T24">
        <v>0</v>
      </c>
      <c r="U24">
        <v>418.77</v>
      </c>
      <c r="V24">
        <v>14.253199</v>
      </c>
      <c r="W24">
        <v>147.515624</v>
      </c>
      <c r="X24">
        <v>0</v>
      </c>
      <c r="Y24">
        <v>0</v>
      </c>
      <c r="Z24">
        <v>6.5537999999999998</v>
      </c>
      <c r="AA24">
        <v>9.9540000000000006</v>
      </c>
      <c r="AB24">
        <v>26.260100000000001</v>
      </c>
      <c r="AC24">
        <v>19.35568</v>
      </c>
      <c r="AD24">
        <v>18.229800000000001</v>
      </c>
      <c r="AE24">
        <v>49.436556000000003</v>
      </c>
      <c r="AF24">
        <v>8.8740000000000006</v>
      </c>
      <c r="AG24">
        <v>16.447199999999999</v>
      </c>
      <c r="AH24">
        <v>70.172700000000006</v>
      </c>
      <c r="AI24">
        <v>0</v>
      </c>
      <c r="AJ24">
        <v>0</v>
      </c>
      <c r="AK24">
        <v>51.5214</v>
      </c>
      <c r="AL24">
        <v>20.916</v>
      </c>
      <c r="AM24">
        <v>0</v>
      </c>
      <c r="AN24">
        <v>0.66954999999999998</v>
      </c>
      <c r="AO24">
        <v>6.4092000000000002</v>
      </c>
      <c r="AP24">
        <v>3.0743999999999998</v>
      </c>
      <c r="AQ24">
        <v>27.972000000000001</v>
      </c>
      <c r="AR24">
        <v>31.897383000000001</v>
      </c>
      <c r="AS24">
        <v>0</v>
      </c>
      <c r="AT24">
        <v>10.876799999999999</v>
      </c>
      <c r="AU24">
        <v>0</v>
      </c>
      <c r="AV24">
        <v>14.175000000000001</v>
      </c>
      <c r="AW24">
        <v>54.3</v>
      </c>
      <c r="AX24">
        <v>27.4</v>
      </c>
      <c r="AY24">
        <v>0</v>
      </c>
      <c r="AZ24">
        <v>0</v>
      </c>
      <c r="BA24">
        <f t="shared" si="0"/>
        <v>2924.1825800000024</v>
      </c>
    </row>
    <row r="25" spans="1:53">
      <c r="A25" t="s">
        <v>67</v>
      </c>
      <c r="B25">
        <v>0</v>
      </c>
      <c r="C25">
        <v>0</v>
      </c>
      <c r="D25">
        <v>12.6</v>
      </c>
      <c r="E25">
        <v>0</v>
      </c>
      <c r="F25">
        <v>0</v>
      </c>
      <c r="G25">
        <v>15.204000000000001</v>
      </c>
      <c r="H25">
        <v>0</v>
      </c>
      <c r="I25">
        <v>0</v>
      </c>
      <c r="J25">
        <v>24.111999999999998</v>
      </c>
      <c r="K25">
        <v>686.77995699999997</v>
      </c>
      <c r="L25">
        <v>653.15250000000003</v>
      </c>
      <c r="M25">
        <v>92</v>
      </c>
      <c r="N25">
        <v>56.7</v>
      </c>
      <c r="O25">
        <v>123.66562500000001</v>
      </c>
      <c r="P25">
        <v>125.58750000000001</v>
      </c>
      <c r="Q25">
        <v>10.563499999999999</v>
      </c>
      <c r="R25">
        <v>42.392195999999998</v>
      </c>
      <c r="S25">
        <v>26.390910000000002</v>
      </c>
      <c r="T25">
        <v>0</v>
      </c>
      <c r="U25">
        <v>418.77</v>
      </c>
      <c r="V25">
        <v>14.253199</v>
      </c>
      <c r="W25">
        <v>147.515624</v>
      </c>
      <c r="X25">
        <v>0</v>
      </c>
      <c r="Y25">
        <v>0</v>
      </c>
      <c r="Z25">
        <v>6.5537999999999998</v>
      </c>
      <c r="AA25">
        <v>0</v>
      </c>
      <c r="AB25">
        <v>26.260100000000001</v>
      </c>
      <c r="AC25">
        <v>19.35568</v>
      </c>
      <c r="AD25">
        <v>18.229800000000001</v>
      </c>
      <c r="AE25">
        <v>49.436556000000003</v>
      </c>
      <c r="AF25">
        <v>8.8740000000000006</v>
      </c>
      <c r="AG25">
        <v>16.447199999999999</v>
      </c>
      <c r="AH25">
        <v>46.971200000000003</v>
      </c>
      <c r="AI25">
        <v>0</v>
      </c>
      <c r="AJ25">
        <v>0</v>
      </c>
      <c r="AK25">
        <v>51.5214</v>
      </c>
      <c r="AL25">
        <v>20.916</v>
      </c>
      <c r="AM25">
        <v>0</v>
      </c>
      <c r="AN25">
        <v>0.66954999999999998</v>
      </c>
      <c r="AO25">
        <v>6.4092000000000002</v>
      </c>
      <c r="AP25">
        <v>3.0743999999999998</v>
      </c>
      <c r="AQ25">
        <v>27.972000000000001</v>
      </c>
      <c r="AR25">
        <v>31.897383000000001</v>
      </c>
      <c r="AS25">
        <v>0</v>
      </c>
      <c r="AT25">
        <v>10.876799999999999</v>
      </c>
      <c r="AU25">
        <v>0</v>
      </c>
      <c r="AV25">
        <v>14.175000000000001</v>
      </c>
      <c r="AW25">
        <v>54.3</v>
      </c>
      <c r="AX25">
        <v>27.4</v>
      </c>
      <c r="AY25">
        <v>0</v>
      </c>
      <c r="AZ25">
        <v>0</v>
      </c>
      <c r="BA25">
        <f t="shared" si="0"/>
        <v>2891.0270800000021</v>
      </c>
    </row>
    <row r="26" spans="1:53">
      <c r="A26" t="s">
        <v>68</v>
      </c>
      <c r="B26">
        <v>0</v>
      </c>
      <c r="C26">
        <v>0</v>
      </c>
      <c r="D26">
        <v>12.6</v>
      </c>
      <c r="E26">
        <v>0</v>
      </c>
      <c r="F26">
        <v>0</v>
      </c>
      <c r="G26">
        <v>15.204000000000001</v>
      </c>
      <c r="H26">
        <v>0</v>
      </c>
      <c r="I26">
        <v>0</v>
      </c>
      <c r="J26">
        <v>24.111999999999998</v>
      </c>
      <c r="K26">
        <v>686.77995699999997</v>
      </c>
      <c r="L26">
        <v>653.15250000000003</v>
      </c>
      <c r="M26">
        <v>92</v>
      </c>
      <c r="N26">
        <v>56.7</v>
      </c>
      <c r="O26">
        <v>123.66562500000001</v>
      </c>
      <c r="P26">
        <v>125.58750000000001</v>
      </c>
      <c r="Q26">
        <v>10.563499999999999</v>
      </c>
      <c r="R26">
        <v>42.392195999999998</v>
      </c>
      <c r="S26">
        <v>26.390910000000002</v>
      </c>
      <c r="T26">
        <v>0</v>
      </c>
      <c r="U26">
        <v>418.77</v>
      </c>
      <c r="V26">
        <v>14.253199</v>
      </c>
      <c r="W26">
        <v>147.515624</v>
      </c>
      <c r="X26">
        <v>0</v>
      </c>
      <c r="Y26">
        <v>0</v>
      </c>
      <c r="Z26">
        <v>6.5537999999999998</v>
      </c>
      <c r="AA26">
        <v>0</v>
      </c>
      <c r="AB26">
        <v>26.260100000000001</v>
      </c>
      <c r="AC26">
        <v>19.35568</v>
      </c>
      <c r="AD26">
        <v>18.229800000000001</v>
      </c>
      <c r="AE26">
        <v>49.436556000000003</v>
      </c>
      <c r="AF26">
        <v>8.8740000000000006</v>
      </c>
      <c r="AG26">
        <v>16.447199999999999</v>
      </c>
      <c r="AH26">
        <v>46.971200000000003</v>
      </c>
      <c r="AI26">
        <v>2.5459999999999998</v>
      </c>
      <c r="AJ26">
        <v>0</v>
      </c>
      <c r="AK26">
        <v>51.5214</v>
      </c>
      <c r="AL26">
        <v>20.916</v>
      </c>
      <c r="AM26">
        <v>0</v>
      </c>
      <c r="AN26">
        <v>0.66954999999999998</v>
      </c>
      <c r="AO26">
        <v>6.4092000000000002</v>
      </c>
      <c r="AP26">
        <v>3.0743999999999998</v>
      </c>
      <c r="AQ26">
        <v>27.972000000000001</v>
      </c>
      <c r="AR26">
        <v>31.897383000000001</v>
      </c>
      <c r="AS26">
        <v>0</v>
      </c>
      <c r="AT26">
        <v>10.876799999999999</v>
      </c>
      <c r="AU26">
        <v>0</v>
      </c>
      <c r="AV26">
        <v>14.175000000000001</v>
      </c>
      <c r="AW26">
        <v>54.3</v>
      </c>
      <c r="AX26">
        <v>27.4</v>
      </c>
      <c r="AY26">
        <v>0</v>
      </c>
      <c r="AZ26">
        <v>0</v>
      </c>
      <c r="BA26">
        <f t="shared" si="0"/>
        <v>2893.5730800000019</v>
      </c>
    </row>
    <row r="27" spans="1:53">
      <c r="A27" t="s">
        <v>69</v>
      </c>
      <c r="B27">
        <v>0</v>
      </c>
      <c r="C27">
        <v>0</v>
      </c>
      <c r="D27">
        <v>12.6</v>
      </c>
      <c r="E27">
        <v>0</v>
      </c>
      <c r="F27">
        <v>0</v>
      </c>
      <c r="G27">
        <v>15.204000000000001</v>
      </c>
      <c r="H27">
        <v>0</v>
      </c>
      <c r="I27">
        <v>0</v>
      </c>
      <c r="J27">
        <v>24.111999999999998</v>
      </c>
      <c r="K27">
        <v>686.77995699999997</v>
      </c>
      <c r="L27">
        <v>653.15250000000003</v>
      </c>
      <c r="M27">
        <v>92</v>
      </c>
      <c r="N27">
        <v>56.7</v>
      </c>
      <c r="O27">
        <v>123.66562500000001</v>
      </c>
      <c r="P27">
        <v>125.58750000000001</v>
      </c>
      <c r="Q27">
        <v>10.563499999999999</v>
      </c>
      <c r="R27">
        <v>42.392195999999998</v>
      </c>
      <c r="S27">
        <v>26.390910000000002</v>
      </c>
      <c r="T27">
        <v>0</v>
      </c>
      <c r="U27">
        <v>418.77</v>
      </c>
      <c r="V27">
        <v>14.253199</v>
      </c>
      <c r="W27">
        <v>147.515624</v>
      </c>
      <c r="X27">
        <v>0</v>
      </c>
      <c r="Y27">
        <v>0</v>
      </c>
      <c r="Z27">
        <v>6.5537999999999998</v>
      </c>
      <c r="AA27">
        <v>0</v>
      </c>
      <c r="AB27">
        <v>26.260100000000001</v>
      </c>
      <c r="AC27">
        <v>19.35568</v>
      </c>
      <c r="AD27">
        <v>18.229800000000001</v>
      </c>
      <c r="AE27">
        <v>49.436556000000003</v>
      </c>
      <c r="AF27">
        <v>8.8740000000000006</v>
      </c>
      <c r="AG27">
        <v>16.447199999999999</v>
      </c>
      <c r="AH27">
        <v>46.971200000000003</v>
      </c>
      <c r="AI27">
        <v>5.0919999999999996</v>
      </c>
      <c r="AJ27">
        <v>0</v>
      </c>
      <c r="AK27">
        <v>51.5214</v>
      </c>
      <c r="AL27">
        <v>20.916</v>
      </c>
      <c r="AM27">
        <v>0</v>
      </c>
      <c r="AN27">
        <v>0.66954999999999998</v>
      </c>
      <c r="AO27">
        <v>6.4092000000000002</v>
      </c>
      <c r="AP27">
        <v>8.1983999999999995</v>
      </c>
      <c r="AQ27">
        <v>27.972000000000001</v>
      </c>
      <c r="AR27">
        <v>31.897383000000001</v>
      </c>
      <c r="AS27">
        <v>0</v>
      </c>
      <c r="AT27">
        <v>10.876799999999999</v>
      </c>
      <c r="AU27">
        <v>0</v>
      </c>
      <c r="AV27">
        <v>13.65</v>
      </c>
      <c r="AW27">
        <v>54.3</v>
      </c>
      <c r="AX27">
        <v>18.632000000000001</v>
      </c>
      <c r="AY27">
        <v>0</v>
      </c>
      <c r="AZ27">
        <v>0</v>
      </c>
      <c r="BA27">
        <f t="shared" si="0"/>
        <v>2891.9500800000023</v>
      </c>
    </row>
    <row r="28" spans="1:53">
      <c r="A28" t="s">
        <v>70</v>
      </c>
      <c r="B28">
        <v>0</v>
      </c>
      <c r="C28">
        <v>0</v>
      </c>
      <c r="D28">
        <v>12.6</v>
      </c>
      <c r="E28">
        <v>0</v>
      </c>
      <c r="F28">
        <v>0</v>
      </c>
      <c r="G28">
        <v>15.204000000000001</v>
      </c>
      <c r="H28">
        <v>0</v>
      </c>
      <c r="I28">
        <v>0</v>
      </c>
      <c r="J28">
        <v>24.111999999999998</v>
      </c>
      <c r="K28">
        <v>686.77995699999997</v>
      </c>
      <c r="L28">
        <v>653.15250000000003</v>
      </c>
      <c r="M28">
        <v>92</v>
      </c>
      <c r="N28">
        <v>56.7</v>
      </c>
      <c r="O28">
        <v>123.66562500000001</v>
      </c>
      <c r="P28">
        <v>125.58750000000001</v>
      </c>
      <c r="Q28">
        <v>10.563499999999999</v>
      </c>
      <c r="R28">
        <v>42.392195999999998</v>
      </c>
      <c r="S28">
        <v>26.390910000000002</v>
      </c>
      <c r="T28">
        <v>0</v>
      </c>
      <c r="U28">
        <v>418.77</v>
      </c>
      <c r="V28">
        <v>14.253199</v>
      </c>
      <c r="W28">
        <v>147.515624</v>
      </c>
      <c r="X28">
        <v>0</v>
      </c>
      <c r="Y28">
        <v>0</v>
      </c>
      <c r="Z28">
        <v>6.5537999999999998</v>
      </c>
      <c r="AA28">
        <v>0</v>
      </c>
      <c r="AB28">
        <v>26.260100000000001</v>
      </c>
      <c r="AC28">
        <v>19.35568</v>
      </c>
      <c r="AD28">
        <v>18.229800000000001</v>
      </c>
      <c r="AE28">
        <v>49.436556000000003</v>
      </c>
      <c r="AF28">
        <v>8.8740000000000006</v>
      </c>
      <c r="AG28">
        <v>16.447199999999999</v>
      </c>
      <c r="AH28">
        <v>44.509</v>
      </c>
      <c r="AI28">
        <v>33.097999999999999</v>
      </c>
      <c r="AJ28">
        <v>0</v>
      </c>
      <c r="AK28">
        <v>51.5214</v>
      </c>
      <c r="AL28">
        <v>46.48</v>
      </c>
      <c r="AM28">
        <v>0</v>
      </c>
      <c r="AN28">
        <v>0.66954999999999998</v>
      </c>
      <c r="AO28">
        <v>6.4092000000000002</v>
      </c>
      <c r="AP28">
        <v>3.0743999999999998</v>
      </c>
      <c r="AQ28">
        <v>27.972000000000001</v>
      </c>
      <c r="AR28">
        <v>31.897383000000001</v>
      </c>
      <c r="AS28">
        <v>0</v>
      </c>
      <c r="AT28">
        <v>10.876799999999999</v>
      </c>
      <c r="AU28">
        <v>0</v>
      </c>
      <c r="AV28">
        <v>13.65</v>
      </c>
      <c r="AW28">
        <v>54.3</v>
      </c>
      <c r="AX28">
        <v>18.632000000000001</v>
      </c>
      <c r="AY28">
        <v>0</v>
      </c>
      <c r="AZ28">
        <v>0</v>
      </c>
      <c r="BA28">
        <f t="shared" si="0"/>
        <v>2937.9338800000019</v>
      </c>
    </row>
    <row r="29" spans="1:53">
      <c r="A29" t="s">
        <v>71</v>
      </c>
      <c r="B29">
        <v>0</v>
      </c>
      <c r="C29">
        <v>0</v>
      </c>
      <c r="D29">
        <v>12.6</v>
      </c>
      <c r="E29">
        <v>0</v>
      </c>
      <c r="F29">
        <v>0</v>
      </c>
      <c r="G29">
        <v>15.204000000000001</v>
      </c>
      <c r="H29">
        <v>0</v>
      </c>
      <c r="I29">
        <v>0</v>
      </c>
      <c r="J29">
        <v>24.111999999999998</v>
      </c>
      <c r="K29">
        <v>686.77995699999997</v>
      </c>
      <c r="L29">
        <v>653.15250000000003</v>
      </c>
      <c r="M29">
        <v>92</v>
      </c>
      <c r="N29">
        <v>69.3</v>
      </c>
      <c r="O29">
        <v>123.66562500000001</v>
      </c>
      <c r="P29">
        <v>125.58750000000001</v>
      </c>
      <c r="Q29">
        <v>10.563499999999999</v>
      </c>
      <c r="R29">
        <v>42.392195999999998</v>
      </c>
      <c r="S29">
        <v>26.390910000000002</v>
      </c>
      <c r="T29">
        <v>0</v>
      </c>
      <c r="U29">
        <v>418.77</v>
      </c>
      <c r="V29">
        <v>14.253199</v>
      </c>
      <c r="W29">
        <v>147.515624</v>
      </c>
      <c r="X29">
        <v>0</v>
      </c>
      <c r="Y29">
        <v>0</v>
      </c>
      <c r="Z29">
        <v>6.5537999999999998</v>
      </c>
      <c r="AA29">
        <v>0</v>
      </c>
      <c r="AB29">
        <v>26.260100000000001</v>
      </c>
      <c r="AC29">
        <v>19.35568</v>
      </c>
      <c r="AD29">
        <v>18.229800000000001</v>
      </c>
      <c r="AE29">
        <v>49.436556000000003</v>
      </c>
      <c r="AF29">
        <v>8.8740000000000006</v>
      </c>
      <c r="AG29">
        <v>16.447199999999999</v>
      </c>
      <c r="AH29">
        <v>44.509</v>
      </c>
      <c r="AI29">
        <v>33.097999999999999</v>
      </c>
      <c r="AJ29">
        <v>0</v>
      </c>
      <c r="AK29">
        <v>51.5214</v>
      </c>
      <c r="AL29">
        <v>80.177999999999997</v>
      </c>
      <c r="AM29">
        <v>0</v>
      </c>
      <c r="AN29">
        <v>0.66954999999999998</v>
      </c>
      <c r="AO29">
        <v>6.4092000000000002</v>
      </c>
      <c r="AP29">
        <v>3.0743999999999998</v>
      </c>
      <c r="AQ29">
        <v>27.972000000000001</v>
      </c>
      <c r="AR29">
        <v>31.897383000000001</v>
      </c>
      <c r="AS29">
        <v>0</v>
      </c>
      <c r="AT29">
        <v>10.876799999999999</v>
      </c>
      <c r="AU29">
        <v>0</v>
      </c>
      <c r="AV29">
        <v>13.65</v>
      </c>
      <c r="AW29">
        <v>54.3</v>
      </c>
      <c r="AX29">
        <v>18.632000000000001</v>
      </c>
      <c r="AY29">
        <v>0</v>
      </c>
      <c r="AZ29">
        <v>0</v>
      </c>
      <c r="BA29">
        <f t="shared" si="0"/>
        <v>2984.2318800000012</v>
      </c>
    </row>
    <row r="30" spans="1:53">
      <c r="A30" t="s">
        <v>72</v>
      </c>
      <c r="B30">
        <v>0</v>
      </c>
      <c r="C30">
        <v>0</v>
      </c>
      <c r="D30">
        <v>12.6</v>
      </c>
      <c r="E30">
        <v>0</v>
      </c>
      <c r="F30">
        <v>0</v>
      </c>
      <c r="G30">
        <v>15.204000000000001</v>
      </c>
      <c r="H30">
        <v>0</v>
      </c>
      <c r="I30">
        <v>0</v>
      </c>
      <c r="J30">
        <v>24.111999999999998</v>
      </c>
      <c r="K30">
        <v>686.77995699999997</v>
      </c>
      <c r="L30">
        <v>653.15250000000003</v>
      </c>
      <c r="M30">
        <v>92</v>
      </c>
      <c r="N30">
        <v>75.599999999999994</v>
      </c>
      <c r="O30">
        <v>123.66562500000001</v>
      </c>
      <c r="P30">
        <v>125.58750000000001</v>
      </c>
      <c r="Q30">
        <v>10.563499999999999</v>
      </c>
      <c r="R30">
        <v>42.392195999999998</v>
      </c>
      <c r="S30">
        <v>26.390910000000002</v>
      </c>
      <c r="T30">
        <v>0</v>
      </c>
      <c r="U30">
        <v>418.77</v>
      </c>
      <c r="V30">
        <v>14.253199</v>
      </c>
      <c r="W30">
        <v>147.515624</v>
      </c>
      <c r="X30">
        <v>0</v>
      </c>
      <c r="Y30">
        <v>0</v>
      </c>
      <c r="Z30">
        <v>6.5537999999999998</v>
      </c>
      <c r="AA30">
        <v>0</v>
      </c>
      <c r="AB30">
        <v>26.260100000000001</v>
      </c>
      <c r="AC30">
        <v>19.35568</v>
      </c>
      <c r="AD30">
        <v>18.229800000000001</v>
      </c>
      <c r="AE30">
        <v>49.436556000000003</v>
      </c>
      <c r="AF30">
        <v>8.8740000000000006</v>
      </c>
      <c r="AG30">
        <v>16.447199999999999</v>
      </c>
      <c r="AH30">
        <v>44.509</v>
      </c>
      <c r="AI30">
        <v>33.097999999999999</v>
      </c>
      <c r="AJ30">
        <v>0</v>
      </c>
      <c r="AK30">
        <v>51.5214</v>
      </c>
      <c r="AL30">
        <v>80.177999999999997</v>
      </c>
      <c r="AM30">
        <v>0</v>
      </c>
      <c r="AN30">
        <v>0.66954999999999998</v>
      </c>
      <c r="AO30">
        <v>6.4092000000000002</v>
      </c>
      <c r="AP30">
        <v>3.0743999999999998</v>
      </c>
      <c r="AQ30">
        <v>27.972000000000001</v>
      </c>
      <c r="AR30">
        <v>31.897383000000001</v>
      </c>
      <c r="AS30">
        <v>0</v>
      </c>
      <c r="AT30">
        <v>10.876799999999999</v>
      </c>
      <c r="AU30">
        <v>0</v>
      </c>
      <c r="AV30">
        <v>13.65</v>
      </c>
      <c r="AW30">
        <v>54.3</v>
      </c>
      <c r="AX30">
        <v>18.632000000000001</v>
      </c>
      <c r="AY30">
        <v>0</v>
      </c>
      <c r="AZ30">
        <v>0</v>
      </c>
      <c r="BA30">
        <f t="shared" si="0"/>
        <v>2990.5318800000014</v>
      </c>
    </row>
    <row r="31" spans="1:53">
      <c r="A31" t="s">
        <v>73</v>
      </c>
      <c r="B31">
        <v>0</v>
      </c>
      <c r="C31">
        <v>0</v>
      </c>
      <c r="D31">
        <v>12.6</v>
      </c>
      <c r="E31">
        <v>0</v>
      </c>
      <c r="F31">
        <v>0</v>
      </c>
      <c r="G31">
        <v>15.204000000000001</v>
      </c>
      <c r="H31">
        <v>0</v>
      </c>
      <c r="I31">
        <v>0</v>
      </c>
      <c r="J31">
        <v>24.111999999999998</v>
      </c>
      <c r="K31">
        <v>686.77995699999997</v>
      </c>
      <c r="L31">
        <v>653.15250000000003</v>
      </c>
      <c r="M31">
        <v>92</v>
      </c>
      <c r="N31">
        <v>81.900000000000006</v>
      </c>
      <c r="O31">
        <v>123.66562500000001</v>
      </c>
      <c r="P31">
        <v>125.58750000000001</v>
      </c>
      <c r="Q31">
        <v>10.563499999999999</v>
      </c>
      <c r="R31">
        <v>42.392195999999998</v>
      </c>
      <c r="S31">
        <v>26.390910000000002</v>
      </c>
      <c r="T31">
        <v>0</v>
      </c>
      <c r="U31">
        <v>418.77</v>
      </c>
      <c r="V31">
        <v>14.253199</v>
      </c>
      <c r="W31">
        <v>147.515624</v>
      </c>
      <c r="X31">
        <v>0</v>
      </c>
      <c r="Y31">
        <v>0</v>
      </c>
      <c r="Z31">
        <v>6.5537999999999998</v>
      </c>
      <c r="AA31">
        <v>0</v>
      </c>
      <c r="AB31">
        <v>26.260100000000001</v>
      </c>
      <c r="AC31">
        <v>19.35568</v>
      </c>
      <c r="AD31">
        <v>18.229800000000001</v>
      </c>
      <c r="AE31">
        <v>49.436556000000003</v>
      </c>
      <c r="AF31">
        <v>8.8740000000000006</v>
      </c>
      <c r="AG31">
        <v>16.447199999999999</v>
      </c>
      <c r="AH31">
        <v>44.509</v>
      </c>
      <c r="AI31">
        <v>33.097999999999999</v>
      </c>
      <c r="AJ31">
        <v>0</v>
      </c>
      <c r="AK31">
        <v>51.5214</v>
      </c>
      <c r="AL31">
        <v>80.177999999999997</v>
      </c>
      <c r="AM31">
        <v>0</v>
      </c>
      <c r="AN31">
        <v>0.66954999999999998</v>
      </c>
      <c r="AO31">
        <v>6.4092000000000002</v>
      </c>
      <c r="AP31">
        <v>3.0743999999999998</v>
      </c>
      <c r="AQ31">
        <v>27.972000000000001</v>
      </c>
      <c r="AR31">
        <v>31.897383000000001</v>
      </c>
      <c r="AS31">
        <v>0</v>
      </c>
      <c r="AT31">
        <v>10.876799999999999</v>
      </c>
      <c r="AU31">
        <v>0</v>
      </c>
      <c r="AV31">
        <v>13.65</v>
      </c>
      <c r="AW31">
        <v>54.3</v>
      </c>
      <c r="AX31">
        <v>18.632000000000001</v>
      </c>
      <c r="AY31">
        <v>0</v>
      </c>
      <c r="AZ31">
        <v>0</v>
      </c>
      <c r="BA31">
        <f t="shared" si="0"/>
        <v>2996.8318800000015</v>
      </c>
    </row>
    <row r="32" spans="1:53">
      <c r="A32" t="s">
        <v>74</v>
      </c>
      <c r="B32">
        <v>0</v>
      </c>
      <c r="C32">
        <v>0</v>
      </c>
      <c r="D32">
        <v>12.6</v>
      </c>
      <c r="E32">
        <v>0</v>
      </c>
      <c r="F32">
        <v>0</v>
      </c>
      <c r="G32">
        <v>15.204000000000001</v>
      </c>
      <c r="H32">
        <v>0</v>
      </c>
      <c r="I32">
        <v>0</v>
      </c>
      <c r="J32">
        <v>24.111999999999998</v>
      </c>
      <c r="K32">
        <v>686.77995699999997</v>
      </c>
      <c r="L32">
        <v>653.15250000000003</v>
      </c>
      <c r="M32">
        <v>92</v>
      </c>
      <c r="N32">
        <v>88.2</v>
      </c>
      <c r="O32">
        <v>123.66562500000001</v>
      </c>
      <c r="P32">
        <v>125.58750000000001</v>
      </c>
      <c r="Q32">
        <v>10.563499999999999</v>
      </c>
      <c r="R32">
        <v>42.392195999999998</v>
      </c>
      <c r="S32">
        <v>26.390910000000002</v>
      </c>
      <c r="T32">
        <v>0</v>
      </c>
      <c r="U32">
        <v>418.77</v>
      </c>
      <c r="V32">
        <v>14.253199</v>
      </c>
      <c r="W32">
        <v>147.515624</v>
      </c>
      <c r="X32">
        <v>0</v>
      </c>
      <c r="Y32">
        <v>0</v>
      </c>
      <c r="Z32">
        <v>6.5537999999999998</v>
      </c>
      <c r="AA32">
        <v>0</v>
      </c>
      <c r="AB32">
        <v>26.260100000000001</v>
      </c>
      <c r="AC32">
        <v>19.35568</v>
      </c>
      <c r="AD32">
        <v>18.229800000000001</v>
      </c>
      <c r="AE32">
        <v>49.436556000000003</v>
      </c>
      <c r="AF32">
        <v>8.8740000000000006</v>
      </c>
      <c r="AG32">
        <v>16.447199999999999</v>
      </c>
      <c r="AH32">
        <v>44.509</v>
      </c>
      <c r="AI32">
        <v>33.097999999999999</v>
      </c>
      <c r="AJ32">
        <v>0</v>
      </c>
      <c r="AK32">
        <v>51.5214</v>
      </c>
      <c r="AL32">
        <v>80.177999999999997</v>
      </c>
      <c r="AM32">
        <v>0</v>
      </c>
      <c r="AN32">
        <v>0.66954999999999998</v>
      </c>
      <c r="AO32">
        <v>6.4092000000000002</v>
      </c>
      <c r="AP32">
        <v>3.0743999999999998</v>
      </c>
      <c r="AQ32">
        <v>27.972000000000001</v>
      </c>
      <c r="AR32">
        <v>31.897383000000001</v>
      </c>
      <c r="AS32">
        <v>0</v>
      </c>
      <c r="AT32">
        <v>10.876799999999999</v>
      </c>
      <c r="AU32">
        <v>0</v>
      </c>
      <c r="AV32">
        <v>13.65</v>
      </c>
      <c r="AW32">
        <v>54.3</v>
      </c>
      <c r="AX32">
        <v>18.632000000000001</v>
      </c>
      <c r="AY32">
        <v>0</v>
      </c>
      <c r="AZ32">
        <v>0</v>
      </c>
      <c r="BA32">
        <f t="shared" si="0"/>
        <v>3003.1318800000017</v>
      </c>
    </row>
    <row r="33" spans="1:53">
      <c r="A33" t="s">
        <v>75</v>
      </c>
      <c r="B33">
        <v>0</v>
      </c>
      <c r="C33">
        <v>0</v>
      </c>
      <c r="D33">
        <v>12.6</v>
      </c>
      <c r="E33">
        <v>0</v>
      </c>
      <c r="F33">
        <v>0</v>
      </c>
      <c r="G33">
        <v>15.204000000000001</v>
      </c>
      <c r="H33">
        <v>0</v>
      </c>
      <c r="I33">
        <v>0</v>
      </c>
      <c r="J33">
        <v>24.111999999999998</v>
      </c>
      <c r="K33">
        <v>686.77995699999997</v>
      </c>
      <c r="L33">
        <v>653.15250000000003</v>
      </c>
      <c r="M33">
        <v>92</v>
      </c>
      <c r="N33">
        <v>88.2</v>
      </c>
      <c r="O33">
        <v>123.66562500000001</v>
      </c>
      <c r="P33">
        <v>125.58750000000001</v>
      </c>
      <c r="Q33">
        <v>10.563499999999999</v>
      </c>
      <c r="R33">
        <v>42.392195999999998</v>
      </c>
      <c r="S33">
        <v>26.390910000000002</v>
      </c>
      <c r="T33">
        <v>0</v>
      </c>
      <c r="U33">
        <v>418.77</v>
      </c>
      <c r="V33">
        <v>14.253199</v>
      </c>
      <c r="W33">
        <v>147.515624</v>
      </c>
      <c r="X33">
        <v>0</v>
      </c>
      <c r="Y33">
        <v>0</v>
      </c>
      <c r="Z33">
        <v>6.5537999999999998</v>
      </c>
      <c r="AA33">
        <v>0</v>
      </c>
      <c r="AB33">
        <v>26.260100000000001</v>
      </c>
      <c r="AC33">
        <v>19.35568</v>
      </c>
      <c r="AD33">
        <v>18.229800000000001</v>
      </c>
      <c r="AE33">
        <v>49.436556000000003</v>
      </c>
      <c r="AF33">
        <v>8.8740000000000006</v>
      </c>
      <c r="AG33">
        <v>16.447199999999999</v>
      </c>
      <c r="AH33">
        <v>44.509</v>
      </c>
      <c r="AI33">
        <v>33.097999999999999</v>
      </c>
      <c r="AJ33">
        <v>0</v>
      </c>
      <c r="AK33">
        <v>51.5214</v>
      </c>
      <c r="AL33">
        <v>80.177999999999997</v>
      </c>
      <c r="AM33">
        <v>0</v>
      </c>
      <c r="AN33">
        <v>0.66954999999999998</v>
      </c>
      <c r="AO33">
        <v>6.4092000000000002</v>
      </c>
      <c r="AP33">
        <v>3.0743999999999998</v>
      </c>
      <c r="AQ33">
        <v>18.648</v>
      </c>
      <c r="AR33">
        <v>31.897383000000001</v>
      </c>
      <c r="AS33">
        <v>0</v>
      </c>
      <c r="AT33">
        <v>10.876799999999999</v>
      </c>
      <c r="AU33">
        <v>0</v>
      </c>
      <c r="AV33">
        <v>13.65</v>
      </c>
      <c r="AW33">
        <v>54.3</v>
      </c>
      <c r="AX33">
        <v>18.632000000000001</v>
      </c>
      <c r="AY33">
        <v>0</v>
      </c>
      <c r="AZ33">
        <v>0</v>
      </c>
      <c r="BA33">
        <f t="shared" si="0"/>
        <v>2993.8078800000017</v>
      </c>
    </row>
    <row r="34" spans="1:53">
      <c r="A34" t="s">
        <v>76</v>
      </c>
      <c r="B34">
        <v>0</v>
      </c>
      <c r="C34">
        <v>0</v>
      </c>
      <c r="D34">
        <v>12.6</v>
      </c>
      <c r="E34">
        <v>0</v>
      </c>
      <c r="F34">
        <v>0</v>
      </c>
      <c r="G34">
        <v>15.204000000000001</v>
      </c>
      <c r="H34">
        <v>0</v>
      </c>
      <c r="I34">
        <v>0</v>
      </c>
      <c r="J34">
        <v>24.111999999999998</v>
      </c>
      <c r="K34">
        <v>686.77995699999997</v>
      </c>
      <c r="L34">
        <v>653.15250000000003</v>
      </c>
      <c r="M34">
        <v>92</v>
      </c>
      <c r="N34">
        <v>94.5</v>
      </c>
      <c r="O34">
        <v>123.66562500000001</v>
      </c>
      <c r="P34">
        <v>125.58750000000001</v>
      </c>
      <c r="Q34">
        <v>10.563499999999999</v>
      </c>
      <c r="R34">
        <v>42.392195999999998</v>
      </c>
      <c r="S34">
        <v>26.390910000000002</v>
      </c>
      <c r="T34">
        <v>0</v>
      </c>
      <c r="U34">
        <v>418.77</v>
      </c>
      <c r="V34">
        <v>14.253199</v>
      </c>
      <c r="W34">
        <v>147.515624</v>
      </c>
      <c r="X34">
        <v>0</v>
      </c>
      <c r="Y34">
        <v>0</v>
      </c>
      <c r="Z34">
        <v>6.5537999999999998</v>
      </c>
      <c r="AA34">
        <v>0</v>
      </c>
      <c r="AB34">
        <v>26.260100000000001</v>
      </c>
      <c r="AC34">
        <v>19.35568</v>
      </c>
      <c r="AD34">
        <v>18.229800000000001</v>
      </c>
      <c r="AE34">
        <v>49.436556000000003</v>
      </c>
      <c r="AF34">
        <v>8.8740000000000006</v>
      </c>
      <c r="AG34">
        <v>16.447199999999999</v>
      </c>
      <c r="AH34">
        <v>44.509</v>
      </c>
      <c r="AI34">
        <v>5.0919999999999996</v>
      </c>
      <c r="AJ34">
        <v>0</v>
      </c>
      <c r="AK34">
        <v>51.5214</v>
      </c>
      <c r="AL34">
        <v>80.177999999999997</v>
      </c>
      <c r="AM34">
        <v>0</v>
      </c>
      <c r="AN34">
        <v>0.66954999999999998</v>
      </c>
      <c r="AO34">
        <v>6.4092000000000002</v>
      </c>
      <c r="AP34">
        <v>3.0743999999999998</v>
      </c>
      <c r="AQ34">
        <v>18.648</v>
      </c>
      <c r="AR34">
        <v>31.897383000000001</v>
      </c>
      <c r="AS34">
        <v>0</v>
      </c>
      <c r="AT34">
        <v>10.876799999999999</v>
      </c>
      <c r="AU34">
        <v>0</v>
      </c>
      <c r="AV34">
        <v>13.65</v>
      </c>
      <c r="AW34">
        <v>54.3</v>
      </c>
      <c r="AX34">
        <v>18.632000000000001</v>
      </c>
      <c r="AY34">
        <v>0</v>
      </c>
      <c r="AZ34">
        <v>0</v>
      </c>
      <c r="BA34">
        <f t="shared" si="0"/>
        <v>2972.1018800000015</v>
      </c>
    </row>
    <row r="35" spans="1:53">
      <c r="A35" t="s">
        <v>77</v>
      </c>
      <c r="B35">
        <v>0</v>
      </c>
      <c r="C35">
        <v>0</v>
      </c>
      <c r="D35">
        <v>12.6</v>
      </c>
      <c r="E35">
        <v>0</v>
      </c>
      <c r="F35">
        <v>0</v>
      </c>
      <c r="G35">
        <v>15.204000000000001</v>
      </c>
      <c r="H35">
        <v>0</v>
      </c>
      <c r="I35">
        <v>0</v>
      </c>
      <c r="J35">
        <v>24.111999999999998</v>
      </c>
      <c r="K35">
        <v>686.77995699999997</v>
      </c>
      <c r="L35">
        <v>653.15250000000003</v>
      </c>
      <c r="M35">
        <v>92</v>
      </c>
      <c r="N35">
        <v>94.5</v>
      </c>
      <c r="O35">
        <v>123.66562500000001</v>
      </c>
      <c r="P35">
        <v>125.58750000000001</v>
      </c>
      <c r="Q35">
        <v>10.563499999999999</v>
      </c>
      <c r="R35">
        <v>42.392195999999998</v>
      </c>
      <c r="S35">
        <v>26.390910000000002</v>
      </c>
      <c r="T35">
        <v>0</v>
      </c>
      <c r="U35">
        <v>418.77</v>
      </c>
      <c r="V35">
        <v>14.253199</v>
      </c>
      <c r="W35">
        <v>147.515624</v>
      </c>
      <c r="X35">
        <v>0</v>
      </c>
      <c r="Y35">
        <v>0</v>
      </c>
      <c r="Z35">
        <v>6.5537999999999998</v>
      </c>
      <c r="AA35">
        <v>0</v>
      </c>
      <c r="AB35">
        <v>26.260100000000001</v>
      </c>
      <c r="AC35">
        <v>19.35568</v>
      </c>
      <c r="AD35">
        <v>18.229800000000001</v>
      </c>
      <c r="AE35">
        <v>49.436556000000003</v>
      </c>
      <c r="AF35">
        <v>8.8740000000000006</v>
      </c>
      <c r="AG35">
        <v>16.447199999999999</v>
      </c>
      <c r="AH35">
        <v>44.509</v>
      </c>
      <c r="AI35">
        <v>2.5459999999999998</v>
      </c>
      <c r="AJ35">
        <v>0</v>
      </c>
      <c r="AK35">
        <v>51.5214</v>
      </c>
      <c r="AL35">
        <v>46.48</v>
      </c>
      <c r="AM35">
        <v>0</v>
      </c>
      <c r="AN35">
        <v>0.66954999999999998</v>
      </c>
      <c r="AO35">
        <v>6.4092000000000002</v>
      </c>
      <c r="AP35">
        <v>3.0743999999999998</v>
      </c>
      <c r="AQ35">
        <v>18.648</v>
      </c>
      <c r="AR35">
        <v>31.897383000000001</v>
      </c>
      <c r="AS35">
        <v>0</v>
      </c>
      <c r="AT35">
        <v>10.876799999999999</v>
      </c>
      <c r="AU35">
        <v>0</v>
      </c>
      <c r="AV35">
        <v>13.65</v>
      </c>
      <c r="AW35">
        <v>54.3</v>
      </c>
      <c r="AX35">
        <v>18.632000000000001</v>
      </c>
      <c r="AY35">
        <v>0</v>
      </c>
      <c r="AZ35">
        <v>0</v>
      </c>
      <c r="BA35">
        <f t="shared" si="0"/>
        <v>2935.8578800000014</v>
      </c>
    </row>
    <row r="36" spans="1:53">
      <c r="A36" t="s">
        <v>78</v>
      </c>
      <c r="B36">
        <v>0</v>
      </c>
      <c r="C36">
        <v>0</v>
      </c>
      <c r="D36">
        <v>12.6</v>
      </c>
      <c r="E36">
        <v>0</v>
      </c>
      <c r="F36">
        <v>0</v>
      </c>
      <c r="G36">
        <v>15.204000000000001</v>
      </c>
      <c r="H36">
        <v>0</v>
      </c>
      <c r="I36">
        <v>0</v>
      </c>
      <c r="J36">
        <v>24.111999999999998</v>
      </c>
      <c r="K36">
        <v>686.77995699999997</v>
      </c>
      <c r="L36">
        <v>653.15250000000003</v>
      </c>
      <c r="M36">
        <v>92</v>
      </c>
      <c r="N36">
        <v>100.8</v>
      </c>
      <c r="O36">
        <v>123.66562500000001</v>
      </c>
      <c r="P36">
        <v>125.58750000000001</v>
      </c>
      <c r="Q36">
        <v>10.563499999999999</v>
      </c>
      <c r="R36">
        <v>42.392195999999998</v>
      </c>
      <c r="S36">
        <v>26.390910000000002</v>
      </c>
      <c r="T36">
        <v>0</v>
      </c>
      <c r="U36">
        <v>418.77</v>
      </c>
      <c r="V36">
        <v>14.253199</v>
      </c>
      <c r="W36">
        <v>147.515624</v>
      </c>
      <c r="X36">
        <v>0</v>
      </c>
      <c r="Y36">
        <v>0</v>
      </c>
      <c r="Z36">
        <v>6.5537999999999998</v>
      </c>
      <c r="AA36">
        <v>0</v>
      </c>
      <c r="AB36">
        <v>26.260100000000001</v>
      </c>
      <c r="AC36">
        <v>19.35568</v>
      </c>
      <c r="AD36">
        <v>18.229800000000001</v>
      </c>
      <c r="AE36">
        <v>49.436556000000003</v>
      </c>
      <c r="AF36">
        <v>8.8740000000000006</v>
      </c>
      <c r="AG36">
        <v>16.447199999999999</v>
      </c>
      <c r="AH36">
        <v>44.509</v>
      </c>
      <c r="AI36">
        <v>0</v>
      </c>
      <c r="AJ36">
        <v>0</v>
      </c>
      <c r="AK36">
        <v>51.5214</v>
      </c>
      <c r="AL36">
        <v>34.86</v>
      </c>
      <c r="AM36">
        <v>0</v>
      </c>
      <c r="AN36">
        <v>0.66954999999999998</v>
      </c>
      <c r="AO36">
        <v>6.4092000000000002</v>
      </c>
      <c r="AP36">
        <v>3.0743999999999998</v>
      </c>
      <c r="AQ36">
        <v>9.1349999999999998</v>
      </c>
      <c r="AR36">
        <v>31.897383000000001</v>
      </c>
      <c r="AS36">
        <v>0</v>
      </c>
      <c r="AT36">
        <v>10.876799999999999</v>
      </c>
      <c r="AU36">
        <v>0</v>
      </c>
      <c r="AV36">
        <v>13.65</v>
      </c>
      <c r="AW36">
        <v>54.3</v>
      </c>
      <c r="AX36">
        <v>18.632000000000001</v>
      </c>
      <c r="AY36">
        <v>0</v>
      </c>
      <c r="AZ36">
        <v>0</v>
      </c>
      <c r="BA36">
        <f t="shared" si="0"/>
        <v>2918.4788800000015</v>
      </c>
    </row>
    <row r="37" spans="1:53">
      <c r="A37" t="s">
        <v>79</v>
      </c>
      <c r="B37">
        <v>0</v>
      </c>
      <c r="C37">
        <v>0</v>
      </c>
      <c r="D37">
        <v>12.6</v>
      </c>
      <c r="E37">
        <v>0</v>
      </c>
      <c r="F37">
        <v>0</v>
      </c>
      <c r="G37">
        <v>15.204000000000001</v>
      </c>
      <c r="H37">
        <v>0</v>
      </c>
      <c r="I37">
        <v>0</v>
      </c>
      <c r="J37">
        <v>24.111999999999998</v>
      </c>
      <c r="K37">
        <v>686.77995699999997</v>
      </c>
      <c r="L37">
        <v>653.15250000000003</v>
      </c>
      <c r="M37">
        <v>92</v>
      </c>
      <c r="N37">
        <v>107.1</v>
      </c>
      <c r="O37">
        <v>123.66562500000001</v>
      </c>
      <c r="P37">
        <v>125.58750000000001</v>
      </c>
      <c r="Q37">
        <v>10.563499999999999</v>
      </c>
      <c r="R37">
        <v>42.392195999999998</v>
      </c>
      <c r="S37">
        <v>26.390910000000002</v>
      </c>
      <c r="T37">
        <v>0</v>
      </c>
      <c r="U37">
        <v>418.77</v>
      </c>
      <c r="V37">
        <v>14.253199</v>
      </c>
      <c r="W37">
        <v>147.515624</v>
      </c>
      <c r="X37">
        <v>0</v>
      </c>
      <c r="Y37">
        <v>0</v>
      </c>
      <c r="Z37">
        <v>6.5537999999999998</v>
      </c>
      <c r="AA37">
        <v>0</v>
      </c>
      <c r="AB37">
        <v>26.260100000000001</v>
      </c>
      <c r="AC37">
        <v>19.35568</v>
      </c>
      <c r="AD37">
        <v>18.229800000000001</v>
      </c>
      <c r="AE37">
        <v>49.436556000000003</v>
      </c>
      <c r="AF37">
        <v>8.8740000000000006</v>
      </c>
      <c r="AG37">
        <v>16.447199999999999</v>
      </c>
      <c r="AH37">
        <v>61.555</v>
      </c>
      <c r="AI37">
        <v>0</v>
      </c>
      <c r="AJ37">
        <v>0</v>
      </c>
      <c r="AK37">
        <v>51.5214</v>
      </c>
      <c r="AL37">
        <v>34.86</v>
      </c>
      <c r="AM37">
        <v>0</v>
      </c>
      <c r="AN37">
        <v>0.66954999999999998</v>
      </c>
      <c r="AO37">
        <v>6.4386000000000001</v>
      </c>
      <c r="AP37">
        <v>3.7149000000000001</v>
      </c>
      <c r="AQ37">
        <v>9.1349999999999998</v>
      </c>
      <c r="AR37">
        <v>31.897383000000001</v>
      </c>
      <c r="AS37">
        <v>0</v>
      </c>
      <c r="AT37">
        <v>10.876799999999999</v>
      </c>
      <c r="AU37">
        <v>0</v>
      </c>
      <c r="AV37">
        <v>13.65</v>
      </c>
      <c r="AW37">
        <v>54.3</v>
      </c>
      <c r="AX37">
        <v>18.632000000000001</v>
      </c>
      <c r="AY37">
        <v>0</v>
      </c>
      <c r="AZ37">
        <v>0</v>
      </c>
      <c r="BA37">
        <f t="shared" si="0"/>
        <v>2942.4947800000014</v>
      </c>
    </row>
    <row r="38" spans="1:53">
      <c r="A38" t="s">
        <v>80</v>
      </c>
      <c r="B38">
        <v>0</v>
      </c>
      <c r="C38">
        <v>0</v>
      </c>
      <c r="D38">
        <v>12.6</v>
      </c>
      <c r="E38">
        <v>0</v>
      </c>
      <c r="F38">
        <v>0</v>
      </c>
      <c r="G38">
        <v>15.204000000000001</v>
      </c>
      <c r="H38">
        <v>0</v>
      </c>
      <c r="I38">
        <v>0</v>
      </c>
      <c r="J38">
        <v>24.111999999999998</v>
      </c>
      <c r="K38">
        <v>686.77995699999997</v>
      </c>
      <c r="L38">
        <v>653.15250000000003</v>
      </c>
      <c r="M38">
        <v>92</v>
      </c>
      <c r="N38">
        <v>107.1</v>
      </c>
      <c r="O38">
        <v>123.66562500000001</v>
      </c>
      <c r="P38">
        <v>125.58750000000001</v>
      </c>
      <c r="Q38">
        <v>10.563499999999999</v>
      </c>
      <c r="R38">
        <v>42.392195999999998</v>
      </c>
      <c r="S38">
        <v>26.390910000000002</v>
      </c>
      <c r="T38">
        <v>0</v>
      </c>
      <c r="U38">
        <v>418.77</v>
      </c>
      <c r="V38">
        <v>14.253199</v>
      </c>
      <c r="W38">
        <v>147.515624</v>
      </c>
      <c r="X38">
        <v>0</v>
      </c>
      <c r="Y38">
        <v>0</v>
      </c>
      <c r="Z38">
        <v>6.5537999999999998</v>
      </c>
      <c r="AA38">
        <v>0</v>
      </c>
      <c r="AB38">
        <v>26.260100000000001</v>
      </c>
      <c r="AC38">
        <v>19.35568</v>
      </c>
      <c r="AD38">
        <v>18.229800000000001</v>
      </c>
      <c r="AE38">
        <v>49.436556000000003</v>
      </c>
      <c r="AF38">
        <v>8.8740000000000006</v>
      </c>
      <c r="AG38">
        <v>16.447199999999999</v>
      </c>
      <c r="AH38">
        <v>61.555</v>
      </c>
      <c r="AI38">
        <v>0</v>
      </c>
      <c r="AJ38">
        <v>0</v>
      </c>
      <c r="AK38">
        <v>51.5214</v>
      </c>
      <c r="AL38">
        <v>34.86</v>
      </c>
      <c r="AM38">
        <v>0</v>
      </c>
      <c r="AN38">
        <v>0.66954999999999998</v>
      </c>
      <c r="AO38">
        <v>6.4386000000000001</v>
      </c>
      <c r="AP38">
        <v>3.7149000000000001</v>
      </c>
      <c r="AQ38">
        <v>9.1349999999999998</v>
      </c>
      <c r="AR38">
        <v>31.897383000000001</v>
      </c>
      <c r="AS38">
        <v>0</v>
      </c>
      <c r="AT38">
        <v>10.876799999999999</v>
      </c>
      <c r="AU38">
        <v>0</v>
      </c>
      <c r="AV38">
        <v>13.65</v>
      </c>
      <c r="AW38">
        <v>54.3</v>
      </c>
      <c r="AX38">
        <v>18.632000000000001</v>
      </c>
      <c r="AY38">
        <v>0</v>
      </c>
      <c r="AZ38">
        <v>0</v>
      </c>
      <c r="BA38">
        <f t="shared" si="0"/>
        <v>2942.4947800000014</v>
      </c>
    </row>
    <row r="39" spans="1:53">
      <c r="A39" t="s">
        <v>81</v>
      </c>
      <c r="B39">
        <v>0</v>
      </c>
      <c r="C39">
        <v>0</v>
      </c>
      <c r="D39">
        <v>12.6</v>
      </c>
      <c r="E39">
        <v>0</v>
      </c>
      <c r="F39">
        <v>0</v>
      </c>
      <c r="G39">
        <v>15.204000000000001</v>
      </c>
      <c r="H39">
        <v>0</v>
      </c>
      <c r="I39">
        <v>0</v>
      </c>
      <c r="J39">
        <v>24.111999999999998</v>
      </c>
      <c r="K39">
        <v>686.77995699999997</v>
      </c>
      <c r="L39">
        <v>653.15250000000003</v>
      </c>
      <c r="M39">
        <v>92</v>
      </c>
      <c r="N39">
        <v>107.1</v>
      </c>
      <c r="O39">
        <v>123.66562500000001</v>
      </c>
      <c r="P39">
        <v>125.58750000000001</v>
      </c>
      <c r="Q39">
        <v>10.563499999999999</v>
      </c>
      <c r="R39">
        <v>42.392195999999998</v>
      </c>
      <c r="S39">
        <v>26.390910000000002</v>
      </c>
      <c r="T39">
        <v>0</v>
      </c>
      <c r="U39">
        <v>418.77</v>
      </c>
      <c r="V39">
        <v>14.253199</v>
      </c>
      <c r="W39">
        <v>147.515624</v>
      </c>
      <c r="X39">
        <v>0</v>
      </c>
      <c r="Y39">
        <v>0</v>
      </c>
      <c r="Z39">
        <v>13.2</v>
      </c>
      <c r="AA39">
        <v>0</v>
      </c>
      <c r="AB39">
        <v>26.260100000000001</v>
      </c>
      <c r="AC39">
        <v>19.35568</v>
      </c>
      <c r="AD39">
        <v>18.229800000000001</v>
      </c>
      <c r="AE39">
        <v>49.436556000000003</v>
      </c>
      <c r="AF39">
        <v>8.8740000000000006</v>
      </c>
      <c r="AG39">
        <v>16.447199999999999</v>
      </c>
      <c r="AH39">
        <v>61.555</v>
      </c>
      <c r="AI39">
        <v>0</v>
      </c>
      <c r="AJ39">
        <v>0</v>
      </c>
      <c r="AK39">
        <v>51.5214</v>
      </c>
      <c r="AL39">
        <v>34.86</v>
      </c>
      <c r="AM39">
        <v>0</v>
      </c>
      <c r="AN39">
        <v>0.66954999999999998</v>
      </c>
      <c r="AO39">
        <v>6.7619999999999996</v>
      </c>
      <c r="AP39">
        <v>3.7149000000000001</v>
      </c>
      <c r="AQ39">
        <v>9.1349999999999998</v>
      </c>
      <c r="AR39">
        <v>31.897383000000001</v>
      </c>
      <c r="AS39">
        <v>0</v>
      </c>
      <c r="AT39">
        <v>10.876799999999999</v>
      </c>
      <c r="AU39">
        <v>0</v>
      </c>
      <c r="AV39">
        <v>13.65</v>
      </c>
      <c r="AW39">
        <v>54.3</v>
      </c>
      <c r="AX39">
        <v>18.632000000000001</v>
      </c>
      <c r="AY39">
        <v>0</v>
      </c>
      <c r="AZ39">
        <v>0</v>
      </c>
      <c r="BA39">
        <f t="shared" si="0"/>
        <v>2949.4643800000013</v>
      </c>
    </row>
    <row r="40" spans="1:53">
      <c r="A40" t="s">
        <v>82</v>
      </c>
      <c r="B40">
        <v>0</v>
      </c>
      <c r="C40">
        <v>0</v>
      </c>
      <c r="D40">
        <v>12.6</v>
      </c>
      <c r="E40">
        <v>0</v>
      </c>
      <c r="F40">
        <v>0</v>
      </c>
      <c r="G40">
        <v>15.204000000000001</v>
      </c>
      <c r="H40">
        <v>0</v>
      </c>
      <c r="I40">
        <v>0</v>
      </c>
      <c r="J40">
        <v>24.111999999999998</v>
      </c>
      <c r="K40">
        <v>686.77995699999997</v>
      </c>
      <c r="L40">
        <v>653.15250000000003</v>
      </c>
      <c r="M40">
        <v>92</v>
      </c>
      <c r="N40">
        <v>107.1</v>
      </c>
      <c r="O40">
        <v>123.66562500000001</v>
      </c>
      <c r="P40">
        <v>125.58750000000001</v>
      </c>
      <c r="Q40">
        <v>10.563499999999999</v>
      </c>
      <c r="R40">
        <v>42.392195999999998</v>
      </c>
      <c r="S40">
        <v>26.390910000000002</v>
      </c>
      <c r="T40">
        <v>0</v>
      </c>
      <c r="U40">
        <v>418.77</v>
      </c>
      <c r="V40">
        <v>14.253199</v>
      </c>
      <c r="W40">
        <v>147.515624</v>
      </c>
      <c r="X40">
        <v>0</v>
      </c>
      <c r="Y40">
        <v>0</v>
      </c>
      <c r="Z40">
        <v>13.2</v>
      </c>
      <c r="AA40">
        <v>0</v>
      </c>
      <c r="AB40">
        <v>26.260100000000001</v>
      </c>
      <c r="AC40">
        <v>19.35568</v>
      </c>
      <c r="AD40">
        <v>18.229800000000001</v>
      </c>
      <c r="AE40">
        <v>49.436556000000003</v>
      </c>
      <c r="AF40">
        <v>8.8740000000000006</v>
      </c>
      <c r="AG40">
        <v>16.447199999999999</v>
      </c>
      <c r="AH40">
        <v>61.555</v>
      </c>
      <c r="AI40">
        <v>0</v>
      </c>
      <c r="AJ40">
        <v>0</v>
      </c>
      <c r="AK40">
        <v>51.5214</v>
      </c>
      <c r="AL40">
        <v>34.86</v>
      </c>
      <c r="AM40">
        <v>0</v>
      </c>
      <c r="AN40">
        <v>0.66954999999999998</v>
      </c>
      <c r="AO40">
        <v>6.7619999999999996</v>
      </c>
      <c r="AP40">
        <v>3.7149000000000001</v>
      </c>
      <c r="AQ40">
        <v>9.1349999999999998</v>
      </c>
      <c r="AR40">
        <v>31.897383000000001</v>
      </c>
      <c r="AS40">
        <v>0</v>
      </c>
      <c r="AT40">
        <v>10.876799999999999</v>
      </c>
      <c r="AU40">
        <v>0</v>
      </c>
      <c r="AV40">
        <v>13.65</v>
      </c>
      <c r="AW40">
        <v>54.3</v>
      </c>
      <c r="AX40">
        <v>18.632000000000001</v>
      </c>
      <c r="AY40">
        <v>0</v>
      </c>
      <c r="AZ40">
        <v>0</v>
      </c>
      <c r="BA40">
        <f t="shared" si="0"/>
        <v>2949.4643800000013</v>
      </c>
    </row>
    <row r="41" spans="1:53">
      <c r="A41" t="s">
        <v>83</v>
      </c>
      <c r="B41">
        <v>0</v>
      </c>
      <c r="C41">
        <v>0</v>
      </c>
      <c r="D41">
        <v>12.6</v>
      </c>
      <c r="E41">
        <v>0</v>
      </c>
      <c r="F41">
        <v>0</v>
      </c>
      <c r="G41">
        <v>15.204000000000001</v>
      </c>
      <c r="H41">
        <v>0</v>
      </c>
      <c r="I41">
        <v>0</v>
      </c>
      <c r="J41">
        <v>24.111999999999998</v>
      </c>
      <c r="K41">
        <v>686.77995699999997</v>
      </c>
      <c r="L41">
        <v>653.15250000000003</v>
      </c>
      <c r="M41">
        <v>92</v>
      </c>
      <c r="N41">
        <v>107.1</v>
      </c>
      <c r="O41">
        <v>123.66562500000001</v>
      </c>
      <c r="P41">
        <v>125.58750000000001</v>
      </c>
      <c r="Q41">
        <v>10.563499999999999</v>
      </c>
      <c r="R41">
        <v>42.392195999999998</v>
      </c>
      <c r="S41">
        <v>26.390910000000002</v>
      </c>
      <c r="T41">
        <v>0</v>
      </c>
      <c r="U41">
        <v>418.77</v>
      </c>
      <c r="V41">
        <v>14.253199</v>
      </c>
      <c r="W41">
        <v>147.515624</v>
      </c>
      <c r="X41">
        <v>0</v>
      </c>
      <c r="Y41">
        <v>0</v>
      </c>
      <c r="Z41">
        <v>13.2</v>
      </c>
      <c r="AA41">
        <v>0</v>
      </c>
      <c r="AB41">
        <v>26.260100000000001</v>
      </c>
      <c r="AC41">
        <v>19.35568</v>
      </c>
      <c r="AD41">
        <v>18.229800000000001</v>
      </c>
      <c r="AE41">
        <v>49.436556000000003</v>
      </c>
      <c r="AF41">
        <v>8.8740000000000006</v>
      </c>
      <c r="AG41">
        <v>16.447199999999999</v>
      </c>
      <c r="AH41">
        <v>61.555</v>
      </c>
      <c r="AI41">
        <v>0</v>
      </c>
      <c r="AJ41">
        <v>0</v>
      </c>
      <c r="AK41">
        <v>51.5214</v>
      </c>
      <c r="AL41">
        <v>34.86</v>
      </c>
      <c r="AM41">
        <v>0</v>
      </c>
      <c r="AN41">
        <v>0.66954999999999998</v>
      </c>
      <c r="AO41">
        <v>8.1731999999999996</v>
      </c>
      <c r="AP41">
        <v>3.7149000000000001</v>
      </c>
      <c r="AQ41">
        <v>6.048</v>
      </c>
      <c r="AR41">
        <v>31.897383000000001</v>
      </c>
      <c r="AS41">
        <v>0</v>
      </c>
      <c r="AT41">
        <v>10.876799999999999</v>
      </c>
      <c r="AU41">
        <v>0</v>
      </c>
      <c r="AV41">
        <v>13.65</v>
      </c>
      <c r="AW41">
        <v>54.3</v>
      </c>
      <c r="AX41">
        <v>18.632000000000001</v>
      </c>
      <c r="AY41">
        <v>0</v>
      </c>
      <c r="AZ41">
        <v>0</v>
      </c>
      <c r="BA41">
        <f t="shared" si="0"/>
        <v>2947.7885800000008</v>
      </c>
    </row>
    <row r="42" spans="1:53">
      <c r="A42" t="s">
        <v>84</v>
      </c>
      <c r="B42">
        <v>0</v>
      </c>
      <c r="C42">
        <v>0</v>
      </c>
      <c r="D42">
        <v>12.6</v>
      </c>
      <c r="E42">
        <v>0</v>
      </c>
      <c r="F42">
        <v>0</v>
      </c>
      <c r="G42">
        <v>15.204000000000001</v>
      </c>
      <c r="H42">
        <v>0</v>
      </c>
      <c r="I42">
        <v>0</v>
      </c>
      <c r="J42">
        <v>24.111999999999998</v>
      </c>
      <c r="K42">
        <v>686.77995699999997</v>
      </c>
      <c r="L42">
        <v>653.15250000000003</v>
      </c>
      <c r="M42">
        <v>92</v>
      </c>
      <c r="N42">
        <v>107.1</v>
      </c>
      <c r="O42">
        <v>123.66562500000001</v>
      </c>
      <c r="P42">
        <v>125.58750000000001</v>
      </c>
      <c r="Q42">
        <v>10.563499999999999</v>
      </c>
      <c r="R42">
        <v>42.392195999999998</v>
      </c>
      <c r="S42">
        <v>26.390910000000002</v>
      </c>
      <c r="T42">
        <v>0</v>
      </c>
      <c r="U42">
        <v>418.77</v>
      </c>
      <c r="V42">
        <v>14.253199</v>
      </c>
      <c r="W42">
        <v>147.515624</v>
      </c>
      <c r="X42">
        <v>0</v>
      </c>
      <c r="Y42">
        <v>0</v>
      </c>
      <c r="Z42">
        <v>13.2</v>
      </c>
      <c r="AA42">
        <v>0</v>
      </c>
      <c r="AB42">
        <v>26.260100000000001</v>
      </c>
      <c r="AC42">
        <v>19.35568</v>
      </c>
      <c r="AD42">
        <v>18.229800000000001</v>
      </c>
      <c r="AE42">
        <v>49.436556000000003</v>
      </c>
      <c r="AF42">
        <v>8.8740000000000006</v>
      </c>
      <c r="AG42">
        <v>16.447199999999999</v>
      </c>
      <c r="AH42">
        <v>61.555</v>
      </c>
      <c r="AI42">
        <v>0</v>
      </c>
      <c r="AJ42">
        <v>0</v>
      </c>
      <c r="AK42">
        <v>51.5214</v>
      </c>
      <c r="AL42">
        <v>34.86</v>
      </c>
      <c r="AM42">
        <v>0</v>
      </c>
      <c r="AN42">
        <v>0.66954999999999998</v>
      </c>
      <c r="AO42">
        <v>8.1731999999999996</v>
      </c>
      <c r="AP42">
        <v>3.7149000000000001</v>
      </c>
      <c r="AQ42">
        <v>0</v>
      </c>
      <c r="AR42">
        <v>31.897383000000001</v>
      </c>
      <c r="AS42">
        <v>0</v>
      </c>
      <c r="AT42">
        <v>10.876799999999999</v>
      </c>
      <c r="AU42">
        <v>0</v>
      </c>
      <c r="AV42">
        <v>13.65</v>
      </c>
      <c r="AW42">
        <v>54.3</v>
      </c>
      <c r="AX42">
        <v>18.632000000000001</v>
      </c>
      <c r="AY42">
        <v>0</v>
      </c>
      <c r="AZ42">
        <v>0</v>
      </c>
      <c r="BA42">
        <f t="shared" si="0"/>
        <v>2941.740580000001</v>
      </c>
    </row>
    <row r="43" spans="1:53">
      <c r="A43" t="s">
        <v>85</v>
      </c>
      <c r="B43">
        <v>0</v>
      </c>
      <c r="C43">
        <v>0</v>
      </c>
      <c r="D43">
        <v>12.6</v>
      </c>
      <c r="E43">
        <v>0</v>
      </c>
      <c r="F43">
        <v>0</v>
      </c>
      <c r="G43">
        <v>15.204000000000001</v>
      </c>
      <c r="H43">
        <v>0</v>
      </c>
      <c r="I43">
        <v>0</v>
      </c>
      <c r="J43">
        <v>24.111999999999998</v>
      </c>
      <c r="K43">
        <v>686.77995699999997</v>
      </c>
      <c r="L43">
        <v>653.15250000000003</v>
      </c>
      <c r="M43">
        <v>92</v>
      </c>
      <c r="N43">
        <v>113.4</v>
      </c>
      <c r="O43">
        <v>123.66562500000001</v>
      </c>
      <c r="P43">
        <v>125.58750000000001</v>
      </c>
      <c r="Q43">
        <v>10.563499999999999</v>
      </c>
      <c r="R43">
        <v>42.392195999999998</v>
      </c>
      <c r="S43">
        <v>26.390910000000002</v>
      </c>
      <c r="T43">
        <v>0</v>
      </c>
      <c r="U43">
        <v>418.77</v>
      </c>
      <c r="V43">
        <v>14.253199</v>
      </c>
      <c r="W43">
        <v>147.515624</v>
      </c>
      <c r="X43">
        <v>0</v>
      </c>
      <c r="Y43">
        <v>0</v>
      </c>
      <c r="Z43">
        <v>13.2</v>
      </c>
      <c r="AA43">
        <v>0</v>
      </c>
      <c r="AB43">
        <v>26.260100000000001</v>
      </c>
      <c r="AC43">
        <v>19.35568</v>
      </c>
      <c r="AD43">
        <v>18.229800000000001</v>
      </c>
      <c r="AE43">
        <v>49.436556000000003</v>
      </c>
      <c r="AF43">
        <v>8.8740000000000006</v>
      </c>
      <c r="AG43">
        <v>16.447199999999999</v>
      </c>
      <c r="AH43">
        <v>44.509</v>
      </c>
      <c r="AI43">
        <v>0</v>
      </c>
      <c r="AJ43">
        <v>0</v>
      </c>
      <c r="AK43">
        <v>51.5214</v>
      </c>
      <c r="AL43">
        <v>34.86</v>
      </c>
      <c r="AM43">
        <v>0</v>
      </c>
      <c r="AN43">
        <v>0.66954999999999998</v>
      </c>
      <c r="AO43">
        <v>8.1731999999999996</v>
      </c>
      <c r="AP43">
        <v>3.7149000000000001</v>
      </c>
      <c r="AQ43">
        <v>0</v>
      </c>
      <c r="AR43">
        <v>31.897383000000001</v>
      </c>
      <c r="AS43">
        <v>0</v>
      </c>
      <c r="AT43">
        <v>10.876799999999999</v>
      </c>
      <c r="AU43">
        <v>0</v>
      </c>
      <c r="AV43">
        <v>14.7</v>
      </c>
      <c r="AW43">
        <v>54.3</v>
      </c>
      <c r="AX43">
        <v>18.632000000000001</v>
      </c>
      <c r="AY43">
        <v>0</v>
      </c>
      <c r="AZ43">
        <v>0</v>
      </c>
      <c r="BA43">
        <f t="shared" si="0"/>
        <v>2932.0445800000011</v>
      </c>
    </row>
    <row r="44" spans="1:53">
      <c r="A44" t="s">
        <v>86</v>
      </c>
      <c r="B44">
        <v>0</v>
      </c>
      <c r="C44">
        <v>0</v>
      </c>
      <c r="D44">
        <v>12.6</v>
      </c>
      <c r="E44">
        <v>0</v>
      </c>
      <c r="F44">
        <v>0</v>
      </c>
      <c r="G44">
        <v>15.204000000000001</v>
      </c>
      <c r="H44">
        <v>0</v>
      </c>
      <c r="I44">
        <v>0</v>
      </c>
      <c r="J44">
        <v>24.111999999999998</v>
      </c>
      <c r="K44">
        <v>686.77995699999997</v>
      </c>
      <c r="L44">
        <v>653.15250000000003</v>
      </c>
      <c r="M44">
        <v>92</v>
      </c>
      <c r="N44">
        <v>118.125</v>
      </c>
      <c r="O44">
        <v>123.66562500000001</v>
      </c>
      <c r="P44">
        <v>125.58750000000001</v>
      </c>
      <c r="Q44">
        <v>10.563499999999999</v>
      </c>
      <c r="R44">
        <v>42.392195999999998</v>
      </c>
      <c r="S44">
        <v>26.390910000000002</v>
      </c>
      <c r="T44">
        <v>0</v>
      </c>
      <c r="U44">
        <v>418.77</v>
      </c>
      <c r="V44">
        <v>14.253199</v>
      </c>
      <c r="W44">
        <v>147.515624</v>
      </c>
      <c r="X44">
        <v>0</v>
      </c>
      <c r="Y44">
        <v>0</v>
      </c>
      <c r="Z44">
        <v>13.2</v>
      </c>
      <c r="AA44">
        <v>0</v>
      </c>
      <c r="AB44">
        <v>26.260100000000001</v>
      </c>
      <c r="AC44">
        <v>19.35568</v>
      </c>
      <c r="AD44">
        <v>18.229800000000001</v>
      </c>
      <c r="AE44">
        <v>45.546500000000002</v>
      </c>
      <c r="AF44">
        <v>8.8740000000000006</v>
      </c>
      <c r="AG44">
        <v>16.447199999999999</v>
      </c>
      <c r="AH44">
        <v>44.509</v>
      </c>
      <c r="AI44">
        <v>0</v>
      </c>
      <c r="AJ44">
        <v>0</v>
      </c>
      <c r="AK44">
        <v>51.5214</v>
      </c>
      <c r="AL44">
        <v>34.86</v>
      </c>
      <c r="AM44">
        <v>0</v>
      </c>
      <c r="AN44">
        <v>0.66954999999999998</v>
      </c>
      <c r="AO44">
        <v>8.1731999999999996</v>
      </c>
      <c r="AP44">
        <v>3.7149000000000001</v>
      </c>
      <c r="AQ44">
        <v>0</v>
      </c>
      <c r="AR44">
        <v>31.897383000000001</v>
      </c>
      <c r="AS44">
        <v>0</v>
      </c>
      <c r="AT44">
        <v>10.876799999999999</v>
      </c>
      <c r="AU44">
        <v>0</v>
      </c>
      <c r="AV44">
        <v>14.7</v>
      </c>
      <c r="AW44">
        <v>54.3</v>
      </c>
      <c r="AX44">
        <v>18.632000000000001</v>
      </c>
      <c r="AY44">
        <v>0</v>
      </c>
      <c r="AZ44">
        <v>0</v>
      </c>
      <c r="BA44">
        <f t="shared" si="0"/>
        <v>2932.8795240000009</v>
      </c>
    </row>
    <row r="45" spans="1:53">
      <c r="A45" t="s">
        <v>87</v>
      </c>
      <c r="B45">
        <v>0</v>
      </c>
      <c r="C45">
        <v>0</v>
      </c>
      <c r="D45">
        <v>12.6</v>
      </c>
      <c r="E45">
        <v>0</v>
      </c>
      <c r="F45">
        <v>0</v>
      </c>
      <c r="G45">
        <v>15.204000000000001</v>
      </c>
      <c r="H45">
        <v>0</v>
      </c>
      <c r="I45">
        <v>0</v>
      </c>
      <c r="J45">
        <v>24.111999999999998</v>
      </c>
      <c r="K45">
        <v>686.77995699999997</v>
      </c>
      <c r="L45">
        <v>653.15250000000003</v>
      </c>
      <c r="M45">
        <v>92</v>
      </c>
      <c r="N45">
        <v>118.125</v>
      </c>
      <c r="O45">
        <v>123.66562500000001</v>
      </c>
      <c r="P45">
        <v>125.58750000000001</v>
      </c>
      <c r="Q45">
        <v>10.563499999999999</v>
      </c>
      <c r="R45">
        <v>42.392195999999998</v>
      </c>
      <c r="S45">
        <v>26.390910000000002</v>
      </c>
      <c r="T45">
        <v>0</v>
      </c>
      <c r="U45">
        <v>418.77</v>
      </c>
      <c r="V45">
        <v>14.253199</v>
      </c>
      <c r="W45">
        <v>147.515624</v>
      </c>
      <c r="X45">
        <v>0</v>
      </c>
      <c r="Y45">
        <v>0</v>
      </c>
      <c r="Z45">
        <v>6.5537999999999998</v>
      </c>
      <c r="AA45">
        <v>0</v>
      </c>
      <c r="AB45">
        <v>26.260100000000001</v>
      </c>
      <c r="AC45">
        <v>19.35568</v>
      </c>
      <c r="AD45">
        <v>18.229800000000001</v>
      </c>
      <c r="AE45">
        <v>45.546500000000002</v>
      </c>
      <c r="AF45">
        <v>8.8740000000000006</v>
      </c>
      <c r="AG45">
        <v>16.447199999999999</v>
      </c>
      <c r="AH45">
        <v>44.509</v>
      </c>
      <c r="AI45">
        <v>0</v>
      </c>
      <c r="AJ45">
        <v>0</v>
      </c>
      <c r="AK45">
        <v>51.5214</v>
      </c>
      <c r="AL45">
        <v>34.86</v>
      </c>
      <c r="AM45">
        <v>0</v>
      </c>
      <c r="AN45">
        <v>0.66954999999999998</v>
      </c>
      <c r="AO45">
        <v>8.1731999999999996</v>
      </c>
      <c r="AP45">
        <v>3.7149000000000001</v>
      </c>
      <c r="AQ45">
        <v>0</v>
      </c>
      <c r="AR45">
        <v>31.897383000000001</v>
      </c>
      <c r="AS45">
        <v>0</v>
      </c>
      <c r="AT45">
        <v>10.876799999999999</v>
      </c>
      <c r="AU45">
        <v>0</v>
      </c>
      <c r="AV45">
        <v>14.7</v>
      </c>
      <c r="AW45">
        <v>54.3</v>
      </c>
      <c r="AX45">
        <v>18.632000000000001</v>
      </c>
      <c r="AY45">
        <v>0</v>
      </c>
      <c r="AZ45">
        <v>0</v>
      </c>
      <c r="BA45">
        <f t="shared" si="0"/>
        <v>2926.2333240000012</v>
      </c>
    </row>
    <row r="46" spans="1:53">
      <c r="A46" t="s">
        <v>88</v>
      </c>
      <c r="B46">
        <v>0</v>
      </c>
      <c r="C46">
        <v>0</v>
      </c>
      <c r="D46">
        <v>12.6</v>
      </c>
      <c r="E46">
        <v>0</v>
      </c>
      <c r="F46">
        <v>0</v>
      </c>
      <c r="G46">
        <v>15.204000000000001</v>
      </c>
      <c r="H46">
        <v>0</v>
      </c>
      <c r="I46">
        <v>0</v>
      </c>
      <c r="J46">
        <v>24.111999999999998</v>
      </c>
      <c r="K46">
        <v>686.77995699999997</v>
      </c>
      <c r="L46">
        <v>653.15250000000003</v>
      </c>
      <c r="M46">
        <v>92</v>
      </c>
      <c r="N46">
        <v>118.125</v>
      </c>
      <c r="O46">
        <v>123.66562500000001</v>
      </c>
      <c r="P46">
        <v>125.58750000000001</v>
      </c>
      <c r="Q46">
        <v>10.563499999999999</v>
      </c>
      <c r="R46">
        <v>42.392195999999998</v>
      </c>
      <c r="S46">
        <v>26.390910000000002</v>
      </c>
      <c r="T46">
        <v>0</v>
      </c>
      <c r="U46">
        <v>418.77</v>
      </c>
      <c r="V46">
        <v>14.253199</v>
      </c>
      <c r="W46">
        <v>147.515624</v>
      </c>
      <c r="X46">
        <v>0</v>
      </c>
      <c r="Y46">
        <v>0</v>
      </c>
      <c r="Z46">
        <v>6.5537999999999998</v>
      </c>
      <c r="AA46">
        <v>0</v>
      </c>
      <c r="AB46">
        <v>26.260100000000001</v>
      </c>
      <c r="AC46">
        <v>19.35568</v>
      </c>
      <c r="AD46">
        <v>18.229800000000001</v>
      </c>
      <c r="AE46">
        <v>45.546500000000002</v>
      </c>
      <c r="AF46">
        <v>8.8740000000000006</v>
      </c>
      <c r="AG46">
        <v>16.447199999999999</v>
      </c>
      <c r="AH46">
        <v>44.509</v>
      </c>
      <c r="AI46">
        <v>0</v>
      </c>
      <c r="AJ46">
        <v>0</v>
      </c>
      <c r="AK46">
        <v>51.5214</v>
      </c>
      <c r="AL46">
        <v>34.86</v>
      </c>
      <c r="AM46">
        <v>0</v>
      </c>
      <c r="AN46">
        <v>0.66954999999999998</v>
      </c>
      <c r="AO46">
        <v>8.1731999999999996</v>
      </c>
      <c r="AP46">
        <v>3.7149000000000001</v>
      </c>
      <c r="AQ46">
        <v>0</v>
      </c>
      <c r="AR46">
        <v>31.897383000000001</v>
      </c>
      <c r="AS46">
        <v>0</v>
      </c>
      <c r="AT46">
        <v>10.876799999999999</v>
      </c>
      <c r="AU46">
        <v>0</v>
      </c>
      <c r="AV46">
        <v>14.7</v>
      </c>
      <c r="AW46">
        <v>54.3</v>
      </c>
      <c r="AX46">
        <v>18.632000000000001</v>
      </c>
      <c r="AY46">
        <v>0</v>
      </c>
      <c r="AZ46">
        <v>0</v>
      </c>
      <c r="BA46">
        <f t="shared" si="0"/>
        <v>2926.2333240000012</v>
      </c>
    </row>
    <row r="47" spans="1:53">
      <c r="A47" t="s">
        <v>89</v>
      </c>
      <c r="B47">
        <v>0</v>
      </c>
      <c r="C47">
        <v>0</v>
      </c>
      <c r="D47">
        <v>12.6</v>
      </c>
      <c r="E47">
        <v>0</v>
      </c>
      <c r="F47">
        <v>0</v>
      </c>
      <c r="G47">
        <v>15.204000000000001</v>
      </c>
      <c r="H47">
        <v>0</v>
      </c>
      <c r="I47">
        <v>0</v>
      </c>
      <c r="J47">
        <v>24.111999999999998</v>
      </c>
      <c r="K47">
        <v>686.77995699999997</v>
      </c>
      <c r="L47">
        <v>653.15250000000003</v>
      </c>
      <c r="M47">
        <v>92</v>
      </c>
      <c r="N47">
        <v>118.125</v>
      </c>
      <c r="O47">
        <v>123.66562500000001</v>
      </c>
      <c r="P47">
        <v>125.58750000000001</v>
      </c>
      <c r="Q47">
        <v>10.563499999999999</v>
      </c>
      <c r="R47">
        <v>42.392195999999998</v>
      </c>
      <c r="S47">
        <v>26.390910000000002</v>
      </c>
      <c r="T47">
        <v>0</v>
      </c>
      <c r="U47">
        <v>418.77</v>
      </c>
      <c r="V47">
        <v>14.253199</v>
      </c>
      <c r="W47">
        <v>147.515624</v>
      </c>
      <c r="X47">
        <v>0</v>
      </c>
      <c r="Y47">
        <v>0</v>
      </c>
      <c r="Z47">
        <v>6.5537999999999998</v>
      </c>
      <c r="AA47">
        <v>0</v>
      </c>
      <c r="AB47">
        <v>26.260100000000001</v>
      </c>
      <c r="AC47">
        <v>19.35568</v>
      </c>
      <c r="AD47">
        <v>18.229800000000001</v>
      </c>
      <c r="AE47">
        <v>45.546500000000002</v>
      </c>
      <c r="AF47">
        <v>8.8740000000000006</v>
      </c>
      <c r="AG47">
        <v>16.447199999999999</v>
      </c>
      <c r="AH47">
        <v>44.509</v>
      </c>
      <c r="AI47">
        <v>0</v>
      </c>
      <c r="AJ47">
        <v>0</v>
      </c>
      <c r="AK47">
        <v>51.5214</v>
      </c>
      <c r="AL47">
        <v>34.86</v>
      </c>
      <c r="AM47">
        <v>0</v>
      </c>
      <c r="AN47">
        <v>0.66954999999999998</v>
      </c>
      <c r="AO47">
        <v>8.1731999999999996</v>
      </c>
      <c r="AP47">
        <v>3.7149000000000001</v>
      </c>
      <c r="AQ47">
        <v>0</v>
      </c>
      <c r="AR47">
        <v>31.897383000000001</v>
      </c>
      <c r="AS47">
        <v>0</v>
      </c>
      <c r="AT47">
        <v>10.876799999999999</v>
      </c>
      <c r="AU47">
        <v>0</v>
      </c>
      <c r="AV47">
        <v>14.7</v>
      </c>
      <c r="AW47">
        <v>54.3</v>
      </c>
      <c r="AX47">
        <v>24.111999999999998</v>
      </c>
      <c r="AY47">
        <v>0</v>
      </c>
      <c r="AZ47">
        <v>0</v>
      </c>
      <c r="BA47">
        <f t="shared" si="0"/>
        <v>2931.7133240000012</v>
      </c>
    </row>
    <row r="48" spans="1:53">
      <c r="A48" t="s">
        <v>90</v>
      </c>
      <c r="B48">
        <v>0</v>
      </c>
      <c r="C48">
        <v>0</v>
      </c>
      <c r="D48">
        <v>12.6</v>
      </c>
      <c r="E48">
        <v>0</v>
      </c>
      <c r="F48">
        <v>0</v>
      </c>
      <c r="G48">
        <v>15.204000000000001</v>
      </c>
      <c r="H48">
        <v>0</v>
      </c>
      <c r="I48">
        <v>0</v>
      </c>
      <c r="J48">
        <v>24.111999999999998</v>
      </c>
      <c r="K48">
        <v>686.77995699999997</v>
      </c>
      <c r="L48">
        <v>653.15250000000003</v>
      </c>
      <c r="M48">
        <v>92</v>
      </c>
      <c r="N48">
        <v>118.125</v>
      </c>
      <c r="O48">
        <v>123.66562500000001</v>
      </c>
      <c r="P48">
        <v>125.58750000000001</v>
      </c>
      <c r="Q48">
        <v>10.563499999999999</v>
      </c>
      <c r="R48">
        <v>42.392195999999998</v>
      </c>
      <c r="S48">
        <v>26.390910000000002</v>
      </c>
      <c r="T48">
        <v>0</v>
      </c>
      <c r="U48">
        <v>418.77</v>
      </c>
      <c r="V48">
        <v>14.253199</v>
      </c>
      <c r="W48">
        <v>147.515624</v>
      </c>
      <c r="X48">
        <v>0</v>
      </c>
      <c r="Y48">
        <v>0</v>
      </c>
      <c r="Z48">
        <v>6.5537999999999998</v>
      </c>
      <c r="AA48">
        <v>0</v>
      </c>
      <c r="AB48">
        <v>26.260100000000001</v>
      </c>
      <c r="AC48">
        <v>19.35568</v>
      </c>
      <c r="AD48">
        <v>18.229800000000001</v>
      </c>
      <c r="AE48">
        <v>45.546500000000002</v>
      </c>
      <c r="AF48">
        <v>8.8740000000000006</v>
      </c>
      <c r="AG48">
        <v>16.447199999999999</v>
      </c>
      <c r="AH48">
        <v>37.880000000000003</v>
      </c>
      <c r="AI48">
        <v>0</v>
      </c>
      <c r="AJ48">
        <v>0</v>
      </c>
      <c r="AK48">
        <v>51.5214</v>
      </c>
      <c r="AL48">
        <v>34.86</v>
      </c>
      <c r="AM48">
        <v>0</v>
      </c>
      <c r="AN48">
        <v>0.66954999999999998</v>
      </c>
      <c r="AO48">
        <v>8.1731999999999996</v>
      </c>
      <c r="AP48">
        <v>3.7149000000000001</v>
      </c>
      <c r="AQ48">
        <v>0</v>
      </c>
      <c r="AR48">
        <v>31.897383000000001</v>
      </c>
      <c r="AS48">
        <v>0</v>
      </c>
      <c r="AT48">
        <v>10.876799999999999</v>
      </c>
      <c r="AU48">
        <v>0</v>
      </c>
      <c r="AV48">
        <v>14.7</v>
      </c>
      <c r="AW48">
        <v>54.3</v>
      </c>
      <c r="AX48">
        <v>24.111999999999998</v>
      </c>
      <c r="AY48">
        <v>0</v>
      </c>
      <c r="AZ48">
        <v>0</v>
      </c>
      <c r="BA48">
        <f t="shared" si="0"/>
        <v>2925.0843240000013</v>
      </c>
    </row>
    <row r="49" spans="1:53">
      <c r="A49" t="s">
        <v>91</v>
      </c>
      <c r="B49">
        <v>0</v>
      </c>
      <c r="C49">
        <v>0</v>
      </c>
      <c r="D49">
        <v>12.6</v>
      </c>
      <c r="E49">
        <v>0</v>
      </c>
      <c r="F49">
        <v>0</v>
      </c>
      <c r="G49">
        <v>15.204000000000001</v>
      </c>
      <c r="H49">
        <v>0</v>
      </c>
      <c r="I49">
        <v>0</v>
      </c>
      <c r="J49">
        <v>24.111999999999998</v>
      </c>
      <c r="K49">
        <v>686.77995699999997</v>
      </c>
      <c r="L49">
        <v>653.15250000000003</v>
      </c>
      <c r="M49">
        <v>92</v>
      </c>
      <c r="N49">
        <v>118.125</v>
      </c>
      <c r="O49">
        <v>123.66562500000001</v>
      </c>
      <c r="P49">
        <v>125.58750000000001</v>
      </c>
      <c r="Q49">
        <v>10.563499999999999</v>
      </c>
      <c r="R49">
        <v>42.392195999999998</v>
      </c>
      <c r="S49">
        <v>26.390910000000002</v>
      </c>
      <c r="T49">
        <v>0</v>
      </c>
      <c r="U49">
        <v>418.77</v>
      </c>
      <c r="V49">
        <v>14.253199</v>
      </c>
      <c r="W49">
        <v>147.515624</v>
      </c>
      <c r="X49">
        <v>0</v>
      </c>
      <c r="Y49">
        <v>0</v>
      </c>
      <c r="Z49">
        <v>6.5537999999999998</v>
      </c>
      <c r="AA49">
        <v>0</v>
      </c>
      <c r="AB49">
        <v>26.260100000000001</v>
      </c>
      <c r="AC49">
        <v>9.6778399999999998</v>
      </c>
      <c r="AD49">
        <v>18.229800000000001</v>
      </c>
      <c r="AE49">
        <v>45.546500000000002</v>
      </c>
      <c r="AF49">
        <v>8.8740000000000006</v>
      </c>
      <c r="AG49">
        <v>16.447199999999999</v>
      </c>
      <c r="AH49">
        <v>37.880000000000003</v>
      </c>
      <c r="AI49">
        <v>0</v>
      </c>
      <c r="AJ49">
        <v>0</v>
      </c>
      <c r="AK49">
        <v>51.5214</v>
      </c>
      <c r="AL49">
        <v>34.86</v>
      </c>
      <c r="AM49">
        <v>0</v>
      </c>
      <c r="AN49">
        <v>0.66954999999999998</v>
      </c>
      <c r="AO49">
        <v>8.1731999999999996</v>
      </c>
      <c r="AP49">
        <v>3.7149000000000001</v>
      </c>
      <c r="AQ49">
        <v>0</v>
      </c>
      <c r="AR49">
        <v>31.897383000000001</v>
      </c>
      <c r="AS49">
        <v>0</v>
      </c>
      <c r="AT49">
        <v>10.876799999999999</v>
      </c>
      <c r="AU49">
        <v>0</v>
      </c>
      <c r="AV49">
        <v>14.7</v>
      </c>
      <c r="AW49">
        <v>54.3</v>
      </c>
      <c r="AX49">
        <v>24.111999999999998</v>
      </c>
      <c r="AY49">
        <v>0</v>
      </c>
      <c r="AZ49">
        <v>0</v>
      </c>
      <c r="BA49">
        <f t="shared" si="0"/>
        <v>2915.406484000001</v>
      </c>
    </row>
    <row r="50" spans="1:53">
      <c r="A50" t="s">
        <v>92</v>
      </c>
      <c r="B50">
        <v>0</v>
      </c>
      <c r="C50">
        <v>0</v>
      </c>
      <c r="D50">
        <v>12.6</v>
      </c>
      <c r="E50">
        <v>0</v>
      </c>
      <c r="F50">
        <v>0</v>
      </c>
      <c r="G50">
        <v>15.204000000000001</v>
      </c>
      <c r="H50">
        <v>0</v>
      </c>
      <c r="I50">
        <v>0</v>
      </c>
      <c r="J50">
        <v>24.111999999999998</v>
      </c>
      <c r="K50">
        <v>686.77995699999997</v>
      </c>
      <c r="L50">
        <v>653.15250000000003</v>
      </c>
      <c r="M50">
        <v>92</v>
      </c>
      <c r="N50">
        <v>118.125</v>
      </c>
      <c r="O50">
        <v>123.66562500000001</v>
      </c>
      <c r="P50">
        <v>125.58750000000001</v>
      </c>
      <c r="Q50">
        <v>10.563499999999999</v>
      </c>
      <c r="R50">
        <v>42.392195999999998</v>
      </c>
      <c r="S50">
        <v>26.390910000000002</v>
      </c>
      <c r="T50">
        <v>0</v>
      </c>
      <c r="U50">
        <v>418.77</v>
      </c>
      <c r="V50">
        <v>14.253199</v>
      </c>
      <c r="W50">
        <v>147.515624</v>
      </c>
      <c r="X50">
        <v>0</v>
      </c>
      <c r="Y50">
        <v>0</v>
      </c>
      <c r="Z50">
        <v>6.5537999999999998</v>
      </c>
      <c r="AA50">
        <v>0</v>
      </c>
      <c r="AB50">
        <v>13.0634</v>
      </c>
      <c r="AC50">
        <v>9.6778399999999998</v>
      </c>
      <c r="AD50">
        <v>18.229800000000001</v>
      </c>
      <c r="AE50">
        <v>45.546500000000002</v>
      </c>
      <c r="AF50">
        <v>8.8740000000000006</v>
      </c>
      <c r="AG50">
        <v>16.447199999999999</v>
      </c>
      <c r="AH50">
        <v>37.880000000000003</v>
      </c>
      <c r="AI50">
        <v>0</v>
      </c>
      <c r="AJ50">
        <v>0</v>
      </c>
      <c r="AK50">
        <v>51.5214</v>
      </c>
      <c r="AL50">
        <v>34.86</v>
      </c>
      <c r="AM50">
        <v>0</v>
      </c>
      <c r="AN50">
        <v>0.66954999999999998</v>
      </c>
      <c r="AO50">
        <v>8.1731999999999996</v>
      </c>
      <c r="AP50">
        <v>3.7149000000000001</v>
      </c>
      <c r="AQ50">
        <v>0</v>
      </c>
      <c r="AR50">
        <v>31.897383000000001</v>
      </c>
      <c r="AS50">
        <v>0</v>
      </c>
      <c r="AT50">
        <v>10.876799999999999</v>
      </c>
      <c r="AU50">
        <v>0</v>
      </c>
      <c r="AV50">
        <v>14.7</v>
      </c>
      <c r="AW50">
        <v>54.3</v>
      </c>
      <c r="AX50">
        <v>24.111999999999998</v>
      </c>
      <c r="AY50">
        <v>0</v>
      </c>
      <c r="AZ50">
        <v>0</v>
      </c>
      <c r="BA50">
        <f t="shared" si="0"/>
        <v>2902.209784000001</v>
      </c>
    </row>
    <row r="51" spans="1:53">
      <c r="A51" t="s">
        <v>93</v>
      </c>
      <c r="B51">
        <v>0</v>
      </c>
      <c r="C51">
        <v>0</v>
      </c>
      <c r="D51">
        <v>12.6</v>
      </c>
      <c r="E51">
        <v>0</v>
      </c>
      <c r="F51">
        <v>0</v>
      </c>
      <c r="G51">
        <v>15.204000000000001</v>
      </c>
      <c r="H51">
        <v>0</v>
      </c>
      <c r="I51">
        <v>0</v>
      </c>
      <c r="J51">
        <v>24.111999999999998</v>
      </c>
      <c r="K51">
        <v>686.77995699999997</v>
      </c>
      <c r="L51">
        <v>653.15250000000003</v>
      </c>
      <c r="M51">
        <v>92</v>
      </c>
      <c r="N51">
        <v>118.125</v>
      </c>
      <c r="O51">
        <v>123.66562500000001</v>
      </c>
      <c r="P51">
        <v>125.58750000000001</v>
      </c>
      <c r="Q51">
        <v>10.563499999999999</v>
      </c>
      <c r="R51">
        <v>42.392195999999998</v>
      </c>
      <c r="S51">
        <v>26.390910000000002</v>
      </c>
      <c r="T51">
        <v>0</v>
      </c>
      <c r="U51">
        <v>418.77</v>
      </c>
      <c r="V51">
        <v>14.253199</v>
      </c>
      <c r="W51">
        <v>147.515624</v>
      </c>
      <c r="X51">
        <v>0</v>
      </c>
      <c r="Y51">
        <v>0</v>
      </c>
      <c r="Z51">
        <v>6.5537999999999998</v>
      </c>
      <c r="AA51">
        <v>0</v>
      </c>
      <c r="AB51">
        <v>13.0634</v>
      </c>
      <c r="AC51">
        <v>9.6778399999999998</v>
      </c>
      <c r="AD51">
        <v>18.229800000000001</v>
      </c>
      <c r="AE51">
        <v>45.546500000000002</v>
      </c>
      <c r="AF51">
        <v>8.8740000000000006</v>
      </c>
      <c r="AG51">
        <v>16.447199999999999</v>
      </c>
      <c r="AH51">
        <v>37.880000000000003</v>
      </c>
      <c r="AI51">
        <v>0</v>
      </c>
      <c r="AJ51">
        <v>0</v>
      </c>
      <c r="AK51">
        <v>51.5214</v>
      </c>
      <c r="AL51">
        <v>34.86</v>
      </c>
      <c r="AM51">
        <v>0</v>
      </c>
      <c r="AN51">
        <v>0.66954999999999998</v>
      </c>
      <c r="AO51">
        <v>8.1731999999999996</v>
      </c>
      <c r="AP51">
        <v>3.7149000000000001</v>
      </c>
      <c r="AQ51">
        <v>0</v>
      </c>
      <c r="AR51">
        <v>31.897383000000001</v>
      </c>
      <c r="AS51">
        <v>0</v>
      </c>
      <c r="AT51">
        <v>10.876799999999999</v>
      </c>
      <c r="AU51">
        <v>0</v>
      </c>
      <c r="AV51">
        <v>14.175000000000001</v>
      </c>
      <c r="AW51">
        <v>54.3</v>
      </c>
      <c r="AX51">
        <v>24.111999999999998</v>
      </c>
      <c r="AY51">
        <v>0</v>
      </c>
      <c r="AZ51">
        <v>0</v>
      </c>
      <c r="BA51">
        <f t="shared" si="0"/>
        <v>2901.6847840000014</v>
      </c>
    </row>
    <row r="52" spans="1:53">
      <c r="A52" t="s">
        <v>94</v>
      </c>
      <c r="B52">
        <v>0</v>
      </c>
      <c r="C52">
        <v>0</v>
      </c>
      <c r="D52">
        <v>12.6</v>
      </c>
      <c r="E52">
        <v>0</v>
      </c>
      <c r="F52">
        <v>0</v>
      </c>
      <c r="G52">
        <v>15.204000000000001</v>
      </c>
      <c r="H52">
        <v>0</v>
      </c>
      <c r="I52">
        <v>0</v>
      </c>
      <c r="J52">
        <v>24.111999999999998</v>
      </c>
      <c r="K52">
        <v>686.77995699999997</v>
      </c>
      <c r="L52">
        <v>653.15250000000003</v>
      </c>
      <c r="M52">
        <v>92</v>
      </c>
      <c r="N52">
        <v>118.125</v>
      </c>
      <c r="O52">
        <v>123.66562500000001</v>
      </c>
      <c r="P52">
        <v>125.58750000000001</v>
      </c>
      <c r="Q52">
        <v>10.563499999999999</v>
      </c>
      <c r="R52">
        <v>42.392195999999998</v>
      </c>
      <c r="S52">
        <v>26.390910000000002</v>
      </c>
      <c r="T52">
        <v>0</v>
      </c>
      <c r="U52">
        <v>418.77</v>
      </c>
      <c r="V52">
        <v>14.253199</v>
      </c>
      <c r="W52">
        <v>147.515624</v>
      </c>
      <c r="X52">
        <v>0</v>
      </c>
      <c r="Y52">
        <v>0</v>
      </c>
      <c r="Z52">
        <v>6.5537999999999998</v>
      </c>
      <c r="AA52">
        <v>0</v>
      </c>
      <c r="AB52">
        <v>13.0634</v>
      </c>
      <c r="AC52">
        <v>9.6778399999999998</v>
      </c>
      <c r="AD52">
        <v>18.229800000000001</v>
      </c>
      <c r="AE52">
        <v>45.546500000000002</v>
      </c>
      <c r="AF52">
        <v>8.8740000000000006</v>
      </c>
      <c r="AG52">
        <v>16.447199999999999</v>
      </c>
      <c r="AH52">
        <v>37.880000000000003</v>
      </c>
      <c r="AI52">
        <v>0</v>
      </c>
      <c r="AJ52">
        <v>0</v>
      </c>
      <c r="AK52">
        <v>51.5214</v>
      </c>
      <c r="AL52">
        <v>34.86</v>
      </c>
      <c r="AM52">
        <v>0</v>
      </c>
      <c r="AN52">
        <v>0.66954999999999998</v>
      </c>
      <c r="AO52">
        <v>8.1731999999999996</v>
      </c>
      <c r="AP52">
        <v>3.7149000000000001</v>
      </c>
      <c r="AQ52">
        <v>0</v>
      </c>
      <c r="AR52">
        <v>31.897383000000001</v>
      </c>
      <c r="AS52">
        <v>0</v>
      </c>
      <c r="AT52">
        <v>10.876799999999999</v>
      </c>
      <c r="AU52">
        <v>0</v>
      </c>
      <c r="AV52">
        <v>14.175000000000001</v>
      </c>
      <c r="AW52">
        <v>54.3</v>
      </c>
      <c r="AX52">
        <v>24.111999999999998</v>
      </c>
      <c r="AY52">
        <v>0</v>
      </c>
      <c r="AZ52">
        <v>0</v>
      </c>
      <c r="BA52">
        <f t="shared" si="0"/>
        <v>2901.6847840000014</v>
      </c>
    </row>
    <row r="53" spans="1:53">
      <c r="A53" t="s">
        <v>95</v>
      </c>
      <c r="B53">
        <v>0</v>
      </c>
      <c r="C53">
        <v>0</v>
      </c>
      <c r="D53">
        <v>12.6</v>
      </c>
      <c r="E53">
        <v>0</v>
      </c>
      <c r="F53">
        <v>0</v>
      </c>
      <c r="G53">
        <v>15.204000000000001</v>
      </c>
      <c r="H53">
        <v>0</v>
      </c>
      <c r="I53">
        <v>0</v>
      </c>
      <c r="J53">
        <v>24.111999999999998</v>
      </c>
      <c r="K53">
        <v>686.77995699999997</v>
      </c>
      <c r="L53">
        <v>653.15250000000003</v>
      </c>
      <c r="M53">
        <v>92</v>
      </c>
      <c r="N53">
        <v>118.125</v>
      </c>
      <c r="O53">
        <v>123.66562500000001</v>
      </c>
      <c r="P53">
        <v>125.58750000000001</v>
      </c>
      <c r="Q53">
        <v>10.563499999999999</v>
      </c>
      <c r="R53">
        <v>42.392195999999998</v>
      </c>
      <c r="S53">
        <v>26.390910000000002</v>
      </c>
      <c r="T53">
        <v>0</v>
      </c>
      <c r="U53">
        <v>418.77</v>
      </c>
      <c r="V53">
        <v>14.253199</v>
      </c>
      <c r="W53">
        <v>147.515624</v>
      </c>
      <c r="X53">
        <v>0</v>
      </c>
      <c r="Y53">
        <v>0</v>
      </c>
      <c r="Z53">
        <v>6.5537999999999998</v>
      </c>
      <c r="AA53">
        <v>0</v>
      </c>
      <c r="AB53">
        <v>13.0634</v>
      </c>
      <c r="AC53">
        <v>9.6778399999999998</v>
      </c>
      <c r="AD53">
        <v>18.229800000000001</v>
      </c>
      <c r="AE53">
        <v>45.546500000000002</v>
      </c>
      <c r="AF53">
        <v>8.8740000000000006</v>
      </c>
      <c r="AG53">
        <v>16.447199999999999</v>
      </c>
      <c r="AH53">
        <v>37.880000000000003</v>
      </c>
      <c r="AI53">
        <v>0</v>
      </c>
      <c r="AJ53">
        <v>0</v>
      </c>
      <c r="AK53">
        <v>51.5214</v>
      </c>
      <c r="AL53">
        <v>34.86</v>
      </c>
      <c r="AM53">
        <v>0</v>
      </c>
      <c r="AN53">
        <v>0.66954999999999998</v>
      </c>
      <c r="AO53">
        <v>8.1731999999999996</v>
      </c>
      <c r="AP53">
        <v>3.7149000000000001</v>
      </c>
      <c r="AQ53">
        <v>9.1349999999999998</v>
      </c>
      <c r="AR53">
        <v>31.897383000000001</v>
      </c>
      <c r="AS53">
        <v>0</v>
      </c>
      <c r="AT53">
        <v>10.876799999999999</v>
      </c>
      <c r="AU53">
        <v>0</v>
      </c>
      <c r="AV53">
        <v>14.175000000000001</v>
      </c>
      <c r="AW53">
        <v>54.3</v>
      </c>
      <c r="AX53">
        <v>24.111999999999998</v>
      </c>
      <c r="AY53">
        <v>0</v>
      </c>
      <c r="AZ53">
        <v>0</v>
      </c>
      <c r="BA53">
        <f t="shared" si="0"/>
        <v>2910.8197840000016</v>
      </c>
    </row>
    <row r="54" spans="1:53">
      <c r="A54" t="s">
        <v>96</v>
      </c>
      <c r="B54">
        <v>0</v>
      </c>
      <c r="C54">
        <v>0</v>
      </c>
      <c r="D54">
        <v>12.6</v>
      </c>
      <c r="E54">
        <v>0</v>
      </c>
      <c r="F54">
        <v>0</v>
      </c>
      <c r="G54">
        <v>15.204000000000001</v>
      </c>
      <c r="H54">
        <v>0</v>
      </c>
      <c r="I54">
        <v>0</v>
      </c>
      <c r="J54">
        <v>24.111999999999998</v>
      </c>
      <c r="K54">
        <v>686.77995699999997</v>
      </c>
      <c r="L54">
        <v>653.15250000000003</v>
      </c>
      <c r="M54">
        <v>92</v>
      </c>
      <c r="N54">
        <v>118.125</v>
      </c>
      <c r="O54">
        <v>123.66562500000001</v>
      </c>
      <c r="P54">
        <v>125.58750000000001</v>
      </c>
      <c r="Q54">
        <v>10.563499999999999</v>
      </c>
      <c r="R54">
        <v>42.392195999999998</v>
      </c>
      <c r="S54">
        <v>26.390910000000002</v>
      </c>
      <c r="T54">
        <v>0</v>
      </c>
      <c r="U54">
        <v>418.77</v>
      </c>
      <c r="V54">
        <v>14.253199</v>
      </c>
      <c r="W54">
        <v>147.515624</v>
      </c>
      <c r="X54">
        <v>0</v>
      </c>
      <c r="Y54">
        <v>0</v>
      </c>
      <c r="Z54">
        <v>6.5537999999999998</v>
      </c>
      <c r="AA54">
        <v>0</v>
      </c>
      <c r="AB54">
        <v>13.0634</v>
      </c>
      <c r="AC54">
        <v>9.6778399999999998</v>
      </c>
      <c r="AD54">
        <v>18.229800000000001</v>
      </c>
      <c r="AE54">
        <v>45.546500000000002</v>
      </c>
      <c r="AF54">
        <v>8.8740000000000006</v>
      </c>
      <c r="AG54">
        <v>16.447199999999999</v>
      </c>
      <c r="AH54">
        <v>37.880000000000003</v>
      </c>
      <c r="AI54">
        <v>0</v>
      </c>
      <c r="AJ54">
        <v>0</v>
      </c>
      <c r="AK54">
        <v>51.5214</v>
      </c>
      <c r="AL54">
        <v>34.86</v>
      </c>
      <c r="AM54">
        <v>0</v>
      </c>
      <c r="AN54">
        <v>0.66954999999999998</v>
      </c>
      <c r="AO54">
        <v>8.1731999999999996</v>
      </c>
      <c r="AP54">
        <v>3.7149000000000001</v>
      </c>
      <c r="AQ54">
        <v>9.1349999999999998</v>
      </c>
      <c r="AR54">
        <v>31.897383000000001</v>
      </c>
      <c r="AS54">
        <v>0</v>
      </c>
      <c r="AT54">
        <v>10.876799999999999</v>
      </c>
      <c r="AU54">
        <v>0</v>
      </c>
      <c r="AV54">
        <v>14.175000000000001</v>
      </c>
      <c r="AW54">
        <v>54.3</v>
      </c>
      <c r="AX54">
        <v>24.111999999999998</v>
      </c>
      <c r="AY54">
        <v>0</v>
      </c>
      <c r="AZ54">
        <v>0</v>
      </c>
      <c r="BA54">
        <f t="shared" si="0"/>
        <v>2910.8197840000016</v>
      </c>
    </row>
    <row r="55" spans="1:53">
      <c r="A55" t="s">
        <v>97</v>
      </c>
      <c r="B55">
        <v>0</v>
      </c>
      <c r="C55">
        <v>0</v>
      </c>
      <c r="D55">
        <v>12.6</v>
      </c>
      <c r="E55">
        <v>0</v>
      </c>
      <c r="F55">
        <v>0</v>
      </c>
      <c r="G55">
        <v>15.204000000000001</v>
      </c>
      <c r="H55">
        <v>0</v>
      </c>
      <c r="I55">
        <v>0</v>
      </c>
      <c r="J55">
        <v>24.111999999999998</v>
      </c>
      <c r="K55">
        <v>686.77995699999997</v>
      </c>
      <c r="L55">
        <v>653.15250000000003</v>
      </c>
      <c r="M55">
        <v>92</v>
      </c>
      <c r="N55">
        <v>118.125</v>
      </c>
      <c r="O55">
        <v>123.66562500000001</v>
      </c>
      <c r="P55">
        <v>125.58750000000001</v>
      </c>
      <c r="Q55">
        <v>10.563499999999999</v>
      </c>
      <c r="R55">
        <v>42.392195999999998</v>
      </c>
      <c r="S55">
        <v>26.390910000000002</v>
      </c>
      <c r="T55">
        <v>0</v>
      </c>
      <c r="U55">
        <v>418.77</v>
      </c>
      <c r="V55">
        <v>14.253199</v>
      </c>
      <c r="W55">
        <v>147.515624</v>
      </c>
      <c r="X55">
        <v>0</v>
      </c>
      <c r="Y55">
        <v>0</v>
      </c>
      <c r="Z55">
        <v>6.5537999999999998</v>
      </c>
      <c r="AA55">
        <v>0</v>
      </c>
      <c r="AB55">
        <v>13.0634</v>
      </c>
      <c r="AC55">
        <v>9.6778399999999998</v>
      </c>
      <c r="AD55">
        <v>18.229800000000001</v>
      </c>
      <c r="AE55">
        <v>45.546500000000002</v>
      </c>
      <c r="AF55">
        <v>8.8740000000000006</v>
      </c>
      <c r="AG55">
        <v>16.447199999999999</v>
      </c>
      <c r="AH55">
        <v>37.880000000000003</v>
      </c>
      <c r="AI55">
        <v>0</v>
      </c>
      <c r="AJ55">
        <v>0</v>
      </c>
      <c r="AK55">
        <v>51.5214</v>
      </c>
      <c r="AL55">
        <v>34.86</v>
      </c>
      <c r="AM55">
        <v>2.7993000000000001</v>
      </c>
      <c r="AN55">
        <v>0.66954999999999998</v>
      </c>
      <c r="AO55">
        <v>7.7910000000000004</v>
      </c>
      <c r="AP55">
        <v>3.7149000000000001</v>
      </c>
      <c r="AQ55">
        <v>9.1349999999999998</v>
      </c>
      <c r="AR55">
        <v>31.897383000000001</v>
      </c>
      <c r="AS55">
        <v>0</v>
      </c>
      <c r="AT55">
        <v>10.876799999999999</v>
      </c>
      <c r="AU55">
        <v>0</v>
      </c>
      <c r="AV55">
        <v>14.175000000000001</v>
      </c>
      <c r="AW55">
        <v>54.3</v>
      </c>
      <c r="AX55">
        <v>24.111999999999998</v>
      </c>
      <c r="AY55">
        <v>0</v>
      </c>
      <c r="AZ55">
        <v>0</v>
      </c>
      <c r="BA55">
        <f t="shared" si="0"/>
        <v>2913.2368840000017</v>
      </c>
    </row>
    <row r="56" spans="1:53">
      <c r="A56" t="s">
        <v>98</v>
      </c>
      <c r="B56">
        <v>0</v>
      </c>
      <c r="C56">
        <v>0</v>
      </c>
      <c r="D56">
        <v>12.6</v>
      </c>
      <c r="E56">
        <v>0</v>
      </c>
      <c r="F56">
        <v>0</v>
      </c>
      <c r="G56">
        <v>15.204000000000001</v>
      </c>
      <c r="H56">
        <v>0</v>
      </c>
      <c r="I56">
        <v>0</v>
      </c>
      <c r="J56">
        <v>24.111999999999998</v>
      </c>
      <c r="K56">
        <v>686.77995699999997</v>
      </c>
      <c r="L56">
        <v>653.15250000000003</v>
      </c>
      <c r="M56">
        <v>92</v>
      </c>
      <c r="N56">
        <v>118.125</v>
      </c>
      <c r="O56">
        <v>123.66562500000001</v>
      </c>
      <c r="P56">
        <v>125.58750000000001</v>
      </c>
      <c r="Q56">
        <v>10.563499999999999</v>
      </c>
      <c r="R56">
        <v>42.392195999999998</v>
      </c>
      <c r="S56">
        <v>26.390910000000002</v>
      </c>
      <c r="T56">
        <v>0</v>
      </c>
      <c r="U56">
        <v>418.77</v>
      </c>
      <c r="V56">
        <v>14.253199</v>
      </c>
      <c r="W56">
        <v>147.515624</v>
      </c>
      <c r="X56">
        <v>0</v>
      </c>
      <c r="Y56">
        <v>0</v>
      </c>
      <c r="Z56">
        <v>6.5537999999999998</v>
      </c>
      <c r="AA56">
        <v>14.04936</v>
      </c>
      <c r="AB56">
        <v>13.0634</v>
      </c>
      <c r="AC56">
        <v>9.6778399999999998</v>
      </c>
      <c r="AD56">
        <v>18.229800000000001</v>
      </c>
      <c r="AE56">
        <v>45.546500000000002</v>
      </c>
      <c r="AF56">
        <v>8.8740000000000006</v>
      </c>
      <c r="AG56">
        <v>16.447199999999999</v>
      </c>
      <c r="AH56">
        <v>66.290000000000006</v>
      </c>
      <c r="AI56">
        <v>0</v>
      </c>
      <c r="AJ56">
        <v>0</v>
      </c>
      <c r="AK56">
        <v>51.5214</v>
      </c>
      <c r="AL56">
        <v>34.86</v>
      </c>
      <c r="AM56">
        <v>10.557359999999999</v>
      </c>
      <c r="AN56">
        <v>0.66954999999999998</v>
      </c>
      <c r="AO56">
        <v>7.7910000000000004</v>
      </c>
      <c r="AP56">
        <v>3.7149000000000001</v>
      </c>
      <c r="AQ56">
        <v>18.648</v>
      </c>
      <c r="AR56">
        <v>31.897383000000001</v>
      </c>
      <c r="AS56">
        <v>0</v>
      </c>
      <c r="AT56">
        <v>10.876799999999999</v>
      </c>
      <c r="AU56">
        <v>0</v>
      </c>
      <c r="AV56">
        <v>14.175000000000001</v>
      </c>
      <c r="AW56">
        <v>54.3</v>
      </c>
      <c r="AX56">
        <v>24.111999999999998</v>
      </c>
      <c r="AY56">
        <v>0</v>
      </c>
      <c r="AZ56">
        <v>0</v>
      </c>
      <c r="BA56">
        <f t="shared" si="0"/>
        <v>2972.9673040000011</v>
      </c>
    </row>
    <row r="57" spans="1:53">
      <c r="A57" t="s">
        <v>99</v>
      </c>
      <c r="B57">
        <v>0</v>
      </c>
      <c r="C57">
        <v>0</v>
      </c>
      <c r="D57">
        <v>12.6</v>
      </c>
      <c r="E57">
        <v>0</v>
      </c>
      <c r="F57">
        <v>0</v>
      </c>
      <c r="G57">
        <v>15.204000000000001</v>
      </c>
      <c r="H57">
        <v>0</v>
      </c>
      <c r="I57">
        <v>0</v>
      </c>
      <c r="J57">
        <v>24.111999999999998</v>
      </c>
      <c r="K57">
        <v>686.77995699999997</v>
      </c>
      <c r="L57">
        <v>653.15250000000003</v>
      </c>
      <c r="M57">
        <v>92</v>
      </c>
      <c r="N57">
        <v>118.125</v>
      </c>
      <c r="O57">
        <v>123.66562500000001</v>
      </c>
      <c r="P57">
        <v>125.58750000000001</v>
      </c>
      <c r="Q57">
        <v>10.563499999999999</v>
      </c>
      <c r="R57">
        <v>42.392195999999998</v>
      </c>
      <c r="S57">
        <v>26.390910000000002</v>
      </c>
      <c r="T57">
        <v>0</v>
      </c>
      <c r="U57">
        <v>418.77</v>
      </c>
      <c r="V57">
        <v>14.253199</v>
      </c>
      <c r="W57">
        <v>147.515624</v>
      </c>
      <c r="X57">
        <v>0</v>
      </c>
      <c r="Y57">
        <v>0</v>
      </c>
      <c r="Z57">
        <v>6.5537999999999998</v>
      </c>
      <c r="AA57">
        <v>14.04936</v>
      </c>
      <c r="AB57">
        <v>13.0634</v>
      </c>
      <c r="AC57">
        <v>9.6778399999999998</v>
      </c>
      <c r="AD57">
        <v>18.229800000000001</v>
      </c>
      <c r="AE57">
        <v>45.546500000000002</v>
      </c>
      <c r="AF57">
        <v>8.8740000000000006</v>
      </c>
      <c r="AG57">
        <v>16.447199999999999</v>
      </c>
      <c r="AH57">
        <v>66.290000000000006</v>
      </c>
      <c r="AI57">
        <v>0</v>
      </c>
      <c r="AJ57">
        <v>0</v>
      </c>
      <c r="AK57">
        <v>51.5214</v>
      </c>
      <c r="AL57">
        <v>34.86</v>
      </c>
      <c r="AM57">
        <v>10.557359999999999</v>
      </c>
      <c r="AN57">
        <v>0.66954999999999998</v>
      </c>
      <c r="AO57">
        <v>7.7910000000000004</v>
      </c>
      <c r="AP57">
        <v>3.7149000000000001</v>
      </c>
      <c r="AQ57">
        <v>18.648</v>
      </c>
      <c r="AR57">
        <v>31.897383000000001</v>
      </c>
      <c r="AS57">
        <v>0</v>
      </c>
      <c r="AT57">
        <v>11.700799999999999</v>
      </c>
      <c r="AU57">
        <v>0</v>
      </c>
      <c r="AV57">
        <v>14.175000000000001</v>
      </c>
      <c r="AW57">
        <v>54.3</v>
      </c>
      <c r="AX57">
        <v>24.111999999999998</v>
      </c>
      <c r="AY57">
        <v>0</v>
      </c>
      <c r="AZ57">
        <v>0</v>
      </c>
      <c r="BA57">
        <f t="shared" si="0"/>
        <v>2973.7913040000012</v>
      </c>
    </row>
    <row r="58" spans="1:53">
      <c r="A58" t="s">
        <v>100</v>
      </c>
      <c r="B58">
        <v>0</v>
      </c>
      <c r="C58">
        <v>0</v>
      </c>
      <c r="D58">
        <v>12.6</v>
      </c>
      <c r="E58">
        <v>0</v>
      </c>
      <c r="F58">
        <v>0</v>
      </c>
      <c r="G58">
        <v>15.204000000000001</v>
      </c>
      <c r="H58">
        <v>0</v>
      </c>
      <c r="I58">
        <v>0</v>
      </c>
      <c r="J58">
        <v>24.111999999999998</v>
      </c>
      <c r="K58">
        <v>686.77995699999997</v>
      </c>
      <c r="L58">
        <v>653.15250000000003</v>
      </c>
      <c r="M58">
        <v>92</v>
      </c>
      <c r="N58">
        <v>118.125</v>
      </c>
      <c r="O58">
        <v>123.66562500000001</v>
      </c>
      <c r="P58">
        <v>125.58750000000001</v>
      </c>
      <c r="Q58">
        <v>10.563499999999999</v>
      </c>
      <c r="R58">
        <v>42.392195999999998</v>
      </c>
      <c r="S58">
        <v>26.390910000000002</v>
      </c>
      <c r="T58">
        <v>0</v>
      </c>
      <c r="U58">
        <v>418.77</v>
      </c>
      <c r="V58">
        <v>14.253199</v>
      </c>
      <c r="W58">
        <v>147.515624</v>
      </c>
      <c r="X58">
        <v>0</v>
      </c>
      <c r="Y58">
        <v>0</v>
      </c>
      <c r="Z58">
        <v>6.5537999999999998</v>
      </c>
      <c r="AA58">
        <v>14.04936</v>
      </c>
      <c r="AB58">
        <v>13.0634</v>
      </c>
      <c r="AC58">
        <v>9.6778399999999998</v>
      </c>
      <c r="AD58">
        <v>18.229800000000001</v>
      </c>
      <c r="AE58">
        <v>45.546500000000002</v>
      </c>
      <c r="AF58">
        <v>8.8740000000000006</v>
      </c>
      <c r="AG58">
        <v>16.447199999999999</v>
      </c>
      <c r="AH58">
        <v>66.290000000000006</v>
      </c>
      <c r="AI58">
        <v>0</v>
      </c>
      <c r="AJ58">
        <v>0</v>
      </c>
      <c r="AK58">
        <v>51.5214</v>
      </c>
      <c r="AL58">
        <v>34.86</v>
      </c>
      <c r="AM58">
        <v>10.557359999999999</v>
      </c>
      <c r="AN58">
        <v>0.66954999999999998</v>
      </c>
      <c r="AO58">
        <v>7.7910000000000004</v>
      </c>
      <c r="AP58">
        <v>3.7149000000000001</v>
      </c>
      <c r="AQ58">
        <v>27.972000000000001</v>
      </c>
      <c r="AR58">
        <v>31.897383000000001</v>
      </c>
      <c r="AS58">
        <v>0</v>
      </c>
      <c r="AT58">
        <v>11.700799999999999</v>
      </c>
      <c r="AU58">
        <v>0</v>
      </c>
      <c r="AV58">
        <v>14.175000000000001</v>
      </c>
      <c r="AW58">
        <v>54.3</v>
      </c>
      <c r="AX58">
        <v>24.111999999999998</v>
      </c>
      <c r="AY58">
        <v>0</v>
      </c>
      <c r="AZ58">
        <v>0</v>
      </c>
      <c r="BA58">
        <f t="shared" si="0"/>
        <v>2983.1153040000013</v>
      </c>
    </row>
    <row r="59" spans="1:53">
      <c r="A59" t="s">
        <v>101</v>
      </c>
      <c r="B59">
        <v>0</v>
      </c>
      <c r="C59">
        <v>0</v>
      </c>
      <c r="D59">
        <v>12.6</v>
      </c>
      <c r="E59">
        <v>0</v>
      </c>
      <c r="F59">
        <v>0</v>
      </c>
      <c r="G59">
        <v>15.204000000000001</v>
      </c>
      <c r="H59">
        <v>0</v>
      </c>
      <c r="I59">
        <v>0</v>
      </c>
      <c r="J59">
        <v>24.111999999999998</v>
      </c>
      <c r="K59">
        <v>686.77995699999997</v>
      </c>
      <c r="L59">
        <v>653.15250000000003</v>
      </c>
      <c r="M59">
        <v>92</v>
      </c>
      <c r="N59">
        <v>118.125</v>
      </c>
      <c r="O59">
        <v>123.66562500000001</v>
      </c>
      <c r="P59">
        <v>124.875</v>
      </c>
      <c r="Q59">
        <v>10.563499999999999</v>
      </c>
      <c r="R59">
        <v>42.392195999999998</v>
      </c>
      <c r="S59">
        <v>26.390910000000002</v>
      </c>
      <c r="T59">
        <v>0</v>
      </c>
      <c r="U59">
        <v>418.77</v>
      </c>
      <c r="V59">
        <v>14.253199</v>
      </c>
      <c r="W59">
        <v>147.515624</v>
      </c>
      <c r="X59">
        <v>0</v>
      </c>
      <c r="Y59">
        <v>0</v>
      </c>
      <c r="Z59">
        <v>6.5537999999999998</v>
      </c>
      <c r="AA59">
        <v>14.04936</v>
      </c>
      <c r="AB59">
        <v>13.0634</v>
      </c>
      <c r="AC59">
        <v>9.6778399999999998</v>
      </c>
      <c r="AD59">
        <v>18.229800000000001</v>
      </c>
      <c r="AE59">
        <v>45.546500000000002</v>
      </c>
      <c r="AF59">
        <v>8.8740000000000006</v>
      </c>
      <c r="AG59">
        <v>16.447199999999999</v>
      </c>
      <c r="AH59">
        <v>66.290000000000006</v>
      </c>
      <c r="AI59">
        <v>0</v>
      </c>
      <c r="AJ59">
        <v>0</v>
      </c>
      <c r="AK59">
        <v>51.5214</v>
      </c>
      <c r="AL59">
        <v>34.86</v>
      </c>
      <c r="AM59">
        <v>10.557359999999999</v>
      </c>
      <c r="AN59">
        <v>0.66954999999999998</v>
      </c>
      <c r="AO59">
        <v>7.7910000000000004</v>
      </c>
      <c r="AP59">
        <v>3.7149000000000001</v>
      </c>
      <c r="AQ59">
        <v>27.972000000000001</v>
      </c>
      <c r="AR59">
        <v>31.897383000000001</v>
      </c>
      <c r="AS59">
        <v>0</v>
      </c>
      <c r="AT59">
        <v>11.700799999999999</v>
      </c>
      <c r="AU59">
        <v>0</v>
      </c>
      <c r="AV59">
        <v>13.65</v>
      </c>
      <c r="AW59">
        <v>54.3</v>
      </c>
      <c r="AX59">
        <v>24.111999999999998</v>
      </c>
      <c r="AY59">
        <v>0</v>
      </c>
      <c r="AZ59">
        <v>0</v>
      </c>
      <c r="BA59">
        <f t="shared" si="0"/>
        <v>2981.8778040000011</v>
      </c>
    </row>
    <row r="60" spans="1:53">
      <c r="A60" t="s">
        <v>102</v>
      </c>
      <c r="B60">
        <v>0</v>
      </c>
      <c r="C60">
        <v>0</v>
      </c>
      <c r="D60">
        <v>12.6</v>
      </c>
      <c r="E60">
        <v>0</v>
      </c>
      <c r="F60">
        <v>0</v>
      </c>
      <c r="G60">
        <v>15.204000000000001</v>
      </c>
      <c r="H60">
        <v>0</v>
      </c>
      <c r="I60">
        <v>0</v>
      </c>
      <c r="J60">
        <v>24.111999999999998</v>
      </c>
      <c r="K60">
        <v>686.77995699999997</v>
      </c>
      <c r="L60">
        <v>653.15250000000003</v>
      </c>
      <c r="M60">
        <v>92</v>
      </c>
      <c r="N60">
        <v>118.125</v>
      </c>
      <c r="O60">
        <v>123.66562500000001</v>
      </c>
      <c r="P60">
        <v>124.875</v>
      </c>
      <c r="Q60">
        <v>10.563499999999999</v>
      </c>
      <c r="R60">
        <v>42.392195999999998</v>
      </c>
      <c r="S60">
        <v>26.390910000000002</v>
      </c>
      <c r="T60">
        <v>0</v>
      </c>
      <c r="U60">
        <v>418.77</v>
      </c>
      <c r="V60">
        <v>14.253199</v>
      </c>
      <c r="W60">
        <v>147.515624</v>
      </c>
      <c r="X60">
        <v>0</v>
      </c>
      <c r="Y60">
        <v>0</v>
      </c>
      <c r="Z60">
        <v>6.5537999999999998</v>
      </c>
      <c r="AA60">
        <v>14.04936</v>
      </c>
      <c r="AB60">
        <v>13.0634</v>
      </c>
      <c r="AC60">
        <v>9.6778399999999998</v>
      </c>
      <c r="AD60">
        <v>18.229800000000001</v>
      </c>
      <c r="AE60">
        <v>45.546500000000002</v>
      </c>
      <c r="AF60">
        <v>8.8740000000000006</v>
      </c>
      <c r="AG60">
        <v>16.447199999999999</v>
      </c>
      <c r="AH60">
        <v>66.290000000000006</v>
      </c>
      <c r="AI60">
        <v>0</v>
      </c>
      <c r="AJ60">
        <v>0</v>
      </c>
      <c r="AK60">
        <v>51.5214</v>
      </c>
      <c r="AL60">
        <v>34.86</v>
      </c>
      <c r="AM60">
        <v>10.557359999999999</v>
      </c>
      <c r="AN60">
        <v>0.66954999999999998</v>
      </c>
      <c r="AO60">
        <v>7.7910000000000004</v>
      </c>
      <c r="AP60">
        <v>3.7149000000000001</v>
      </c>
      <c r="AQ60">
        <v>27.972000000000001</v>
      </c>
      <c r="AR60">
        <v>31.897383000000001</v>
      </c>
      <c r="AS60">
        <v>0</v>
      </c>
      <c r="AT60">
        <v>11.700799999999999</v>
      </c>
      <c r="AU60">
        <v>0</v>
      </c>
      <c r="AV60">
        <v>13.65</v>
      </c>
      <c r="AW60">
        <v>54.3</v>
      </c>
      <c r="AX60">
        <v>24.111999999999998</v>
      </c>
      <c r="AY60">
        <v>0</v>
      </c>
      <c r="AZ60">
        <v>0</v>
      </c>
      <c r="BA60">
        <f t="shared" si="0"/>
        <v>2981.8778040000011</v>
      </c>
    </row>
    <row r="61" spans="1:53">
      <c r="A61" t="s">
        <v>103</v>
      </c>
      <c r="B61">
        <v>0</v>
      </c>
      <c r="C61">
        <v>0</v>
      </c>
      <c r="D61">
        <v>12.6</v>
      </c>
      <c r="E61">
        <v>0</v>
      </c>
      <c r="F61">
        <v>0</v>
      </c>
      <c r="G61">
        <v>15.204000000000001</v>
      </c>
      <c r="H61">
        <v>0</v>
      </c>
      <c r="I61">
        <v>0</v>
      </c>
      <c r="J61">
        <v>24.111999999999998</v>
      </c>
      <c r="K61">
        <v>686.77995699999997</v>
      </c>
      <c r="L61">
        <v>653.15250000000003</v>
      </c>
      <c r="M61">
        <v>92</v>
      </c>
      <c r="N61">
        <v>118.125</v>
      </c>
      <c r="O61">
        <v>123.66562500000001</v>
      </c>
      <c r="P61">
        <v>124.875</v>
      </c>
      <c r="Q61">
        <v>10.563499999999999</v>
      </c>
      <c r="R61">
        <v>42.392195999999998</v>
      </c>
      <c r="S61">
        <v>26.390910000000002</v>
      </c>
      <c r="T61">
        <v>0</v>
      </c>
      <c r="U61">
        <v>418.77</v>
      </c>
      <c r="V61">
        <v>14.253199</v>
      </c>
      <c r="W61">
        <v>147.515624</v>
      </c>
      <c r="X61">
        <v>0</v>
      </c>
      <c r="Y61">
        <v>0</v>
      </c>
      <c r="Z61">
        <v>6.5537999999999998</v>
      </c>
      <c r="AA61">
        <v>28.09872</v>
      </c>
      <c r="AB61">
        <v>13.0634</v>
      </c>
      <c r="AC61">
        <v>9.6778399999999998</v>
      </c>
      <c r="AD61">
        <v>18.229800000000001</v>
      </c>
      <c r="AE61">
        <v>45.546500000000002</v>
      </c>
      <c r="AF61">
        <v>8.8740000000000006</v>
      </c>
      <c r="AG61">
        <v>16.447199999999999</v>
      </c>
      <c r="AH61">
        <v>66.290000000000006</v>
      </c>
      <c r="AI61">
        <v>0</v>
      </c>
      <c r="AJ61">
        <v>0</v>
      </c>
      <c r="AK61">
        <v>51.5214</v>
      </c>
      <c r="AL61">
        <v>34.86</v>
      </c>
      <c r="AM61">
        <v>10.557359999999999</v>
      </c>
      <c r="AN61">
        <v>0.66954999999999998</v>
      </c>
      <c r="AO61">
        <v>9.8490000000000002</v>
      </c>
      <c r="AP61">
        <v>3.7149000000000001</v>
      </c>
      <c r="AQ61">
        <v>27.972000000000001</v>
      </c>
      <c r="AR61">
        <v>31.897383000000001</v>
      </c>
      <c r="AS61">
        <v>0</v>
      </c>
      <c r="AT61">
        <v>11.700799999999999</v>
      </c>
      <c r="AU61">
        <v>0</v>
      </c>
      <c r="AV61">
        <v>13.65</v>
      </c>
      <c r="AW61">
        <v>54.3</v>
      </c>
      <c r="AX61">
        <v>24.111999999999998</v>
      </c>
      <c r="AY61">
        <v>0</v>
      </c>
      <c r="AZ61">
        <v>0</v>
      </c>
      <c r="BA61">
        <f t="shared" si="0"/>
        <v>2997.9851640000011</v>
      </c>
    </row>
    <row r="62" spans="1:53">
      <c r="A62" t="s">
        <v>104</v>
      </c>
      <c r="B62">
        <v>0</v>
      </c>
      <c r="C62">
        <v>0</v>
      </c>
      <c r="D62">
        <v>12.6</v>
      </c>
      <c r="E62">
        <v>0</v>
      </c>
      <c r="F62">
        <v>0</v>
      </c>
      <c r="G62">
        <v>15.204000000000001</v>
      </c>
      <c r="H62">
        <v>0</v>
      </c>
      <c r="I62">
        <v>0</v>
      </c>
      <c r="J62">
        <v>24.111999999999998</v>
      </c>
      <c r="K62">
        <v>686.77995699999997</v>
      </c>
      <c r="L62">
        <v>653.15250000000003</v>
      </c>
      <c r="M62">
        <v>92</v>
      </c>
      <c r="N62">
        <v>118.125</v>
      </c>
      <c r="O62">
        <v>123.66562500000001</v>
      </c>
      <c r="P62">
        <v>124.875</v>
      </c>
      <c r="Q62">
        <v>10.563499999999999</v>
      </c>
      <c r="R62">
        <v>42.392195999999998</v>
      </c>
      <c r="S62">
        <v>26.390910000000002</v>
      </c>
      <c r="T62">
        <v>0</v>
      </c>
      <c r="U62">
        <v>418.77</v>
      </c>
      <c r="V62">
        <v>14.253199</v>
      </c>
      <c r="W62">
        <v>147.515624</v>
      </c>
      <c r="X62">
        <v>0</v>
      </c>
      <c r="Y62">
        <v>0</v>
      </c>
      <c r="Z62">
        <v>6.5537999999999998</v>
      </c>
      <c r="AA62">
        <v>28.09872</v>
      </c>
      <c r="AB62">
        <v>13.0634</v>
      </c>
      <c r="AC62">
        <v>9.6778399999999998</v>
      </c>
      <c r="AD62">
        <v>18.229800000000001</v>
      </c>
      <c r="AE62">
        <v>45.546500000000002</v>
      </c>
      <c r="AF62">
        <v>8.8740000000000006</v>
      </c>
      <c r="AG62">
        <v>16.447199999999999</v>
      </c>
      <c r="AH62">
        <v>66.290000000000006</v>
      </c>
      <c r="AI62">
        <v>0</v>
      </c>
      <c r="AJ62">
        <v>0</v>
      </c>
      <c r="AK62">
        <v>51.5214</v>
      </c>
      <c r="AL62">
        <v>34.86</v>
      </c>
      <c r="AM62">
        <v>10.557359999999999</v>
      </c>
      <c r="AN62">
        <v>0.66954999999999998</v>
      </c>
      <c r="AO62">
        <v>9.8490000000000002</v>
      </c>
      <c r="AP62">
        <v>3.7149000000000001</v>
      </c>
      <c r="AQ62">
        <v>27.972000000000001</v>
      </c>
      <c r="AR62">
        <v>31.897383000000001</v>
      </c>
      <c r="AS62">
        <v>0</v>
      </c>
      <c r="AT62">
        <v>11.700799999999999</v>
      </c>
      <c r="AU62">
        <v>0</v>
      </c>
      <c r="AV62">
        <v>13.65</v>
      </c>
      <c r="AW62">
        <v>54.3</v>
      </c>
      <c r="AX62">
        <v>24.111999999999998</v>
      </c>
      <c r="AY62">
        <v>0</v>
      </c>
      <c r="AZ62">
        <v>0</v>
      </c>
      <c r="BA62">
        <f t="shared" si="0"/>
        <v>2997.9851640000011</v>
      </c>
    </row>
    <row r="63" spans="1:53">
      <c r="A63" t="s">
        <v>105</v>
      </c>
      <c r="B63">
        <v>0</v>
      </c>
      <c r="C63">
        <v>0</v>
      </c>
      <c r="D63">
        <v>12.6</v>
      </c>
      <c r="E63">
        <v>0</v>
      </c>
      <c r="F63">
        <v>0</v>
      </c>
      <c r="G63">
        <v>15.204000000000001</v>
      </c>
      <c r="H63">
        <v>0</v>
      </c>
      <c r="I63">
        <v>0</v>
      </c>
      <c r="J63">
        <v>24.111999999999998</v>
      </c>
      <c r="K63">
        <v>686.77995699999997</v>
      </c>
      <c r="L63">
        <v>653.15250000000003</v>
      </c>
      <c r="M63">
        <v>92</v>
      </c>
      <c r="N63">
        <v>118.125</v>
      </c>
      <c r="O63">
        <v>123.66562500000001</v>
      </c>
      <c r="P63">
        <v>124.875</v>
      </c>
      <c r="Q63">
        <v>10.563499999999999</v>
      </c>
      <c r="R63">
        <v>42.392195999999998</v>
      </c>
      <c r="S63">
        <v>26.390910000000002</v>
      </c>
      <c r="T63">
        <v>0</v>
      </c>
      <c r="U63">
        <v>418.77</v>
      </c>
      <c r="V63">
        <v>14.253199</v>
      </c>
      <c r="W63">
        <v>147.515624</v>
      </c>
      <c r="X63">
        <v>0</v>
      </c>
      <c r="Y63">
        <v>0</v>
      </c>
      <c r="Z63">
        <v>6.5537999999999998</v>
      </c>
      <c r="AA63">
        <v>28.09872</v>
      </c>
      <c r="AB63">
        <v>13.0634</v>
      </c>
      <c r="AC63">
        <v>9.6778399999999998</v>
      </c>
      <c r="AD63">
        <v>18.229800000000001</v>
      </c>
      <c r="AE63">
        <v>45.546500000000002</v>
      </c>
      <c r="AF63">
        <v>8.8740000000000006</v>
      </c>
      <c r="AG63">
        <v>16.447199999999999</v>
      </c>
      <c r="AH63">
        <v>66.290000000000006</v>
      </c>
      <c r="AI63">
        <v>0</v>
      </c>
      <c r="AJ63">
        <v>0</v>
      </c>
      <c r="AK63">
        <v>51.5214</v>
      </c>
      <c r="AL63">
        <v>34.86</v>
      </c>
      <c r="AM63">
        <v>10.557359999999999</v>
      </c>
      <c r="AN63">
        <v>0.66954999999999998</v>
      </c>
      <c r="AO63">
        <v>9.8490000000000002</v>
      </c>
      <c r="AP63">
        <v>6.2769000000000004</v>
      </c>
      <c r="AQ63">
        <v>27.972000000000001</v>
      </c>
      <c r="AR63">
        <v>31.897383000000001</v>
      </c>
      <c r="AS63">
        <v>0</v>
      </c>
      <c r="AT63">
        <v>11.700799999999999</v>
      </c>
      <c r="AU63">
        <v>0</v>
      </c>
      <c r="AV63">
        <v>13.65</v>
      </c>
      <c r="AW63">
        <v>54.3</v>
      </c>
      <c r="AX63">
        <v>24.111999999999998</v>
      </c>
      <c r="AY63">
        <v>0</v>
      </c>
      <c r="AZ63">
        <v>0</v>
      </c>
      <c r="BA63">
        <f t="shared" si="0"/>
        <v>3000.547164000001</v>
      </c>
    </row>
    <row r="64" spans="1:53">
      <c r="A64" t="s">
        <v>106</v>
      </c>
      <c r="B64">
        <v>0</v>
      </c>
      <c r="C64">
        <v>0</v>
      </c>
      <c r="D64">
        <v>12.6</v>
      </c>
      <c r="E64">
        <v>0</v>
      </c>
      <c r="F64">
        <v>0</v>
      </c>
      <c r="G64">
        <v>15.204000000000001</v>
      </c>
      <c r="H64">
        <v>0</v>
      </c>
      <c r="I64">
        <v>0</v>
      </c>
      <c r="J64">
        <v>24.111999999999998</v>
      </c>
      <c r="K64">
        <v>686.77995699999997</v>
      </c>
      <c r="L64">
        <v>653.15250000000003</v>
      </c>
      <c r="M64">
        <v>92</v>
      </c>
      <c r="N64">
        <v>118.125</v>
      </c>
      <c r="O64">
        <v>123.66562500000001</v>
      </c>
      <c r="P64">
        <v>124.875</v>
      </c>
      <c r="Q64">
        <v>10.563499999999999</v>
      </c>
      <c r="R64">
        <v>42.392195999999998</v>
      </c>
      <c r="S64">
        <v>26.390910000000002</v>
      </c>
      <c r="T64">
        <v>0</v>
      </c>
      <c r="U64">
        <v>418.77</v>
      </c>
      <c r="V64">
        <v>14.253199</v>
      </c>
      <c r="W64">
        <v>147.515624</v>
      </c>
      <c r="X64">
        <v>0</v>
      </c>
      <c r="Y64">
        <v>0</v>
      </c>
      <c r="Z64">
        <v>6.5537999999999998</v>
      </c>
      <c r="AA64">
        <v>28.09872</v>
      </c>
      <c r="AB64">
        <v>13.0634</v>
      </c>
      <c r="AC64">
        <v>9.6778399999999998</v>
      </c>
      <c r="AD64">
        <v>18.229800000000001</v>
      </c>
      <c r="AE64">
        <v>45.546500000000002</v>
      </c>
      <c r="AF64">
        <v>8.8740000000000006</v>
      </c>
      <c r="AG64">
        <v>16.447199999999999</v>
      </c>
      <c r="AH64">
        <v>66.290000000000006</v>
      </c>
      <c r="AI64">
        <v>0</v>
      </c>
      <c r="AJ64">
        <v>0</v>
      </c>
      <c r="AK64">
        <v>51.5214</v>
      </c>
      <c r="AL64">
        <v>34.86</v>
      </c>
      <c r="AM64">
        <v>10.557359999999999</v>
      </c>
      <c r="AN64">
        <v>0.66954999999999998</v>
      </c>
      <c r="AO64">
        <v>9.8490000000000002</v>
      </c>
      <c r="AP64">
        <v>6.2769000000000004</v>
      </c>
      <c r="AQ64">
        <v>27.972000000000001</v>
      </c>
      <c r="AR64">
        <v>31.897383000000001</v>
      </c>
      <c r="AS64">
        <v>0</v>
      </c>
      <c r="AT64">
        <v>11.700799999999999</v>
      </c>
      <c r="AU64">
        <v>0</v>
      </c>
      <c r="AV64">
        <v>13.65</v>
      </c>
      <c r="AW64">
        <v>54.3</v>
      </c>
      <c r="AX64">
        <v>24.111999999999998</v>
      </c>
      <c r="AY64">
        <v>0</v>
      </c>
      <c r="AZ64">
        <v>0</v>
      </c>
      <c r="BA64">
        <f t="shared" si="0"/>
        <v>3000.547164000001</v>
      </c>
    </row>
    <row r="65" spans="1:53">
      <c r="A65" t="s">
        <v>107</v>
      </c>
      <c r="B65">
        <v>0</v>
      </c>
      <c r="C65">
        <v>0</v>
      </c>
      <c r="D65">
        <v>12.6</v>
      </c>
      <c r="E65">
        <v>0</v>
      </c>
      <c r="F65">
        <v>0</v>
      </c>
      <c r="G65">
        <v>15.204000000000001</v>
      </c>
      <c r="H65">
        <v>0</v>
      </c>
      <c r="I65">
        <v>0</v>
      </c>
      <c r="J65">
        <v>24.111999999999998</v>
      </c>
      <c r="K65">
        <v>686.77995699999997</v>
      </c>
      <c r="L65">
        <v>653.15250000000003</v>
      </c>
      <c r="M65">
        <v>92</v>
      </c>
      <c r="N65">
        <v>118.125</v>
      </c>
      <c r="O65">
        <v>123.66562500000001</v>
      </c>
      <c r="P65">
        <v>124.875</v>
      </c>
      <c r="Q65">
        <v>10.563499999999999</v>
      </c>
      <c r="R65">
        <v>42.392195999999998</v>
      </c>
      <c r="S65">
        <v>26.390910000000002</v>
      </c>
      <c r="T65">
        <v>0</v>
      </c>
      <c r="U65">
        <v>418.77</v>
      </c>
      <c r="V65">
        <v>14.253199</v>
      </c>
      <c r="W65">
        <v>147.515624</v>
      </c>
      <c r="X65">
        <v>0</v>
      </c>
      <c r="Y65">
        <v>0</v>
      </c>
      <c r="Z65">
        <v>6.5537999999999998</v>
      </c>
      <c r="AA65">
        <v>28.09872</v>
      </c>
      <c r="AB65">
        <v>13.0634</v>
      </c>
      <c r="AC65">
        <v>9.6778399999999998</v>
      </c>
      <c r="AD65">
        <v>18.229800000000001</v>
      </c>
      <c r="AE65">
        <v>45.546500000000002</v>
      </c>
      <c r="AF65">
        <v>8.8740000000000006</v>
      </c>
      <c r="AG65">
        <v>16.447199999999999</v>
      </c>
      <c r="AH65">
        <v>66.290000000000006</v>
      </c>
      <c r="AI65">
        <v>0</v>
      </c>
      <c r="AJ65">
        <v>0</v>
      </c>
      <c r="AK65">
        <v>51.5214</v>
      </c>
      <c r="AL65">
        <v>34.86</v>
      </c>
      <c r="AM65">
        <v>10.557359999999999</v>
      </c>
      <c r="AN65">
        <v>0.66954999999999998</v>
      </c>
      <c r="AO65">
        <v>7.8633240000000004</v>
      </c>
      <c r="AP65">
        <v>6.2769000000000004</v>
      </c>
      <c r="AQ65">
        <v>27.972000000000001</v>
      </c>
      <c r="AR65">
        <v>31.897383000000001</v>
      </c>
      <c r="AS65">
        <v>0</v>
      </c>
      <c r="AT65">
        <v>12.524800000000001</v>
      </c>
      <c r="AU65">
        <v>0</v>
      </c>
      <c r="AV65">
        <v>13.65</v>
      </c>
      <c r="AW65">
        <v>54.3</v>
      </c>
      <c r="AX65">
        <v>24.111999999999998</v>
      </c>
      <c r="AY65">
        <v>0</v>
      </c>
      <c r="AZ65">
        <v>0</v>
      </c>
      <c r="BA65">
        <f t="shared" si="0"/>
        <v>2999.3854880000008</v>
      </c>
    </row>
    <row r="66" spans="1:53">
      <c r="A66" t="s">
        <v>108</v>
      </c>
      <c r="B66">
        <v>0</v>
      </c>
      <c r="C66">
        <v>0</v>
      </c>
      <c r="D66">
        <v>12.6</v>
      </c>
      <c r="E66">
        <v>0</v>
      </c>
      <c r="F66">
        <v>0</v>
      </c>
      <c r="G66">
        <v>15.204000000000001</v>
      </c>
      <c r="H66">
        <v>0</v>
      </c>
      <c r="I66">
        <v>0</v>
      </c>
      <c r="J66">
        <v>24.111999999999998</v>
      </c>
      <c r="K66">
        <v>686.77995699999997</v>
      </c>
      <c r="L66">
        <v>653.15250000000003</v>
      </c>
      <c r="M66">
        <v>92</v>
      </c>
      <c r="N66">
        <v>118.125</v>
      </c>
      <c r="O66">
        <v>123.66562500000001</v>
      </c>
      <c r="P66">
        <v>124.875</v>
      </c>
      <c r="Q66">
        <v>10.563499999999999</v>
      </c>
      <c r="R66">
        <v>42.392195999999998</v>
      </c>
      <c r="S66">
        <v>26.390910000000002</v>
      </c>
      <c r="T66">
        <v>0</v>
      </c>
      <c r="U66">
        <v>418.77</v>
      </c>
      <c r="V66">
        <v>14.253199</v>
      </c>
      <c r="W66">
        <v>147.515624</v>
      </c>
      <c r="X66">
        <v>0</v>
      </c>
      <c r="Y66">
        <v>0</v>
      </c>
      <c r="Z66">
        <v>6.5537999999999998</v>
      </c>
      <c r="AA66">
        <v>28.09872</v>
      </c>
      <c r="AB66">
        <v>13.0634</v>
      </c>
      <c r="AC66">
        <v>9.6778399999999998</v>
      </c>
      <c r="AD66">
        <v>18.229800000000001</v>
      </c>
      <c r="AE66">
        <v>45.546500000000002</v>
      </c>
      <c r="AF66">
        <v>8.8740000000000006</v>
      </c>
      <c r="AG66">
        <v>16.447199999999999</v>
      </c>
      <c r="AH66">
        <v>66.290000000000006</v>
      </c>
      <c r="AI66">
        <v>0</v>
      </c>
      <c r="AJ66">
        <v>0</v>
      </c>
      <c r="AK66">
        <v>51.5214</v>
      </c>
      <c r="AL66">
        <v>34.86</v>
      </c>
      <c r="AM66">
        <v>10.557359999999999</v>
      </c>
      <c r="AN66">
        <v>0.66954999999999998</v>
      </c>
      <c r="AO66">
        <v>7.8633240000000004</v>
      </c>
      <c r="AP66">
        <v>6.2769000000000004</v>
      </c>
      <c r="AQ66">
        <v>27.972000000000001</v>
      </c>
      <c r="AR66">
        <v>31.897383000000001</v>
      </c>
      <c r="AS66">
        <v>0</v>
      </c>
      <c r="AT66">
        <v>12.524800000000001</v>
      </c>
      <c r="AU66">
        <v>0</v>
      </c>
      <c r="AV66">
        <v>13.65</v>
      </c>
      <c r="AW66">
        <v>54.3</v>
      </c>
      <c r="AX66">
        <v>24.111999999999998</v>
      </c>
      <c r="AY66">
        <v>0</v>
      </c>
      <c r="AZ66">
        <v>0</v>
      </c>
      <c r="BA66">
        <f t="shared" si="0"/>
        <v>2999.3854880000008</v>
      </c>
    </row>
    <row r="67" spans="1:53">
      <c r="A67" t="s">
        <v>109</v>
      </c>
      <c r="B67">
        <v>0</v>
      </c>
      <c r="C67">
        <v>0</v>
      </c>
      <c r="D67">
        <v>12.6</v>
      </c>
      <c r="E67">
        <v>0</v>
      </c>
      <c r="F67">
        <v>0</v>
      </c>
      <c r="G67">
        <v>15.204000000000001</v>
      </c>
      <c r="H67">
        <v>0</v>
      </c>
      <c r="I67">
        <v>0</v>
      </c>
      <c r="J67">
        <v>24.111999999999998</v>
      </c>
      <c r="K67">
        <v>686.77995699999997</v>
      </c>
      <c r="L67">
        <v>653.15250000000003</v>
      </c>
      <c r="M67">
        <v>92</v>
      </c>
      <c r="N67">
        <v>118.125</v>
      </c>
      <c r="O67">
        <v>123.66562500000001</v>
      </c>
      <c r="P67">
        <v>124.875</v>
      </c>
      <c r="Q67">
        <v>10.563499999999999</v>
      </c>
      <c r="R67">
        <v>42.392195999999998</v>
      </c>
      <c r="S67">
        <v>26.390910000000002</v>
      </c>
      <c r="T67">
        <v>0</v>
      </c>
      <c r="U67">
        <v>418.77</v>
      </c>
      <c r="V67">
        <v>14.253199</v>
      </c>
      <c r="W67">
        <v>147.515624</v>
      </c>
      <c r="X67">
        <v>0</v>
      </c>
      <c r="Y67">
        <v>0</v>
      </c>
      <c r="Z67">
        <v>6.5537999999999998</v>
      </c>
      <c r="AA67">
        <v>28.09872</v>
      </c>
      <c r="AB67">
        <v>13.0634</v>
      </c>
      <c r="AC67">
        <v>9.6778399999999998</v>
      </c>
      <c r="AD67">
        <v>9.1149000000000004</v>
      </c>
      <c r="AE67">
        <v>45.546500000000002</v>
      </c>
      <c r="AF67">
        <v>8.8740000000000006</v>
      </c>
      <c r="AG67">
        <v>16.447199999999999</v>
      </c>
      <c r="AH67">
        <v>66.290000000000006</v>
      </c>
      <c r="AI67">
        <v>0</v>
      </c>
      <c r="AJ67">
        <v>0</v>
      </c>
      <c r="AK67">
        <v>51.5214</v>
      </c>
      <c r="AL67">
        <v>34.86</v>
      </c>
      <c r="AM67">
        <v>10.557359999999999</v>
      </c>
      <c r="AN67">
        <v>0.66954999999999998</v>
      </c>
      <c r="AO67">
        <v>9.9077999999999999</v>
      </c>
      <c r="AP67">
        <v>3.7149000000000001</v>
      </c>
      <c r="AQ67">
        <v>27.972000000000001</v>
      </c>
      <c r="AR67">
        <v>31.897383000000001</v>
      </c>
      <c r="AS67">
        <v>0</v>
      </c>
      <c r="AT67">
        <v>12.524800000000001</v>
      </c>
      <c r="AU67">
        <v>0</v>
      </c>
      <c r="AV67">
        <v>13.65</v>
      </c>
      <c r="AW67">
        <v>54.3</v>
      </c>
      <c r="AX67">
        <v>24.111999999999998</v>
      </c>
      <c r="AY67">
        <v>0</v>
      </c>
      <c r="AZ67">
        <v>0</v>
      </c>
      <c r="BA67">
        <f t="shared" si="0"/>
        <v>2989.7530640000009</v>
      </c>
    </row>
    <row r="68" spans="1:53">
      <c r="A68" t="s">
        <v>110</v>
      </c>
      <c r="B68">
        <v>0</v>
      </c>
      <c r="C68">
        <v>0</v>
      </c>
      <c r="D68">
        <v>12.6</v>
      </c>
      <c r="E68">
        <v>0</v>
      </c>
      <c r="F68">
        <v>0</v>
      </c>
      <c r="G68">
        <v>15.204000000000001</v>
      </c>
      <c r="H68">
        <v>0</v>
      </c>
      <c r="I68">
        <v>0</v>
      </c>
      <c r="J68">
        <v>24.111999999999998</v>
      </c>
      <c r="K68">
        <v>686.77995699999997</v>
      </c>
      <c r="L68">
        <v>653.15250000000003</v>
      </c>
      <c r="M68">
        <v>92</v>
      </c>
      <c r="N68">
        <v>118.125</v>
      </c>
      <c r="O68">
        <v>123.66562500000001</v>
      </c>
      <c r="P68">
        <v>124.875</v>
      </c>
      <c r="Q68">
        <v>10.563499999999999</v>
      </c>
      <c r="R68">
        <v>42.392195999999998</v>
      </c>
      <c r="S68">
        <v>26.390910000000002</v>
      </c>
      <c r="T68">
        <v>0</v>
      </c>
      <c r="U68">
        <v>418.77</v>
      </c>
      <c r="V68">
        <v>14.253199</v>
      </c>
      <c r="W68">
        <v>147.515624</v>
      </c>
      <c r="X68">
        <v>0</v>
      </c>
      <c r="Y68">
        <v>0</v>
      </c>
      <c r="Z68">
        <v>6.5537999999999998</v>
      </c>
      <c r="AA68">
        <v>28.09872</v>
      </c>
      <c r="AB68">
        <v>13.0634</v>
      </c>
      <c r="AC68">
        <v>9.6778399999999998</v>
      </c>
      <c r="AD68">
        <v>9.1149000000000004</v>
      </c>
      <c r="AE68">
        <v>45.546500000000002</v>
      </c>
      <c r="AF68">
        <v>8.8740000000000006</v>
      </c>
      <c r="AG68">
        <v>16.447199999999999</v>
      </c>
      <c r="AH68">
        <v>66.290000000000006</v>
      </c>
      <c r="AI68">
        <v>0</v>
      </c>
      <c r="AJ68">
        <v>0</v>
      </c>
      <c r="AK68">
        <v>51.5214</v>
      </c>
      <c r="AL68">
        <v>34.86</v>
      </c>
      <c r="AM68">
        <v>10.557359999999999</v>
      </c>
      <c r="AN68">
        <v>0.66954999999999998</v>
      </c>
      <c r="AO68">
        <v>9.9077999999999999</v>
      </c>
      <c r="AP68">
        <v>3.7149000000000001</v>
      </c>
      <c r="AQ68">
        <v>27.972000000000001</v>
      </c>
      <c r="AR68">
        <v>31.897383000000001</v>
      </c>
      <c r="AS68">
        <v>0</v>
      </c>
      <c r="AT68">
        <v>12.524800000000001</v>
      </c>
      <c r="AU68">
        <v>0</v>
      </c>
      <c r="AV68">
        <v>13.65</v>
      </c>
      <c r="AW68">
        <v>54.3</v>
      </c>
      <c r="AX68">
        <v>24.111999999999998</v>
      </c>
      <c r="AY68">
        <v>0</v>
      </c>
      <c r="AZ68">
        <v>0</v>
      </c>
      <c r="BA68">
        <f t="shared" ref="BA68:BA98" si="1">SUM(B68:AZ68)</f>
        <v>2989.7530640000009</v>
      </c>
    </row>
    <row r="69" spans="1:53">
      <c r="A69" t="s">
        <v>111</v>
      </c>
      <c r="B69">
        <v>0</v>
      </c>
      <c r="C69">
        <v>0</v>
      </c>
      <c r="D69">
        <v>12.6</v>
      </c>
      <c r="E69">
        <v>0</v>
      </c>
      <c r="F69">
        <v>0</v>
      </c>
      <c r="G69">
        <v>15.204000000000001</v>
      </c>
      <c r="H69">
        <v>0</v>
      </c>
      <c r="I69">
        <v>0</v>
      </c>
      <c r="J69">
        <v>24.111999999999998</v>
      </c>
      <c r="K69">
        <v>686.77995699999997</v>
      </c>
      <c r="L69">
        <v>653.15250000000003</v>
      </c>
      <c r="M69">
        <v>92</v>
      </c>
      <c r="N69">
        <v>118.125</v>
      </c>
      <c r="O69">
        <v>123.66562500000001</v>
      </c>
      <c r="P69">
        <v>124.875</v>
      </c>
      <c r="Q69">
        <v>10.563499999999999</v>
      </c>
      <c r="R69">
        <v>42.392195999999998</v>
      </c>
      <c r="S69">
        <v>26.390910000000002</v>
      </c>
      <c r="T69">
        <v>0</v>
      </c>
      <c r="U69">
        <v>418.77</v>
      </c>
      <c r="V69">
        <v>14.253199</v>
      </c>
      <c r="W69">
        <v>147.515624</v>
      </c>
      <c r="X69">
        <v>0</v>
      </c>
      <c r="Y69">
        <v>0</v>
      </c>
      <c r="Z69">
        <v>6.5537999999999998</v>
      </c>
      <c r="AA69">
        <v>28.09872</v>
      </c>
      <c r="AB69">
        <v>13.0634</v>
      </c>
      <c r="AC69">
        <v>19.35568</v>
      </c>
      <c r="AD69">
        <v>9.1149000000000004</v>
      </c>
      <c r="AE69">
        <v>45.546500000000002</v>
      </c>
      <c r="AF69">
        <v>8.8740000000000006</v>
      </c>
      <c r="AG69">
        <v>16.447199999999999</v>
      </c>
      <c r="AH69">
        <v>70.172700000000006</v>
      </c>
      <c r="AI69">
        <v>0</v>
      </c>
      <c r="AJ69">
        <v>0</v>
      </c>
      <c r="AK69">
        <v>51.5214</v>
      </c>
      <c r="AL69">
        <v>34.86</v>
      </c>
      <c r="AM69">
        <v>10.557359999999999</v>
      </c>
      <c r="AN69">
        <v>0.66954999999999998</v>
      </c>
      <c r="AO69">
        <v>9.9077999999999999</v>
      </c>
      <c r="AP69">
        <v>3.7149000000000001</v>
      </c>
      <c r="AQ69">
        <v>27.972000000000001</v>
      </c>
      <c r="AR69">
        <v>31.897383000000001</v>
      </c>
      <c r="AS69">
        <v>0</v>
      </c>
      <c r="AT69">
        <v>12.524800000000001</v>
      </c>
      <c r="AU69">
        <v>0</v>
      </c>
      <c r="AV69">
        <v>13.65</v>
      </c>
      <c r="AW69">
        <v>54.3</v>
      </c>
      <c r="AX69">
        <v>24.111999999999998</v>
      </c>
      <c r="AY69">
        <v>0</v>
      </c>
      <c r="AZ69">
        <v>0</v>
      </c>
      <c r="BA69">
        <f t="shared" si="1"/>
        <v>3003.3136040000013</v>
      </c>
    </row>
    <row r="70" spans="1:53">
      <c r="A70" t="s">
        <v>112</v>
      </c>
      <c r="B70">
        <v>0</v>
      </c>
      <c r="C70">
        <v>0</v>
      </c>
      <c r="D70">
        <v>12.6</v>
      </c>
      <c r="E70">
        <v>0</v>
      </c>
      <c r="F70">
        <v>0</v>
      </c>
      <c r="G70">
        <v>15.204000000000001</v>
      </c>
      <c r="H70">
        <v>0</v>
      </c>
      <c r="I70">
        <v>0</v>
      </c>
      <c r="J70">
        <v>24.111999999999998</v>
      </c>
      <c r="K70">
        <v>686.77995699999997</v>
      </c>
      <c r="L70">
        <v>653.15250000000003</v>
      </c>
      <c r="M70">
        <v>92</v>
      </c>
      <c r="N70">
        <v>118.125</v>
      </c>
      <c r="O70">
        <v>123.66562500000001</v>
      </c>
      <c r="P70">
        <v>124.875</v>
      </c>
      <c r="Q70">
        <v>10.563499999999999</v>
      </c>
      <c r="R70">
        <v>42.392195999999998</v>
      </c>
      <c r="S70">
        <v>26.390910000000002</v>
      </c>
      <c r="T70">
        <v>0</v>
      </c>
      <c r="U70">
        <v>418.77</v>
      </c>
      <c r="V70">
        <v>14.253199</v>
      </c>
      <c r="W70">
        <v>147.515624</v>
      </c>
      <c r="X70">
        <v>0</v>
      </c>
      <c r="Y70">
        <v>0</v>
      </c>
      <c r="Z70">
        <v>6.5537999999999998</v>
      </c>
      <c r="AA70">
        <v>28.09872</v>
      </c>
      <c r="AB70">
        <v>26.260100000000001</v>
      </c>
      <c r="AC70">
        <v>19.35568</v>
      </c>
      <c r="AD70">
        <v>9.1149000000000004</v>
      </c>
      <c r="AE70">
        <v>45.546500000000002</v>
      </c>
      <c r="AF70">
        <v>8.8740000000000006</v>
      </c>
      <c r="AG70">
        <v>16.447199999999999</v>
      </c>
      <c r="AH70">
        <v>70.172700000000006</v>
      </c>
      <c r="AI70">
        <v>0</v>
      </c>
      <c r="AJ70">
        <v>0</v>
      </c>
      <c r="AK70">
        <v>51.5214</v>
      </c>
      <c r="AL70">
        <v>34.86</v>
      </c>
      <c r="AM70">
        <v>10.557359999999999</v>
      </c>
      <c r="AN70">
        <v>0.66954999999999998</v>
      </c>
      <c r="AO70">
        <v>9.9077999999999999</v>
      </c>
      <c r="AP70">
        <v>3.7149000000000001</v>
      </c>
      <c r="AQ70">
        <v>27.972000000000001</v>
      </c>
      <c r="AR70">
        <v>31.897383000000001</v>
      </c>
      <c r="AS70">
        <v>0</v>
      </c>
      <c r="AT70">
        <v>12.524800000000001</v>
      </c>
      <c r="AU70">
        <v>0</v>
      </c>
      <c r="AV70">
        <v>13.65</v>
      </c>
      <c r="AW70">
        <v>54.3</v>
      </c>
      <c r="AX70">
        <v>24.111999999999998</v>
      </c>
      <c r="AY70">
        <v>0</v>
      </c>
      <c r="AZ70">
        <v>0</v>
      </c>
      <c r="BA70">
        <f t="shared" si="1"/>
        <v>3016.5103040000013</v>
      </c>
    </row>
    <row r="71" spans="1:53">
      <c r="A71" t="s">
        <v>113</v>
      </c>
      <c r="B71">
        <v>0</v>
      </c>
      <c r="C71">
        <v>0</v>
      </c>
      <c r="D71">
        <v>12.6</v>
      </c>
      <c r="E71">
        <v>0</v>
      </c>
      <c r="F71">
        <v>0</v>
      </c>
      <c r="G71">
        <v>15.204000000000001</v>
      </c>
      <c r="H71">
        <v>0</v>
      </c>
      <c r="I71">
        <v>0</v>
      </c>
      <c r="J71">
        <v>24.111999999999998</v>
      </c>
      <c r="K71">
        <v>686.77995699999997</v>
      </c>
      <c r="L71">
        <v>653.15250000000003</v>
      </c>
      <c r="M71">
        <v>92</v>
      </c>
      <c r="N71">
        <v>118.125</v>
      </c>
      <c r="O71">
        <v>123.66562500000001</v>
      </c>
      <c r="P71">
        <v>124.875</v>
      </c>
      <c r="Q71">
        <v>10.563499999999999</v>
      </c>
      <c r="R71">
        <v>42.392195999999998</v>
      </c>
      <c r="S71">
        <v>26.390910000000002</v>
      </c>
      <c r="T71">
        <v>0</v>
      </c>
      <c r="U71">
        <v>418.77</v>
      </c>
      <c r="V71">
        <v>14.253199</v>
      </c>
      <c r="W71">
        <v>147.515624</v>
      </c>
      <c r="X71">
        <v>0</v>
      </c>
      <c r="Y71">
        <v>0</v>
      </c>
      <c r="Z71">
        <v>6.5537999999999998</v>
      </c>
      <c r="AA71">
        <v>28.09872</v>
      </c>
      <c r="AB71">
        <v>26.260100000000001</v>
      </c>
      <c r="AC71">
        <v>19.35568</v>
      </c>
      <c r="AD71">
        <v>9.1149000000000004</v>
      </c>
      <c r="AE71">
        <v>45.546500000000002</v>
      </c>
      <c r="AF71">
        <v>17.748000000000001</v>
      </c>
      <c r="AG71">
        <v>16.447199999999999</v>
      </c>
      <c r="AH71">
        <v>70.172700000000006</v>
      </c>
      <c r="AI71">
        <v>0</v>
      </c>
      <c r="AJ71">
        <v>0</v>
      </c>
      <c r="AK71">
        <v>51.5214</v>
      </c>
      <c r="AL71">
        <v>34.86</v>
      </c>
      <c r="AM71">
        <v>10.557359999999999</v>
      </c>
      <c r="AN71">
        <v>0.66954999999999998</v>
      </c>
      <c r="AO71">
        <v>9.702</v>
      </c>
      <c r="AP71">
        <v>3.7149000000000001</v>
      </c>
      <c r="AQ71">
        <v>27.972000000000001</v>
      </c>
      <c r="AR71">
        <v>31.897383000000001</v>
      </c>
      <c r="AS71">
        <v>0</v>
      </c>
      <c r="AT71">
        <v>12.524800000000001</v>
      </c>
      <c r="AU71">
        <v>0</v>
      </c>
      <c r="AV71">
        <v>14.175000000000001</v>
      </c>
      <c r="AW71">
        <v>54.3</v>
      </c>
      <c r="AX71">
        <v>24.111999999999998</v>
      </c>
      <c r="AY71">
        <v>0</v>
      </c>
      <c r="AZ71">
        <v>0</v>
      </c>
      <c r="BA71">
        <f t="shared" si="1"/>
        <v>3025.7035040000019</v>
      </c>
    </row>
    <row r="72" spans="1:53">
      <c r="A72" t="s">
        <v>114</v>
      </c>
      <c r="B72">
        <v>0</v>
      </c>
      <c r="C72">
        <v>0</v>
      </c>
      <c r="D72">
        <v>12.6</v>
      </c>
      <c r="E72">
        <v>0</v>
      </c>
      <c r="F72">
        <v>0</v>
      </c>
      <c r="G72">
        <v>15.204000000000001</v>
      </c>
      <c r="H72">
        <v>0</v>
      </c>
      <c r="I72">
        <v>0</v>
      </c>
      <c r="J72">
        <v>24.111999999999998</v>
      </c>
      <c r="K72">
        <v>686.77995699999997</v>
      </c>
      <c r="L72">
        <v>653.15250000000003</v>
      </c>
      <c r="M72">
        <v>92</v>
      </c>
      <c r="N72">
        <v>118.125</v>
      </c>
      <c r="O72">
        <v>123.66562500000001</v>
      </c>
      <c r="P72">
        <v>124.875</v>
      </c>
      <c r="Q72">
        <v>10.563499999999999</v>
      </c>
      <c r="R72">
        <v>42.392195999999998</v>
      </c>
      <c r="S72">
        <v>26.390910000000002</v>
      </c>
      <c r="T72">
        <v>0</v>
      </c>
      <c r="U72">
        <v>418.77</v>
      </c>
      <c r="V72">
        <v>14.253199</v>
      </c>
      <c r="W72">
        <v>147.515624</v>
      </c>
      <c r="X72">
        <v>0</v>
      </c>
      <c r="Y72">
        <v>0</v>
      </c>
      <c r="Z72">
        <v>0</v>
      </c>
      <c r="AA72">
        <v>28.09872</v>
      </c>
      <c r="AB72">
        <v>26.260100000000001</v>
      </c>
      <c r="AC72">
        <v>19.35568</v>
      </c>
      <c r="AD72">
        <v>9.1149000000000004</v>
      </c>
      <c r="AE72">
        <v>45.546500000000002</v>
      </c>
      <c r="AF72">
        <v>17.748000000000001</v>
      </c>
      <c r="AG72">
        <v>16.447199999999999</v>
      </c>
      <c r="AH72">
        <v>70.172700000000006</v>
      </c>
      <c r="AI72">
        <v>0</v>
      </c>
      <c r="AJ72">
        <v>0</v>
      </c>
      <c r="AK72">
        <v>51.5214</v>
      </c>
      <c r="AL72">
        <v>34.86</v>
      </c>
      <c r="AM72">
        <v>10.557359999999999</v>
      </c>
      <c r="AN72">
        <v>0.66954999999999998</v>
      </c>
      <c r="AO72">
        <v>9.702</v>
      </c>
      <c r="AP72">
        <v>3.0743999999999998</v>
      </c>
      <c r="AQ72">
        <v>27.972000000000001</v>
      </c>
      <c r="AR72">
        <v>31.897383000000001</v>
      </c>
      <c r="AS72">
        <v>0</v>
      </c>
      <c r="AT72">
        <v>12.524800000000001</v>
      </c>
      <c r="AU72">
        <v>0</v>
      </c>
      <c r="AV72">
        <v>14.175000000000001</v>
      </c>
      <c r="AW72">
        <v>54.3</v>
      </c>
      <c r="AX72">
        <v>24.111999999999998</v>
      </c>
      <c r="AY72">
        <v>0</v>
      </c>
      <c r="AZ72">
        <v>0</v>
      </c>
      <c r="BA72">
        <f t="shared" si="1"/>
        <v>3018.5092040000018</v>
      </c>
    </row>
    <row r="73" spans="1:53">
      <c r="A73" t="s">
        <v>115</v>
      </c>
      <c r="B73">
        <v>0</v>
      </c>
      <c r="C73">
        <v>0</v>
      </c>
      <c r="D73">
        <v>12.6</v>
      </c>
      <c r="E73">
        <v>0</v>
      </c>
      <c r="F73">
        <v>0</v>
      </c>
      <c r="G73">
        <v>15.204000000000001</v>
      </c>
      <c r="H73">
        <v>0</v>
      </c>
      <c r="I73">
        <v>0</v>
      </c>
      <c r="J73">
        <v>24.111999999999998</v>
      </c>
      <c r="K73">
        <v>686.77995699999997</v>
      </c>
      <c r="L73">
        <v>653.15250000000003</v>
      </c>
      <c r="M73">
        <v>92</v>
      </c>
      <c r="N73">
        <v>118.125</v>
      </c>
      <c r="O73">
        <v>123.66562500000001</v>
      </c>
      <c r="P73">
        <v>124.875</v>
      </c>
      <c r="Q73">
        <v>10.563499999999999</v>
      </c>
      <c r="R73">
        <v>42.392195999999998</v>
      </c>
      <c r="S73">
        <v>26.390910000000002</v>
      </c>
      <c r="T73">
        <v>0</v>
      </c>
      <c r="U73">
        <v>418.77</v>
      </c>
      <c r="V73">
        <v>14.253199</v>
      </c>
      <c r="W73">
        <v>147.515624</v>
      </c>
      <c r="X73">
        <v>0</v>
      </c>
      <c r="Y73">
        <v>0</v>
      </c>
      <c r="Z73">
        <v>0</v>
      </c>
      <c r="AA73">
        <v>28.09872</v>
      </c>
      <c r="AB73">
        <v>26.260100000000001</v>
      </c>
      <c r="AC73">
        <v>19.35568</v>
      </c>
      <c r="AD73">
        <v>9.1149000000000004</v>
      </c>
      <c r="AE73">
        <v>49.395499999999998</v>
      </c>
      <c r="AF73">
        <v>17.748000000000001</v>
      </c>
      <c r="AG73">
        <v>16.447199999999999</v>
      </c>
      <c r="AH73">
        <v>93.563599999999994</v>
      </c>
      <c r="AI73">
        <v>0</v>
      </c>
      <c r="AJ73">
        <v>0</v>
      </c>
      <c r="AK73">
        <v>51.5214</v>
      </c>
      <c r="AL73">
        <v>34.86</v>
      </c>
      <c r="AM73">
        <v>10.557359999999999</v>
      </c>
      <c r="AN73">
        <v>0.66954999999999998</v>
      </c>
      <c r="AO73">
        <v>9.702</v>
      </c>
      <c r="AP73">
        <v>3.0743999999999998</v>
      </c>
      <c r="AQ73">
        <v>27.972000000000001</v>
      </c>
      <c r="AR73">
        <v>31.897383000000001</v>
      </c>
      <c r="AS73">
        <v>0</v>
      </c>
      <c r="AT73">
        <v>12.524800000000001</v>
      </c>
      <c r="AU73">
        <v>0</v>
      </c>
      <c r="AV73">
        <v>14.175000000000001</v>
      </c>
      <c r="AW73">
        <v>54.3</v>
      </c>
      <c r="AX73">
        <v>24.111999999999998</v>
      </c>
      <c r="AY73">
        <v>0</v>
      </c>
      <c r="AZ73">
        <v>0</v>
      </c>
      <c r="BA73">
        <f t="shared" si="1"/>
        <v>3045.7491040000018</v>
      </c>
    </row>
    <row r="74" spans="1:53">
      <c r="A74" t="s">
        <v>116</v>
      </c>
      <c r="B74">
        <v>0</v>
      </c>
      <c r="C74">
        <v>0</v>
      </c>
      <c r="D74">
        <v>12.6</v>
      </c>
      <c r="E74">
        <v>0</v>
      </c>
      <c r="F74">
        <v>0</v>
      </c>
      <c r="G74">
        <v>15.204000000000001</v>
      </c>
      <c r="H74">
        <v>0</v>
      </c>
      <c r="I74">
        <v>0</v>
      </c>
      <c r="J74">
        <v>24.111999999999998</v>
      </c>
      <c r="K74">
        <v>686.77995699999997</v>
      </c>
      <c r="L74">
        <v>653.15250000000003</v>
      </c>
      <c r="M74">
        <v>92</v>
      </c>
      <c r="N74">
        <v>118.125</v>
      </c>
      <c r="O74">
        <v>123.66562500000001</v>
      </c>
      <c r="P74">
        <v>124.875</v>
      </c>
      <c r="Q74">
        <v>10.563499999999999</v>
      </c>
      <c r="R74">
        <v>42.392195999999998</v>
      </c>
      <c r="S74">
        <v>26.390910000000002</v>
      </c>
      <c r="T74">
        <v>0</v>
      </c>
      <c r="U74">
        <v>418.77</v>
      </c>
      <c r="V74">
        <v>14.253199</v>
      </c>
      <c r="W74">
        <v>147.515624</v>
      </c>
      <c r="X74">
        <v>0</v>
      </c>
      <c r="Y74">
        <v>0</v>
      </c>
      <c r="Z74">
        <v>0</v>
      </c>
      <c r="AA74">
        <v>28.09872</v>
      </c>
      <c r="AB74">
        <v>26.260100000000001</v>
      </c>
      <c r="AC74">
        <v>19.35568</v>
      </c>
      <c r="AD74">
        <v>9.1149000000000004</v>
      </c>
      <c r="AE74">
        <v>49.395499999999998</v>
      </c>
      <c r="AF74">
        <v>17.748000000000001</v>
      </c>
      <c r="AG74">
        <v>16.447199999999999</v>
      </c>
      <c r="AH74">
        <v>93.563599999999994</v>
      </c>
      <c r="AI74">
        <v>0</v>
      </c>
      <c r="AJ74">
        <v>0</v>
      </c>
      <c r="AK74">
        <v>51.5214</v>
      </c>
      <c r="AL74">
        <v>34.86</v>
      </c>
      <c r="AM74">
        <v>10.557359999999999</v>
      </c>
      <c r="AN74">
        <v>0.66954999999999998</v>
      </c>
      <c r="AO74">
        <v>9.702</v>
      </c>
      <c r="AP74">
        <v>3.0743999999999998</v>
      </c>
      <c r="AQ74">
        <v>27.972000000000001</v>
      </c>
      <c r="AR74">
        <v>31.897383000000001</v>
      </c>
      <c r="AS74">
        <v>0</v>
      </c>
      <c r="AT74">
        <v>12.524800000000001</v>
      </c>
      <c r="AU74">
        <v>0</v>
      </c>
      <c r="AV74">
        <v>14.175000000000001</v>
      </c>
      <c r="AW74">
        <v>54.3</v>
      </c>
      <c r="AX74">
        <v>24.111999999999998</v>
      </c>
      <c r="AY74">
        <v>0</v>
      </c>
      <c r="AZ74">
        <v>0</v>
      </c>
      <c r="BA74">
        <f t="shared" si="1"/>
        <v>3045.7491040000018</v>
      </c>
    </row>
    <row r="75" spans="1:53">
      <c r="A75" t="s">
        <v>117</v>
      </c>
      <c r="B75">
        <v>0</v>
      </c>
      <c r="C75">
        <v>0</v>
      </c>
      <c r="D75">
        <v>12.6</v>
      </c>
      <c r="E75">
        <v>0</v>
      </c>
      <c r="F75">
        <v>0</v>
      </c>
      <c r="G75">
        <v>15.204000000000001</v>
      </c>
      <c r="H75">
        <v>0</v>
      </c>
      <c r="I75">
        <v>0</v>
      </c>
      <c r="J75">
        <v>24.111999999999998</v>
      </c>
      <c r="K75">
        <v>686.77995699999997</v>
      </c>
      <c r="L75">
        <v>653.15250000000003</v>
      </c>
      <c r="M75">
        <v>92</v>
      </c>
      <c r="N75">
        <v>118.125</v>
      </c>
      <c r="O75">
        <v>123.66562500000001</v>
      </c>
      <c r="P75">
        <v>124.875</v>
      </c>
      <c r="Q75">
        <v>10.563499999999999</v>
      </c>
      <c r="R75">
        <v>42.392195999999998</v>
      </c>
      <c r="S75">
        <v>26.390910000000002</v>
      </c>
      <c r="T75">
        <v>0</v>
      </c>
      <c r="U75">
        <v>418.77</v>
      </c>
      <c r="V75">
        <v>14.253199</v>
      </c>
      <c r="W75">
        <v>147.515624</v>
      </c>
      <c r="X75">
        <v>0</v>
      </c>
      <c r="Y75">
        <v>0</v>
      </c>
      <c r="Z75">
        <v>0</v>
      </c>
      <c r="AA75">
        <v>28.09872</v>
      </c>
      <c r="AB75">
        <v>26.260100000000001</v>
      </c>
      <c r="AC75">
        <v>19.35568</v>
      </c>
      <c r="AD75">
        <v>9.1149000000000004</v>
      </c>
      <c r="AE75">
        <v>49.436556000000003</v>
      </c>
      <c r="AF75">
        <v>17.748000000000001</v>
      </c>
      <c r="AG75">
        <v>16.447199999999999</v>
      </c>
      <c r="AH75">
        <v>93.563599999999994</v>
      </c>
      <c r="AI75">
        <v>0</v>
      </c>
      <c r="AJ75">
        <v>0</v>
      </c>
      <c r="AK75">
        <v>51.5214</v>
      </c>
      <c r="AL75">
        <v>34.86</v>
      </c>
      <c r="AM75">
        <v>10.557359999999999</v>
      </c>
      <c r="AN75">
        <v>0.66954999999999998</v>
      </c>
      <c r="AO75">
        <v>9.702</v>
      </c>
      <c r="AP75">
        <v>3.0743999999999998</v>
      </c>
      <c r="AQ75">
        <v>27.972000000000001</v>
      </c>
      <c r="AR75">
        <v>31.897383000000001</v>
      </c>
      <c r="AS75">
        <v>0</v>
      </c>
      <c r="AT75">
        <v>12.524800000000001</v>
      </c>
      <c r="AU75">
        <v>0</v>
      </c>
      <c r="AV75">
        <v>14.175000000000001</v>
      </c>
      <c r="AW75">
        <v>54.3</v>
      </c>
      <c r="AX75">
        <v>24.111999999999998</v>
      </c>
      <c r="AY75">
        <v>0</v>
      </c>
      <c r="AZ75">
        <v>0</v>
      </c>
      <c r="BA75">
        <f t="shared" si="1"/>
        <v>3045.7901600000018</v>
      </c>
    </row>
    <row r="76" spans="1:53">
      <c r="A76" t="s">
        <v>118</v>
      </c>
      <c r="B76">
        <v>0</v>
      </c>
      <c r="C76">
        <v>0</v>
      </c>
      <c r="D76">
        <v>12.6</v>
      </c>
      <c r="E76">
        <v>0</v>
      </c>
      <c r="F76">
        <v>0</v>
      </c>
      <c r="G76">
        <v>15.204000000000001</v>
      </c>
      <c r="H76">
        <v>0</v>
      </c>
      <c r="I76">
        <v>0</v>
      </c>
      <c r="J76">
        <v>24.111999999999998</v>
      </c>
      <c r="K76">
        <v>686.77995699999997</v>
      </c>
      <c r="L76">
        <v>653.15250000000003</v>
      </c>
      <c r="M76">
        <v>92</v>
      </c>
      <c r="N76">
        <v>118.125</v>
      </c>
      <c r="O76">
        <v>123.66562500000001</v>
      </c>
      <c r="P76">
        <v>124.875</v>
      </c>
      <c r="Q76">
        <v>10.563499999999999</v>
      </c>
      <c r="R76">
        <v>42.392195999999998</v>
      </c>
      <c r="S76">
        <v>26.390910000000002</v>
      </c>
      <c r="T76">
        <v>0</v>
      </c>
      <c r="U76">
        <v>418.77</v>
      </c>
      <c r="V76">
        <v>14.253199</v>
      </c>
      <c r="W76">
        <v>147.515624</v>
      </c>
      <c r="X76">
        <v>0</v>
      </c>
      <c r="Y76">
        <v>0</v>
      </c>
      <c r="Z76">
        <v>0</v>
      </c>
      <c r="AA76">
        <v>28.09872</v>
      </c>
      <c r="AB76">
        <v>26.260100000000001</v>
      </c>
      <c r="AC76">
        <v>19.35568</v>
      </c>
      <c r="AD76">
        <v>9.1149000000000004</v>
      </c>
      <c r="AE76">
        <v>49.436556000000003</v>
      </c>
      <c r="AF76">
        <v>17.748000000000001</v>
      </c>
      <c r="AG76">
        <v>16.447199999999999</v>
      </c>
      <c r="AH76">
        <v>116.9545</v>
      </c>
      <c r="AI76">
        <v>0</v>
      </c>
      <c r="AJ76">
        <v>0</v>
      </c>
      <c r="AK76">
        <v>51.5214</v>
      </c>
      <c r="AL76">
        <v>34.86</v>
      </c>
      <c r="AM76">
        <v>10.557359999999999</v>
      </c>
      <c r="AN76">
        <v>0.66954999999999998</v>
      </c>
      <c r="AO76">
        <v>9.702</v>
      </c>
      <c r="AP76">
        <v>3.0743999999999998</v>
      </c>
      <c r="AQ76">
        <v>27.972000000000001</v>
      </c>
      <c r="AR76">
        <v>31.897383000000001</v>
      </c>
      <c r="AS76">
        <v>0</v>
      </c>
      <c r="AT76">
        <v>12.524800000000001</v>
      </c>
      <c r="AU76">
        <v>0</v>
      </c>
      <c r="AV76">
        <v>14.175000000000001</v>
      </c>
      <c r="AW76">
        <v>54.3</v>
      </c>
      <c r="AX76">
        <v>24.111999999999998</v>
      </c>
      <c r="AY76">
        <v>0</v>
      </c>
      <c r="AZ76">
        <v>0</v>
      </c>
      <c r="BA76">
        <f t="shared" si="1"/>
        <v>3069.1810600000017</v>
      </c>
    </row>
    <row r="77" spans="1:53">
      <c r="A77" t="s">
        <v>119</v>
      </c>
      <c r="B77">
        <v>0</v>
      </c>
      <c r="C77">
        <v>0</v>
      </c>
      <c r="D77">
        <v>12.6</v>
      </c>
      <c r="E77">
        <v>0</v>
      </c>
      <c r="F77">
        <v>0</v>
      </c>
      <c r="G77">
        <v>15.204000000000001</v>
      </c>
      <c r="H77">
        <v>0</v>
      </c>
      <c r="I77">
        <v>0</v>
      </c>
      <c r="J77">
        <v>24.111999999999998</v>
      </c>
      <c r="K77">
        <v>686.77995699999997</v>
      </c>
      <c r="L77">
        <v>653.15250000000003</v>
      </c>
      <c r="M77">
        <v>92</v>
      </c>
      <c r="N77">
        <v>118.125</v>
      </c>
      <c r="O77">
        <v>123.66562500000001</v>
      </c>
      <c r="P77">
        <v>124.875</v>
      </c>
      <c r="Q77">
        <v>10.563499999999999</v>
      </c>
      <c r="R77">
        <v>42.392195999999998</v>
      </c>
      <c r="S77">
        <v>26.390910000000002</v>
      </c>
      <c r="T77">
        <v>0</v>
      </c>
      <c r="U77">
        <v>418.77</v>
      </c>
      <c r="V77">
        <v>14.253199</v>
      </c>
      <c r="W77">
        <v>147.515624</v>
      </c>
      <c r="X77">
        <v>0</v>
      </c>
      <c r="Y77">
        <v>0</v>
      </c>
      <c r="Z77">
        <v>6.5537999999999998</v>
      </c>
      <c r="AA77">
        <v>28.09872</v>
      </c>
      <c r="AB77">
        <v>26.260100000000001</v>
      </c>
      <c r="AC77">
        <v>19.35568</v>
      </c>
      <c r="AD77">
        <v>18.229800000000001</v>
      </c>
      <c r="AE77">
        <v>49.436556000000003</v>
      </c>
      <c r="AF77">
        <v>26.622</v>
      </c>
      <c r="AG77">
        <v>16.447199999999999</v>
      </c>
      <c r="AH77">
        <v>116.9545</v>
      </c>
      <c r="AI77">
        <v>0</v>
      </c>
      <c r="AJ77">
        <v>0</v>
      </c>
      <c r="AK77">
        <v>51.5214</v>
      </c>
      <c r="AL77">
        <v>34.86</v>
      </c>
      <c r="AM77">
        <v>10.557359999999999</v>
      </c>
      <c r="AN77">
        <v>0.66954999999999998</v>
      </c>
      <c r="AO77">
        <v>9.702</v>
      </c>
      <c r="AP77">
        <v>3.0743999999999998</v>
      </c>
      <c r="AQ77">
        <v>27.972000000000001</v>
      </c>
      <c r="AR77">
        <v>31.897383000000001</v>
      </c>
      <c r="AS77">
        <v>0</v>
      </c>
      <c r="AT77">
        <v>12.524800000000001</v>
      </c>
      <c r="AU77">
        <v>0</v>
      </c>
      <c r="AV77">
        <v>14.175000000000001</v>
      </c>
      <c r="AW77">
        <v>54.3</v>
      </c>
      <c r="AX77">
        <v>24.111999999999998</v>
      </c>
      <c r="AY77">
        <v>0</v>
      </c>
      <c r="AZ77">
        <v>0</v>
      </c>
      <c r="BA77">
        <f t="shared" si="1"/>
        <v>3093.7237600000017</v>
      </c>
    </row>
    <row r="78" spans="1:53">
      <c r="A78" t="s">
        <v>120</v>
      </c>
      <c r="B78">
        <v>0</v>
      </c>
      <c r="C78">
        <v>0</v>
      </c>
      <c r="D78">
        <v>12.6</v>
      </c>
      <c r="E78">
        <v>0</v>
      </c>
      <c r="F78">
        <v>0</v>
      </c>
      <c r="G78">
        <v>15.204000000000001</v>
      </c>
      <c r="H78">
        <v>0</v>
      </c>
      <c r="I78">
        <v>0</v>
      </c>
      <c r="J78">
        <v>24.111999999999998</v>
      </c>
      <c r="K78">
        <v>686.77995699999997</v>
      </c>
      <c r="L78">
        <v>653.15250000000003</v>
      </c>
      <c r="M78">
        <v>92</v>
      </c>
      <c r="N78">
        <v>118.125</v>
      </c>
      <c r="O78">
        <v>123.66562500000001</v>
      </c>
      <c r="P78">
        <v>124.875</v>
      </c>
      <c r="Q78">
        <v>10.563499999999999</v>
      </c>
      <c r="R78">
        <v>42.392195999999998</v>
      </c>
      <c r="S78">
        <v>26.390910000000002</v>
      </c>
      <c r="T78">
        <v>0</v>
      </c>
      <c r="U78">
        <v>418.77</v>
      </c>
      <c r="V78">
        <v>14.253199</v>
      </c>
      <c r="W78">
        <v>147.515624</v>
      </c>
      <c r="X78">
        <v>0</v>
      </c>
      <c r="Y78">
        <v>0</v>
      </c>
      <c r="Z78">
        <v>13.1076</v>
      </c>
      <c r="AA78">
        <v>37.92</v>
      </c>
      <c r="AB78">
        <v>39.510120000000001</v>
      </c>
      <c r="AC78">
        <v>29.062808</v>
      </c>
      <c r="AD78">
        <v>27.3447</v>
      </c>
      <c r="AE78">
        <v>49.436556000000003</v>
      </c>
      <c r="AF78">
        <v>26.622</v>
      </c>
      <c r="AG78">
        <v>16.447199999999999</v>
      </c>
      <c r="AH78">
        <v>140.34540000000001</v>
      </c>
      <c r="AI78">
        <v>2.5459999999999998</v>
      </c>
      <c r="AJ78">
        <v>0</v>
      </c>
      <c r="AK78">
        <v>51.5214</v>
      </c>
      <c r="AL78">
        <v>34.86</v>
      </c>
      <c r="AM78">
        <v>10.557359999999999</v>
      </c>
      <c r="AN78">
        <v>0.66954999999999998</v>
      </c>
      <c r="AO78">
        <v>9.702</v>
      </c>
      <c r="AP78">
        <v>3.0743999999999998</v>
      </c>
      <c r="AQ78">
        <v>27.972000000000001</v>
      </c>
      <c r="AR78">
        <v>31.897383000000001</v>
      </c>
      <c r="AS78">
        <v>0</v>
      </c>
      <c r="AT78">
        <v>12.524800000000001</v>
      </c>
      <c r="AU78">
        <v>0</v>
      </c>
      <c r="AV78">
        <v>14.175000000000001</v>
      </c>
      <c r="AW78">
        <v>54.3</v>
      </c>
      <c r="AX78">
        <v>24.111999999999998</v>
      </c>
      <c r="AY78">
        <v>0</v>
      </c>
      <c r="AZ78">
        <v>0</v>
      </c>
      <c r="BA78">
        <f t="shared" si="1"/>
        <v>3168.1077880000016</v>
      </c>
    </row>
    <row r="79" spans="1:53">
      <c r="A79" t="s">
        <v>121</v>
      </c>
      <c r="B79">
        <v>0</v>
      </c>
      <c r="C79">
        <v>0</v>
      </c>
      <c r="D79">
        <v>12.6</v>
      </c>
      <c r="E79">
        <v>0</v>
      </c>
      <c r="F79">
        <v>0</v>
      </c>
      <c r="G79">
        <v>15.204000000000001</v>
      </c>
      <c r="H79">
        <v>0</v>
      </c>
      <c r="I79">
        <v>0</v>
      </c>
      <c r="J79">
        <v>24.111999999999998</v>
      </c>
      <c r="K79">
        <v>686.77995699999997</v>
      </c>
      <c r="L79">
        <v>653.15250000000003</v>
      </c>
      <c r="M79">
        <v>92</v>
      </c>
      <c r="N79">
        <v>118.125</v>
      </c>
      <c r="O79">
        <v>123.66562500000001</v>
      </c>
      <c r="P79">
        <v>124.875</v>
      </c>
      <c r="Q79">
        <v>10.563499999999999</v>
      </c>
      <c r="R79">
        <v>42.392195999999998</v>
      </c>
      <c r="S79">
        <v>26.390910000000002</v>
      </c>
      <c r="T79">
        <v>0</v>
      </c>
      <c r="U79">
        <v>418.77</v>
      </c>
      <c r="V79">
        <v>14.253199</v>
      </c>
      <c r="W79">
        <v>147.515624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29.58</v>
      </c>
      <c r="AG79">
        <v>16.447199999999999</v>
      </c>
      <c r="AH79">
        <v>140.34540000000001</v>
      </c>
      <c r="AI79">
        <v>5.0919999999999996</v>
      </c>
      <c r="AJ79">
        <v>0</v>
      </c>
      <c r="AK79">
        <v>51.5214</v>
      </c>
      <c r="AL79">
        <v>58.1</v>
      </c>
      <c r="AM79">
        <v>10.557359999999999</v>
      </c>
      <c r="AN79">
        <v>0.66954999999999998</v>
      </c>
      <c r="AO79">
        <v>9.8783999999999992</v>
      </c>
      <c r="AP79">
        <v>3.0743999999999998</v>
      </c>
      <c r="AQ79">
        <v>27.972000000000001</v>
      </c>
      <c r="AR79">
        <v>31.897383000000001</v>
      </c>
      <c r="AS79">
        <v>0</v>
      </c>
      <c r="AT79">
        <v>13.7608</v>
      </c>
      <c r="AU79">
        <v>0</v>
      </c>
      <c r="AV79">
        <v>14.175000000000001</v>
      </c>
      <c r="AW79">
        <v>54.3</v>
      </c>
      <c r="AX79">
        <v>29.591999999999999</v>
      </c>
      <c r="AY79">
        <v>0</v>
      </c>
      <c r="AZ79">
        <v>0</v>
      </c>
      <c r="BA79">
        <f t="shared" si="1"/>
        <v>3223.6409680000015</v>
      </c>
    </row>
    <row r="80" spans="1:53">
      <c r="A80" t="s">
        <v>122</v>
      </c>
      <c r="B80">
        <v>0</v>
      </c>
      <c r="C80">
        <v>0</v>
      </c>
      <c r="D80">
        <v>12.6</v>
      </c>
      <c r="E80">
        <v>0</v>
      </c>
      <c r="F80">
        <v>0</v>
      </c>
      <c r="G80">
        <v>15.204000000000001</v>
      </c>
      <c r="H80">
        <v>0</v>
      </c>
      <c r="I80">
        <v>0</v>
      </c>
      <c r="J80">
        <v>24.111999999999998</v>
      </c>
      <c r="K80">
        <v>686.77995699999997</v>
      </c>
      <c r="L80">
        <v>653.15250000000003</v>
      </c>
      <c r="M80">
        <v>92</v>
      </c>
      <c r="N80">
        <v>118.125</v>
      </c>
      <c r="O80">
        <v>123.66562500000001</v>
      </c>
      <c r="P80">
        <v>124.875</v>
      </c>
      <c r="Q80">
        <v>10.563499999999999</v>
      </c>
      <c r="R80">
        <v>42.392195999999998</v>
      </c>
      <c r="S80">
        <v>26.390910000000002</v>
      </c>
      <c r="T80">
        <v>0</v>
      </c>
      <c r="U80">
        <v>418.77</v>
      </c>
      <c r="V80">
        <v>14.253199</v>
      </c>
      <c r="W80">
        <v>147.515624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29.58</v>
      </c>
      <c r="AG80">
        <v>16.447199999999999</v>
      </c>
      <c r="AH80">
        <v>140.34540000000001</v>
      </c>
      <c r="AI80">
        <v>33.097999999999999</v>
      </c>
      <c r="AJ80">
        <v>0</v>
      </c>
      <c r="AK80">
        <v>51.5214</v>
      </c>
      <c r="AL80">
        <v>80.177999999999997</v>
      </c>
      <c r="AM80">
        <v>10.557359999999999</v>
      </c>
      <c r="AN80">
        <v>0.66954999999999998</v>
      </c>
      <c r="AO80">
        <v>9.8783999999999992</v>
      </c>
      <c r="AP80">
        <v>3.0743999999999998</v>
      </c>
      <c r="AQ80">
        <v>27.972000000000001</v>
      </c>
      <c r="AR80">
        <v>31.897383000000001</v>
      </c>
      <c r="AS80">
        <v>0</v>
      </c>
      <c r="AT80">
        <v>14.9968</v>
      </c>
      <c r="AU80">
        <v>0</v>
      </c>
      <c r="AV80">
        <v>14.175000000000001</v>
      </c>
      <c r="AW80">
        <v>54.3</v>
      </c>
      <c r="AX80">
        <v>29.591999999999999</v>
      </c>
      <c r="AY80">
        <v>0</v>
      </c>
      <c r="AZ80">
        <v>0</v>
      </c>
      <c r="BA80">
        <f t="shared" si="1"/>
        <v>3274.9609680000012</v>
      </c>
    </row>
    <row r="81" spans="1:53">
      <c r="A81" t="s">
        <v>123</v>
      </c>
      <c r="B81">
        <v>0</v>
      </c>
      <c r="C81">
        <v>0</v>
      </c>
      <c r="D81">
        <v>12.6</v>
      </c>
      <c r="E81">
        <v>0</v>
      </c>
      <c r="F81">
        <v>0</v>
      </c>
      <c r="G81">
        <v>15.204000000000001</v>
      </c>
      <c r="H81">
        <v>0</v>
      </c>
      <c r="I81">
        <v>0</v>
      </c>
      <c r="J81">
        <v>24.111999999999998</v>
      </c>
      <c r="K81">
        <v>686.77995699999997</v>
      </c>
      <c r="L81">
        <v>653.15250000000003</v>
      </c>
      <c r="M81">
        <v>92</v>
      </c>
      <c r="N81">
        <v>118.125</v>
      </c>
      <c r="O81">
        <v>123.66562500000001</v>
      </c>
      <c r="P81">
        <v>124.875</v>
      </c>
      <c r="Q81">
        <v>10.563499999999999</v>
      </c>
      <c r="R81">
        <v>42.392195999999998</v>
      </c>
      <c r="S81">
        <v>26.390910000000002</v>
      </c>
      <c r="T81">
        <v>0</v>
      </c>
      <c r="U81">
        <v>418.77</v>
      </c>
      <c r="V81">
        <v>14.253199</v>
      </c>
      <c r="W81">
        <v>147.515624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29.58</v>
      </c>
      <c r="AG81">
        <v>16.447199999999999</v>
      </c>
      <c r="AH81">
        <v>140.34540000000001</v>
      </c>
      <c r="AI81">
        <v>33.097999999999999</v>
      </c>
      <c r="AJ81">
        <v>0</v>
      </c>
      <c r="AK81">
        <v>51.5214</v>
      </c>
      <c r="AL81">
        <v>80.177999999999997</v>
      </c>
      <c r="AM81">
        <v>10.557359999999999</v>
      </c>
      <c r="AN81">
        <v>0.66954999999999998</v>
      </c>
      <c r="AO81">
        <v>9.8783999999999992</v>
      </c>
      <c r="AP81">
        <v>3.0743999999999998</v>
      </c>
      <c r="AQ81">
        <v>27.972000000000001</v>
      </c>
      <c r="AR81">
        <v>31.897383000000001</v>
      </c>
      <c r="AS81">
        <v>0</v>
      </c>
      <c r="AT81">
        <v>14.9968</v>
      </c>
      <c r="AU81">
        <v>0</v>
      </c>
      <c r="AV81">
        <v>14.175000000000001</v>
      </c>
      <c r="AW81">
        <v>54.3</v>
      </c>
      <c r="AX81">
        <v>29.591999999999999</v>
      </c>
      <c r="AY81">
        <v>0</v>
      </c>
      <c r="AZ81">
        <v>0</v>
      </c>
      <c r="BA81">
        <f t="shared" si="1"/>
        <v>3274.9609680000012</v>
      </c>
    </row>
    <row r="82" spans="1:53">
      <c r="A82" t="s">
        <v>124</v>
      </c>
      <c r="B82">
        <v>0</v>
      </c>
      <c r="C82">
        <v>0</v>
      </c>
      <c r="D82">
        <v>12.6</v>
      </c>
      <c r="E82">
        <v>0</v>
      </c>
      <c r="F82">
        <v>0</v>
      </c>
      <c r="G82">
        <v>15.204000000000001</v>
      </c>
      <c r="H82">
        <v>0</v>
      </c>
      <c r="I82">
        <v>0</v>
      </c>
      <c r="J82">
        <v>24.111999999999998</v>
      </c>
      <c r="K82">
        <v>686.77995699999997</v>
      </c>
      <c r="L82">
        <v>653.15250000000003</v>
      </c>
      <c r="M82">
        <v>92</v>
      </c>
      <c r="N82">
        <v>118.125</v>
      </c>
      <c r="O82">
        <v>123.66562500000001</v>
      </c>
      <c r="P82">
        <v>124.875</v>
      </c>
      <c r="Q82">
        <v>10.563499999999999</v>
      </c>
      <c r="R82">
        <v>42.392195999999998</v>
      </c>
      <c r="S82">
        <v>26.390910000000002</v>
      </c>
      <c r="T82">
        <v>0</v>
      </c>
      <c r="U82">
        <v>418.77</v>
      </c>
      <c r="V82">
        <v>14.253199</v>
      </c>
      <c r="W82">
        <v>147.515624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29.58</v>
      </c>
      <c r="AG82">
        <v>16.447199999999999</v>
      </c>
      <c r="AH82">
        <v>140.34540000000001</v>
      </c>
      <c r="AI82">
        <v>33.097999999999999</v>
      </c>
      <c r="AJ82">
        <v>0</v>
      </c>
      <c r="AK82">
        <v>51.5214</v>
      </c>
      <c r="AL82">
        <v>80.177999999999997</v>
      </c>
      <c r="AM82">
        <v>10.557359999999999</v>
      </c>
      <c r="AN82">
        <v>0.66954999999999998</v>
      </c>
      <c r="AO82">
        <v>9.8783999999999992</v>
      </c>
      <c r="AP82">
        <v>3.0743999999999998</v>
      </c>
      <c r="AQ82">
        <v>27.972000000000001</v>
      </c>
      <c r="AR82">
        <v>31.897383000000001</v>
      </c>
      <c r="AS82">
        <v>0</v>
      </c>
      <c r="AT82">
        <v>14.9968</v>
      </c>
      <c r="AU82">
        <v>0</v>
      </c>
      <c r="AV82">
        <v>14.175000000000001</v>
      </c>
      <c r="AW82">
        <v>54.3</v>
      </c>
      <c r="AX82">
        <v>29.591999999999999</v>
      </c>
      <c r="AY82">
        <v>0</v>
      </c>
      <c r="AZ82">
        <v>0</v>
      </c>
      <c r="BA82">
        <f t="shared" si="1"/>
        <v>3274.9609680000012</v>
      </c>
    </row>
    <row r="83" spans="1:53">
      <c r="A83" t="s">
        <v>125</v>
      </c>
      <c r="B83">
        <v>0</v>
      </c>
      <c r="C83">
        <v>0</v>
      </c>
      <c r="D83">
        <v>12.6</v>
      </c>
      <c r="E83">
        <v>0</v>
      </c>
      <c r="F83">
        <v>0</v>
      </c>
      <c r="G83">
        <v>15.204000000000001</v>
      </c>
      <c r="H83">
        <v>0</v>
      </c>
      <c r="I83">
        <v>0</v>
      </c>
      <c r="J83">
        <v>24.111999999999998</v>
      </c>
      <c r="K83">
        <v>686.77995699999997</v>
      </c>
      <c r="L83">
        <v>653.15250000000003</v>
      </c>
      <c r="M83">
        <v>92</v>
      </c>
      <c r="N83">
        <v>118.125</v>
      </c>
      <c r="O83">
        <v>123.66562500000001</v>
      </c>
      <c r="P83">
        <v>124.875</v>
      </c>
      <c r="Q83">
        <v>10.563499999999999</v>
      </c>
      <c r="R83">
        <v>42.392195999999998</v>
      </c>
      <c r="S83">
        <v>26.390910000000002</v>
      </c>
      <c r="T83">
        <v>0</v>
      </c>
      <c r="U83">
        <v>418.77</v>
      </c>
      <c r="V83">
        <v>14.253199</v>
      </c>
      <c r="W83">
        <v>147.515624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29.58</v>
      </c>
      <c r="AG83">
        <v>16.447199999999999</v>
      </c>
      <c r="AH83">
        <v>140.34540000000001</v>
      </c>
      <c r="AI83">
        <v>33.097999999999999</v>
      </c>
      <c r="AJ83">
        <v>0</v>
      </c>
      <c r="AK83">
        <v>51.5214</v>
      </c>
      <c r="AL83">
        <v>80.177999999999997</v>
      </c>
      <c r="AM83">
        <v>10.557359999999999</v>
      </c>
      <c r="AN83">
        <v>0.66954999999999998</v>
      </c>
      <c r="AO83">
        <v>9.0258000000000003</v>
      </c>
      <c r="AP83">
        <v>3.0743999999999998</v>
      </c>
      <c r="AQ83">
        <v>27.972000000000001</v>
      </c>
      <c r="AR83">
        <v>31.897383000000001</v>
      </c>
      <c r="AS83">
        <v>0</v>
      </c>
      <c r="AT83">
        <v>14.9968</v>
      </c>
      <c r="AU83">
        <v>0</v>
      </c>
      <c r="AV83">
        <v>14.7</v>
      </c>
      <c r="AW83">
        <v>54.3</v>
      </c>
      <c r="AX83">
        <v>29.591999999999999</v>
      </c>
      <c r="AY83">
        <v>0</v>
      </c>
      <c r="AZ83">
        <v>0</v>
      </c>
      <c r="BA83">
        <f t="shared" si="1"/>
        <v>3274.6333680000007</v>
      </c>
    </row>
    <row r="84" spans="1:53">
      <c r="A84" t="s">
        <v>126</v>
      </c>
      <c r="B84">
        <v>0</v>
      </c>
      <c r="C84">
        <v>0</v>
      </c>
      <c r="D84">
        <v>12.6</v>
      </c>
      <c r="E84">
        <v>0</v>
      </c>
      <c r="F84">
        <v>0</v>
      </c>
      <c r="G84">
        <v>15.204000000000001</v>
      </c>
      <c r="H84">
        <v>0</v>
      </c>
      <c r="I84">
        <v>0</v>
      </c>
      <c r="J84">
        <v>24.111999999999998</v>
      </c>
      <c r="K84">
        <v>686.77995699999997</v>
      </c>
      <c r="L84">
        <v>653.15250000000003</v>
      </c>
      <c r="M84">
        <v>92</v>
      </c>
      <c r="N84">
        <v>118.125</v>
      </c>
      <c r="O84">
        <v>123.66562500000001</v>
      </c>
      <c r="P84">
        <v>124.875</v>
      </c>
      <c r="Q84">
        <v>10.563499999999999</v>
      </c>
      <c r="R84">
        <v>42.392195999999998</v>
      </c>
      <c r="S84">
        <v>26.390910000000002</v>
      </c>
      <c r="T84">
        <v>0</v>
      </c>
      <c r="U84">
        <v>418.77</v>
      </c>
      <c r="V84">
        <v>14.253199</v>
      </c>
      <c r="W84">
        <v>147.515624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29.58</v>
      </c>
      <c r="AG84">
        <v>16.447199999999999</v>
      </c>
      <c r="AH84">
        <v>140.34540000000001</v>
      </c>
      <c r="AI84">
        <v>33.097999999999999</v>
      </c>
      <c r="AJ84">
        <v>0</v>
      </c>
      <c r="AK84">
        <v>51.5214</v>
      </c>
      <c r="AL84">
        <v>80.177999999999997</v>
      </c>
      <c r="AM84">
        <v>10.557359999999999</v>
      </c>
      <c r="AN84">
        <v>0.66954999999999998</v>
      </c>
      <c r="AO84">
        <v>9.0258000000000003</v>
      </c>
      <c r="AP84">
        <v>3.0743999999999998</v>
      </c>
      <c r="AQ84">
        <v>27.972000000000001</v>
      </c>
      <c r="AR84">
        <v>31.897383000000001</v>
      </c>
      <c r="AS84">
        <v>0</v>
      </c>
      <c r="AT84">
        <v>14.9968</v>
      </c>
      <c r="AU84">
        <v>0</v>
      </c>
      <c r="AV84">
        <v>14.7</v>
      </c>
      <c r="AW84">
        <v>54.3</v>
      </c>
      <c r="AX84">
        <v>29.591999999999999</v>
      </c>
      <c r="AY84">
        <v>0</v>
      </c>
      <c r="AZ84">
        <v>0</v>
      </c>
      <c r="BA84">
        <f t="shared" si="1"/>
        <v>3274.6333680000007</v>
      </c>
    </row>
    <row r="85" spans="1:53">
      <c r="A85" t="s">
        <v>127</v>
      </c>
      <c r="B85">
        <v>0</v>
      </c>
      <c r="C85">
        <v>0</v>
      </c>
      <c r="D85">
        <v>12.6</v>
      </c>
      <c r="E85">
        <v>0</v>
      </c>
      <c r="F85">
        <v>0</v>
      </c>
      <c r="G85">
        <v>15.204000000000001</v>
      </c>
      <c r="H85">
        <v>0</v>
      </c>
      <c r="I85">
        <v>0</v>
      </c>
      <c r="J85">
        <v>24.111999999999998</v>
      </c>
      <c r="K85">
        <v>686.77995699999997</v>
      </c>
      <c r="L85">
        <v>653.15250000000003</v>
      </c>
      <c r="M85">
        <v>92</v>
      </c>
      <c r="N85">
        <v>118.125</v>
      </c>
      <c r="O85">
        <v>123.66562500000001</v>
      </c>
      <c r="P85">
        <v>124.875</v>
      </c>
      <c r="Q85">
        <v>10.563499999999999</v>
      </c>
      <c r="R85">
        <v>42.392195999999998</v>
      </c>
      <c r="S85">
        <v>26.390910000000002</v>
      </c>
      <c r="T85">
        <v>0</v>
      </c>
      <c r="U85">
        <v>418.77</v>
      </c>
      <c r="V85">
        <v>14.253199</v>
      </c>
      <c r="W85">
        <v>147.515624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29.58</v>
      </c>
      <c r="AG85">
        <v>16.447199999999999</v>
      </c>
      <c r="AH85">
        <v>140.34540000000001</v>
      </c>
      <c r="AI85">
        <v>33.097999999999999</v>
      </c>
      <c r="AJ85">
        <v>0</v>
      </c>
      <c r="AK85">
        <v>51.5214</v>
      </c>
      <c r="AL85">
        <v>80.177999999999997</v>
      </c>
      <c r="AM85">
        <v>10.557359999999999</v>
      </c>
      <c r="AN85">
        <v>0.66954999999999998</v>
      </c>
      <c r="AO85">
        <v>9.0551999999999992</v>
      </c>
      <c r="AP85">
        <v>8.1983999999999995</v>
      </c>
      <c r="AQ85">
        <v>27.972000000000001</v>
      </c>
      <c r="AR85">
        <v>31.897383000000001</v>
      </c>
      <c r="AS85">
        <v>0</v>
      </c>
      <c r="AT85">
        <v>14.9968</v>
      </c>
      <c r="AU85">
        <v>0</v>
      </c>
      <c r="AV85">
        <v>14.7</v>
      </c>
      <c r="AW85">
        <v>54.3</v>
      </c>
      <c r="AX85">
        <v>29.591999999999999</v>
      </c>
      <c r="AY85">
        <v>0</v>
      </c>
      <c r="AZ85">
        <v>0</v>
      </c>
      <c r="BA85">
        <f t="shared" si="1"/>
        <v>3279.7867680000008</v>
      </c>
    </row>
    <row r="86" spans="1:53">
      <c r="A86" t="s">
        <v>128</v>
      </c>
      <c r="B86">
        <v>0</v>
      </c>
      <c r="C86">
        <v>0</v>
      </c>
      <c r="D86">
        <v>12.6</v>
      </c>
      <c r="E86">
        <v>0</v>
      </c>
      <c r="F86">
        <v>0</v>
      </c>
      <c r="G86">
        <v>15.204000000000001</v>
      </c>
      <c r="H86">
        <v>0</v>
      </c>
      <c r="I86">
        <v>0</v>
      </c>
      <c r="J86">
        <v>24.111999999999998</v>
      </c>
      <c r="K86">
        <v>686.77995699999997</v>
      </c>
      <c r="L86">
        <v>653.15250000000003</v>
      </c>
      <c r="M86">
        <v>92</v>
      </c>
      <c r="N86">
        <v>118.125</v>
      </c>
      <c r="O86">
        <v>123.66562500000001</v>
      </c>
      <c r="P86">
        <v>124.875</v>
      </c>
      <c r="Q86">
        <v>10.563499999999999</v>
      </c>
      <c r="R86">
        <v>42.392195999999998</v>
      </c>
      <c r="S86">
        <v>26.390910000000002</v>
      </c>
      <c r="T86">
        <v>0</v>
      </c>
      <c r="U86">
        <v>418.77</v>
      </c>
      <c r="V86">
        <v>14.253199</v>
      </c>
      <c r="W86">
        <v>147.515624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29.58</v>
      </c>
      <c r="AG86">
        <v>16.447199999999999</v>
      </c>
      <c r="AH86">
        <v>140.34540000000001</v>
      </c>
      <c r="AI86">
        <v>5.0919999999999996</v>
      </c>
      <c r="AJ86">
        <v>0</v>
      </c>
      <c r="AK86">
        <v>51.5214</v>
      </c>
      <c r="AL86">
        <v>58.1</v>
      </c>
      <c r="AM86">
        <v>10.557359999999999</v>
      </c>
      <c r="AN86">
        <v>0.66954999999999998</v>
      </c>
      <c r="AO86">
        <v>9.0551999999999992</v>
      </c>
      <c r="AP86">
        <v>8.1983999999999995</v>
      </c>
      <c r="AQ86">
        <v>27.972000000000001</v>
      </c>
      <c r="AR86">
        <v>31.897383000000001</v>
      </c>
      <c r="AS86">
        <v>0</v>
      </c>
      <c r="AT86">
        <v>14.9968</v>
      </c>
      <c r="AU86">
        <v>0</v>
      </c>
      <c r="AV86">
        <v>14.7</v>
      </c>
      <c r="AW86">
        <v>54.3</v>
      </c>
      <c r="AX86">
        <v>29.591999999999999</v>
      </c>
      <c r="AY86">
        <v>0</v>
      </c>
      <c r="AZ86">
        <v>0</v>
      </c>
      <c r="BA86">
        <f t="shared" si="1"/>
        <v>3229.702768000001</v>
      </c>
    </row>
    <row r="87" spans="1:53">
      <c r="A87" t="s">
        <v>129</v>
      </c>
      <c r="B87">
        <v>0</v>
      </c>
      <c r="C87">
        <v>0</v>
      </c>
      <c r="D87">
        <v>12.6</v>
      </c>
      <c r="E87">
        <v>0</v>
      </c>
      <c r="F87">
        <v>0</v>
      </c>
      <c r="G87">
        <v>15.204000000000001</v>
      </c>
      <c r="H87">
        <v>0</v>
      </c>
      <c r="I87">
        <v>0</v>
      </c>
      <c r="J87">
        <v>24.111999999999998</v>
      </c>
      <c r="K87">
        <v>686.77995699999997</v>
      </c>
      <c r="L87">
        <v>653.15250000000003</v>
      </c>
      <c r="M87">
        <v>92</v>
      </c>
      <c r="N87">
        <v>118.125</v>
      </c>
      <c r="O87">
        <v>123.66562500000001</v>
      </c>
      <c r="P87">
        <v>124.875</v>
      </c>
      <c r="Q87">
        <v>10.563499999999999</v>
      </c>
      <c r="R87">
        <v>42.392195999999998</v>
      </c>
      <c r="S87">
        <v>26.390910000000002</v>
      </c>
      <c r="T87">
        <v>0</v>
      </c>
      <c r="U87">
        <v>418.77</v>
      </c>
      <c r="V87">
        <v>14.253199</v>
      </c>
      <c r="W87">
        <v>147.515624</v>
      </c>
      <c r="X87">
        <v>0</v>
      </c>
      <c r="Y87">
        <v>0</v>
      </c>
      <c r="Z87">
        <v>6.5537999999999998</v>
      </c>
      <c r="AA87">
        <v>28.045000000000002</v>
      </c>
      <c r="AB87">
        <v>26.34008</v>
      </c>
      <c r="AC87">
        <v>29.062808</v>
      </c>
      <c r="AD87">
        <v>27.3447</v>
      </c>
      <c r="AE87">
        <v>49.436556000000003</v>
      </c>
      <c r="AF87">
        <v>26.622</v>
      </c>
      <c r="AG87">
        <v>16.447199999999999</v>
      </c>
      <c r="AH87">
        <v>140.34540000000001</v>
      </c>
      <c r="AI87">
        <v>2.5459999999999998</v>
      </c>
      <c r="AJ87">
        <v>0</v>
      </c>
      <c r="AK87">
        <v>51.5214</v>
      </c>
      <c r="AL87">
        <v>20.916</v>
      </c>
      <c r="AM87">
        <v>10.557359999999999</v>
      </c>
      <c r="AN87">
        <v>0.66954999999999998</v>
      </c>
      <c r="AO87">
        <v>9.0551999999999992</v>
      </c>
      <c r="AP87">
        <v>3.0743999999999998</v>
      </c>
      <c r="AQ87">
        <v>27.972000000000001</v>
      </c>
      <c r="AR87">
        <v>31.897383000000001</v>
      </c>
      <c r="AS87">
        <v>0</v>
      </c>
      <c r="AT87">
        <v>14.9968</v>
      </c>
      <c r="AU87">
        <v>0</v>
      </c>
      <c r="AV87">
        <v>14.7</v>
      </c>
      <c r="AW87">
        <v>54.3</v>
      </c>
      <c r="AX87">
        <v>29.591999999999999</v>
      </c>
      <c r="AY87">
        <v>0</v>
      </c>
      <c r="AZ87">
        <v>0</v>
      </c>
      <c r="BA87">
        <f t="shared" si="1"/>
        <v>3132.395148000001</v>
      </c>
    </row>
    <row r="88" spans="1:53">
      <c r="A88" t="s">
        <v>130</v>
      </c>
      <c r="B88">
        <v>0</v>
      </c>
      <c r="C88">
        <v>0</v>
      </c>
      <c r="D88">
        <v>12.6</v>
      </c>
      <c r="E88">
        <v>0</v>
      </c>
      <c r="F88">
        <v>0</v>
      </c>
      <c r="G88">
        <v>15.204000000000001</v>
      </c>
      <c r="H88">
        <v>0</v>
      </c>
      <c r="I88">
        <v>0</v>
      </c>
      <c r="J88">
        <v>24.111999999999998</v>
      </c>
      <c r="K88">
        <v>686.77995699999997</v>
      </c>
      <c r="L88">
        <v>653.15250000000003</v>
      </c>
      <c r="M88">
        <v>92</v>
      </c>
      <c r="N88">
        <v>118.125</v>
      </c>
      <c r="O88">
        <v>123.66562500000001</v>
      </c>
      <c r="P88">
        <v>124.875</v>
      </c>
      <c r="Q88">
        <v>10.563499999999999</v>
      </c>
      <c r="R88">
        <v>42.392195999999998</v>
      </c>
      <c r="S88">
        <v>26.390910000000002</v>
      </c>
      <c r="T88">
        <v>0</v>
      </c>
      <c r="U88">
        <v>418.77</v>
      </c>
      <c r="V88">
        <v>14.253199</v>
      </c>
      <c r="W88">
        <v>147.515624</v>
      </c>
      <c r="X88">
        <v>0</v>
      </c>
      <c r="Y88">
        <v>0</v>
      </c>
      <c r="Z88">
        <v>6.5537999999999998</v>
      </c>
      <c r="AA88">
        <v>28.045000000000002</v>
      </c>
      <c r="AB88">
        <v>26.34008</v>
      </c>
      <c r="AC88">
        <v>29.062808</v>
      </c>
      <c r="AD88">
        <v>27.3447</v>
      </c>
      <c r="AE88">
        <v>49.436556000000003</v>
      </c>
      <c r="AF88">
        <v>26.622</v>
      </c>
      <c r="AG88">
        <v>16.447199999999999</v>
      </c>
      <c r="AH88">
        <v>140.34540000000001</v>
      </c>
      <c r="AI88">
        <v>0</v>
      </c>
      <c r="AJ88">
        <v>0</v>
      </c>
      <c r="AK88">
        <v>51.5214</v>
      </c>
      <c r="AL88">
        <v>20.916</v>
      </c>
      <c r="AM88">
        <v>10.557359999999999</v>
      </c>
      <c r="AN88">
        <v>0.66954999999999998</v>
      </c>
      <c r="AO88">
        <v>9.0551999999999992</v>
      </c>
      <c r="AP88">
        <v>3.0743999999999998</v>
      </c>
      <c r="AQ88">
        <v>27.972000000000001</v>
      </c>
      <c r="AR88">
        <v>31.897383000000001</v>
      </c>
      <c r="AS88">
        <v>0</v>
      </c>
      <c r="AT88">
        <v>14.9968</v>
      </c>
      <c r="AU88">
        <v>0</v>
      </c>
      <c r="AV88">
        <v>14.7</v>
      </c>
      <c r="AW88">
        <v>54.3</v>
      </c>
      <c r="AX88">
        <v>29.591999999999999</v>
      </c>
      <c r="AY88">
        <v>0</v>
      </c>
      <c r="AZ88">
        <v>0</v>
      </c>
      <c r="BA88">
        <f t="shared" si="1"/>
        <v>3129.8491480000012</v>
      </c>
    </row>
    <row r="89" spans="1:53">
      <c r="A89" t="s">
        <v>131</v>
      </c>
      <c r="B89">
        <v>0</v>
      </c>
      <c r="C89">
        <v>0</v>
      </c>
      <c r="D89">
        <v>12.6</v>
      </c>
      <c r="E89">
        <v>0</v>
      </c>
      <c r="F89">
        <v>0</v>
      </c>
      <c r="G89">
        <v>15.204000000000001</v>
      </c>
      <c r="H89">
        <v>0</v>
      </c>
      <c r="I89">
        <v>0</v>
      </c>
      <c r="J89">
        <v>24.111999999999998</v>
      </c>
      <c r="K89">
        <v>686.77995699999997</v>
      </c>
      <c r="L89">
        <v>653.15250000000003</v>
      </c>
      <c r="M89">
        <v>92</v>
      </c>
      <c r="N89">
        <v>118.125</v>
      </c>
      <c r="O89">
        <v>123.66562500000001</v>
      </c>
      <c r="P89">
        <v>124.875</v>
      </c>
      <c r="Q89">
        <v>10.563499999999999</v>
      </c>
      <c r="R89">
        <v>42.392195999999998</v>
      </c>
      <c r="S89">
        <v>26.390910000000002</v>
      </c>
      <c r="T89">
        <v>0</v>
      </c>
      <c r="U89">
        <v>418.77</v>
      </c>
      <c r="V89">
        <v>14.253199</v>
      </c>
      <c r="W89">
        <v>147.515624</v>
      </c>
      <c r="X89">
        <v>0</v>
      </c>
      <c r="Y89">
        <v>0</v>
      </c>
      <c r="Z89">
        <v>6.5537999999999998</v>
      </c>
      <c r="AA89">
        <v>28.045000000000002</v>
      </c>
      <c r="AB89">
        <v>26.34008</v>
      </c>
      <c r="AC89">
        <v>29.062808</v>
      </c>
      <c r="AD89">
        <v>27.3447</v>
      </c>
      <c r="AE89">
        <v>49.436556000000003</v>
      </c>
      <c r="AF89">
        <v>26.622</v>
      </c>
      <c r="AG89">
        <v>16.447199999999999</v>
      </c>
      <c r="AH89">
        <v>140.34540000000001</v>
      </c>
      <c r="AI89">
        <v>0</v>
      </c>
      <c r="AJ89">
        <v>0</v>
      </c>
      <c r="AK89">
        <v>51.5214</v>
      </c>
      <c r="AL89">
        <v>20.916</v>
      </c>
      <c r="AM89">
        <v>10.557359999999999</v>
      </c>
      <c r="AN89">
        <v>0.66954999999999998</v>
      </c>
      <c r="AO89">
        <v>9.0551999999999992</v>
      </c>
      <c r="AP89">
        <v>3.0743999999999998</v>
      </c>
      <c r="AQ89">
        <v>27.972000000000001</v>
      </c>
      <c r="AR89">
        <v>31.897383000000001</v>
      </c>
      <c r="AS89">
        <v>0</v>
      </c>
      <c r="AT89">
        <v>14.9968</v>
      </c>
      <c r="AU89">
        <v>0</v>
      </c>
      <c r="AV89">
        <v>14.7</v>
      </c>
      <c r="AW89">
        <v>54.3</v>
      </c>
      <c r="AX89">
        <v>29.591999999999999</v>
      </c>
      <c r="AY89">
        <v>0</v>
      </c>
      <c r="AZ89">
        <v>0</v>
      </c>
      <c r="BA89">
        <f t="shared" si="1"/>
        <v>3129.8491480000012</v>
      </c>
    </row>
    <row r="90" spans="1:53">
      <c r="A90" t="s">
        <v>132</v>
      </c>
      <c r="B90">
        <v>0</v>
      </c>
      <c r="C90">
        <v>0</v>
      </c>
      <c r="D90">
        <v>12.6</v>
      </c>
      <c r="E90">
        <v>0</v>
      </c>
      <c r="F90">
        <v>0</v>
      </c>
      <c r="G90">
        <v>15.204000000000001</v>
      </c>
      <c r="H90">
        <v>0</v>
      </c>
      <c r="I90">
        <v>0</v>
      </c>
      <c r="J90">
        <v>24.111999999999998</v>
      </c>
      <c r="K90">
        <v>686.77995699999997</v>
      </c>
      <c r="L90">
        <v>653.15250000000003</v>
      </c>
      <c r="M90">
        <v>92</v>
      </c>
      <c r="N90">
        <v>118.125</v>
      </c>
      <c r="O90">
        <v>123.66562500000001</v>
      </c>
      <c r="P90">
        <v>124.875</v>
      </c>
      <c r="Q90">
        <v>10.563499999999999</v>
      </c>
      <c r="R90">
        <v>42.392195999999998</v>
      </c>
      <c r="S90">
        <v>26.390910000000002</v>
      </c>
      <c r="T90">
        <v>0</v>
      </c>
      <c r="U90">
        <v>418.77</v>
      </c>
      <c r="V90">
        <v>14.253199</v>
      </c>
      <c r="W90">
        <v>147.515624</v>
      </c>
      <c r="X90">
        <v>0</v>
      </c>
      <c r="Y90">
        <v>0</v>
      </c>
      <c r="Z90">
        <v>6.5537999999999998</v>
      </c>
      <c r="AA90">
        <v>28.045000000000002</v>
      </c>
      <c r="AB90">
        <v>26.34008</v>
      </c>
      <c r="AC90">
        <v>29.062808</v>
      </c>
      <c r="AD90">
        <v>27.3447</v>
      </c>
      <c r="AE90">
        <v>49.436556000000003</v>
      </c>
      <c r="AF90">
        <v>26.622</v>
      </c>
      <c r="AG90">
        <v>16.447199999999999</v>
      </c>
      <c r="AH90">
        <v>140.34540000000001</v>
      </c>
      <c r="AI90">
        <v>0</v>
      </c>
      <c r="AJ90">
        <v>0</v>
      </c>
      <c r="AK90">
        <v>51.5214</v>
      </c>
      <c r="AL90">
        <v>20.916</v>
      </c>
      <c r="AM90">
        <v>10.557359999999999</v>
      </c>
      <c r="AN90">
        <v>0.66954999999999998</v>
      </c>
      <c r="AO90">
        <v>9.0551999999999992</v>
      </c>
      <c r="AP90">
        <v>3.0743999999999998</v>
      </c>
      <c r="AQ90">
        <v>27.972000000000001</v>
      </c>
      <c r="AR90">
        <v>31.897383000000001</v>
      </c>
      <c r="AS90">
        <v>0</v>
      </c>
      <c r="AT90">
        <v>14.9968</v>
      </c>
      <c r="AU90">
        <v>0</v>
      </c>
      <c r="AV90">
        <v>14.7</v>
      </c>
      <c r="AW90">
        <v>54.3</v>
      </c>
      <c r="AX90">
        <v>29.591999999999999</v>
      </c>
      <c r="AY90">
        <v>0</v>
      </c>
      <c r="AZ90">
        <v>0</v>
      </c>
      <c r="BA90">
        <f t="shared" si="1"/>
        <v>3129.8491480000012</v>
      </c>
    </row>
    <row r="91" spans="1:53">
      <c r="A91" t="s">
        <v>133</v>
      </c>
      <c r="B91">
        <v>0</v>
      </c>
      <c r="C91">
        <v>0</v>
      </c>
      <c r="D91">
        <v>12.6</v>
      </c>
      <c r="E91">
        <v>0</v>
      </c>
      <c r="F91">
        <v>0</v>
      </c>
      <c r="G91">
        <v>15.204000000000001</v>
      </c>
      <c r="H91">
        <v>0</v>
      </c>
      <c r="I91">
        <v>0</v>
      </c>
      <c r="J91">
        <v>24.111999999999998</v>
      </c>
      <c r="K91">
        <v>686.77995699999997</v>
      </c>
      <c r="L91">
        <v>653.15250000000003</v>
      </c>
      <c r="M91">
        <v>92</v>
      </c>
      <c r="N91">
        <v>118.125</v>
      </c>
      <c r="O91">
        <v>123.66562500000001</v>
      </c>
      <c r="P91">
        <v>124.875</v>
      </c>
      <c r="Q91">
        <v>10.563499999999999</v>
      </c>
      <c r="R91">
        <v>42.392195999999998</v>
      </c>
      <c r="S91">
        <v>26.390910000000002</v>
      </c>
      <c r="T91">
        <v>0</v>
      </c>
      <c r="U91">
        <v>418.77</v>
      </c>
      <c r="V91">
        <v>14.253199</v>
      </c>
      <c r="W91">
        <v>147.515624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29.58</v>
      </c>
      <c r="AG91">
        <v>16.447199999999999</v>
      </c>
      <c r="AH91">
        <v>140.34540000000001</v>
      </c>
      <c r="AI91">
        <v>0</v>
      </c>
      <c r="AJ91">
        <v>0</v>
      </c>
      <c r="AK91">
        <v>51.5214</v>
      </c>
      <c r="AL91">
        <v>20.916</v>
      </c>
      <c r="AM91">
        <v>10.557359999999999</v>
      </c>
      <c r="AN91">
        <v>0.66954999999999998</v>
      </c>
      <c r="AO91">
        <v>9.4079999999999995</v>
      </c>
      <c r="AP91">
        <v>3.0743999999999998</v>
      </c>
      <c r="AQ91">
        <v>27.972000000000001</v>
      </c>
      <c r="AR91">
        <v>31.897383000000001</v>
      </c>
      <c r="AS91">
        <v>0</v>
      </c>
      <c r="AT91">
        <v>14.9968</v>
      </c>
      <c r="AU91">
        <v>0</v>
      </c>
      <c r="AV91">
        <v>14.7</v>
      </c>
      <c r="AW91">
        <v>54.3</v>
      </c>
      <c r="AX91">
        <v>29.591999999999999</v>
      </c>
      <c r="AY91">
        <v>0</v>
      </c>
      <c r="AZ91">
        <v>0</v>
      </c>
      <c r="BA91">
        <f t="shared" si="1"/>
        <v>3182.655568000001</v>
      </c>
    </row>
    <row r="92" spans="1:53">
      <c r="A92" t="s">
        <v>134</v>
      </c>
      <c r="B92">
        <v>0</v>
      </c>
      <c r="C92">
        <v>0</v>
      </c>
      <c r="D92">
        <v>12.6</v>
      </c>
      <c r="E92">
        <v>0</v>
      </c>
      <c r="F92">
        <v>0</v>
      </c>
      <c r="G92">
        <v>15.204000000000001</v>
      </c>
      <c r="H92">
        <v>0</v>
      </c>
      <c r="I92">
        <v>0</v>
      </c>
      <c r="J92">
        <v>24.111999999999998</v>
      </c>
      <c r="K92">
        <v>686.77995699999997</v>
      </c>
      <c r="L92">
        <v>653.15250000000003</v>
      </c>
      <c r="M92">
        <v>92</v>
      </c>
      <c r="N92">
        <v>118.125</v>
      </c>
      <c r="O92">
        <v>123.66562500000001</v>
      </c>
      <c r="P92">
        <v>124.875</v>
      </c>
      <c r="Q92">
        <v>10.563499999999999</v>
      </c>
      <c r="R92">
        <v>42.392195999999998</v>
      </c>
      <c r="S92">
        <v>26.390910000000002</v>
      </c>
      <c r="T92">
        <v>0</v>
      </c>
      <c r="U92">
        <v>418.77</v>
      </c>
      <c r="V92">
        <v>14.253199</v>
      </c>
      <c r="W92">
        <v>147.515624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29.58</v>
      </c>
      <c r="AG92">
        <v>16.447199999999999</v>
      </c>
      <c r="AH92">
        <v>140.34540000000001</v>
      </c>
      <c r="AI92">
        <v>0</v>
      </c>
      <c r="AJ92">
        <v>0</v>
      </c>
      <c r="AK92">
        <v>51.5214</v>
      </c>
      <c r="AL92">
        <v>20.916</v>
      </c>
      <c r="AM92">
        <v>10.557359999999999</v>
      </c>
      <c r="AN92">
        <v>0.66954999999999998</v>
      </c>
      <c r="AO92">
        <v>9.4079999999999995</v>
      </c>
      <c r="AP92">
        <v>3.0743999999999998</v>
      </c>
      <c r="AQ92">
        <v>27.972000000000001</v>
      </c>
      <c r="AR92">
        <v>31.897383000000001</v>
      </c>
      <c r="AS92">
        <v>0</v>
      </c>
      <c r="AT92">
        <v>14.9968</v>
      </c>
      <c r="AU92">
        <v>0</v>
      </c>
      <c r="AV92">
        <v>14.7</v>
      </c>
      <c r="AW92">
        <v>54.3</v>
      </c>
      <c r="AX92">
        <v>29.591999999999999</v>
      </c>
      <c r="AY92">
        <v>0</v>
      </c>
      <c r="AZ92">
        <v>0</v>
      </c>
      <c r="BA92">
        <f t="shared" si="1"/>
        <v>3182.655568000001</v>
      </c>
    </row>
    <row r="93" spans="1:53">
      <c r="A93" t="s">
        <v>135</v>
      </c>
      <c r="B93">
        <v>0</v>
      </c>
      <c r="C93">
        <v>0</v>
      </c>
      <c r="D93">
        <v>12.6</v>
      </c>
      <c r="E93">
        <v>0</v>
      </c>
      <c r="F93">
        <v>0</v>
      </c>
      <c r="G93">
        <v>15.204000000000001</v>
      </c>
      <c r="H93">
        <v>0</v>
      </c>
      <c r="I93">
        <v>0</v>
      </c>
      <c r="J93">
        <v>24.111999999999998</v>
      </c>
      <c r="K93">
        <v>686.77995699999997</v>
      </c>
      <c r="L93">
        <v>653.15250000000003</v>
      </c>
      <c r="M93">
        <v>92</v>
      </c>
      <c r="N93">
        <v>118.125</v>
      </c>
      <c r="O93">
        <v>123.66562500000001</v>
      </c>
      <c r="P93">
        <v>124.875</v>
      </c>
      <c r="Q93">
        <v>10.563499999999999</v>
      </c>
      <c r="R93">
        <v>42.392195999999998</v>
      </c>
      <c r="S93">
        <v>26.390910000000002</v>
      </c>
      <c r="T93">
        <v>0</v>
      </c>
      <c r="U93">
        <v>418.77</v>
      </c>
      <c r="V93">
        <v>14.253199</v>
      </c>
      <c r="W93">
        <v>147.515624</v>
      </c>
      <c r="X93">
        <v>0</v>
      </c>
      <c r="Y93">
        <v>0</v>
      </c>
      <c r="Z93">
        <v>13.1076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29.58</v>
      </c>
      <c r="AG93">
        <v>16.447199999999999</v>
      </c>
      <c r="AH93">
        <v>140.34540000000001</v>
      </c>
      <c r="AI93">
        <v>0</v>
      </c>
      <c r="AJ93">
        <v>0</v>
      </c>
      <c r="AK93">
        <v>51.5214</v>
      </c>
      <c r="AL93">
        <v>20.916</v>
      </c>
      <c r="AM93">
        <v>10.557359999999999</v>
      </c>
      <c r="AN93">
        <v>0.66954999999999998</v>
      </c>
      <c r="AO93">
        <v>9.4079999999999995</v>
      </c>
      <c r="AP93">
        <v>8.1983999999999995</v>
      </c>
      <c r="AQ93">
        <v>27.972000000000001</v>
      </c>
      <c r="AR93">
        <v>31.897383000000001</v>
      </c>
      <c r="AS93">
        <v>0</v>
      </c>
      <c r="AT93">
        <v>14.9968</v>
      </c>
      <c r="AU93">
        <v>0</v>
      </c>
      <c r="AV93">
        <v>14.7</v>
      </c>
      <c r="AW93">
        <v>54.3</v>
      </c>
      <c r="AX93">
        <v>32.880000000000003</v>
      </c>
      <c r="AY93">
        <v>0</v>
      </c>
      <c r="AZ93">
        <v>0</v>
      </c>
      <c r="BA93">
        <f t="shared" si="1"/>
        <v>3184.5137680000012</v>
      </c>
    </row>
    <row r="94" spans="1:53">
      <c r="A94" t="s">
        <v>136</v>
      </c>
      <c r="B94">
        <v>0</v>
      </c>
      <c r="C94">
        <v>0</v>
      </c>
      <c r="D94">
        <v>12.6</v>
      </c>
      <c r="E94">
        <v>0</v>
      </c>
      <c r="F94">
        <v>0</v>
      </c>
      <c r="G94">
        <v>15.204000000000001</v>
      </c>
      <c r="H94">
        <v>0</v>
      </c>
      <c r="I94">
        <v>0</v>
      </c>
      <c r="J94">
        <v>24.111999999999998</v>
      </c>
      <c r="K94">
        <v>686.77995699999997</v>
      </c>
      <c r="L94">
        <v>653.15250000000003</v>
      </c>
      <c r="M94">
        <v>92</v>
      </c>
      <c r="N94">
        <v>118.125</v>
      </c>
      <c r="O94">
        <v>123.66562500000001</v>
      </c>
      <c r="P94">
        <v>124.875</v>
      </c>
      <c r="Q94">
        <v>10.563499999999999</v>
      </c>
      <c r="R94">
        <v>42.392195999999998</v>
      </c>
      <c r="S94">
        <v>26.390910000000002</v>
      </c>
      <c r="T94">
        <v>0</v>
      </c>
      <c r="U94">
        <v>418.77</v>
      </c>
      <c r="V94">
        <v>14.253199</v>
      </c>
      <c r="W94">
        <v>147.515624</v>
      </c>
      <c r="X94">
        <v>0</v>
      </c>
      <c r="Y94">
        <v>0</v>
      </c>
      <c r="Z94">
        <v>13.1076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29.58</v>
      </c>
      <c r="AG94">
        <v>16.447199999999999</v>
      </c>
      <c r="AH94">
        <v>140.34540000000001</v>
      </c>
      <c r="AI94">
        <v>0</v>
      </c>
      <c r="AJ94">
        <v>0</v>
      </c>
      <c r="AK94">
        <v>51.5214</v>
      </c>
      <c r="AL94">
        <v>20.916</v>
      </c>
      <c r="AM94">
        <v>10.557359999999999</v>
      </c>
      <c r="AN94">
        <v>0.66954999999999998</v>
      </c>
      <c r="AO94">
        <v>9.4079999999999995</v>
      </c>
      <c r="AP94">
        <v>8.1983999999999995</v>
      </c>
      <c r="AQ94">
        <v>27.972000000000001</v>
      </c>
      <c r="AR94">
        <v>31.897383000000001</v>
      </c>
      <c r="AS94">
        <v>0</v>
      </c>
      <c r="AT94">
        <v>14.9968</v>
      </c>
      <c r="AU94">
        <v>0</v>
      </c>
      <c r="AV94">
        <v>14.7</v>
      </c>
      <c r="AW94">
        <v>54.3</v>
      </c>
      <c r="AX94">
        <v>32.880000000000003</v>
      </c>
      <c r="AY94">
        <v>0</v>
      </c>
      <c r="AZ94">
        <v>0</v>
      </c>
      <c r="BA94">
        <f t="shared" si="1"/>
        <v>3184.5137680000012</v>
      </c>
    </row>
    <row r="95" spans="1:53">
      <c r="A95" t="s">
        <v>137</v>
      </c>
      <c r="B95">
        <v>0</v>
      </c>
      <c r="C95">
        <v>0</v>
      </c>
      <c r="D95">
        <v>12.6</v>
      </c>
      <c r="E95">
        <v>0</v>
      </c>
      <c r="F95">
        <v>0</v>
      </c>
      <c r="G95">
        <v>15.204000000000001</v>
      </c>
      <c r="H95">
        <v>0</v>
      </c>
      <c r="I95">
        <v>0</v>
      </c>
      <c r="J95">
        <v>24.111999999999998</v>
      </c>
      <c r="K95">
        <v>686.77995699999997</v>
      </c>
      <c r="L95">
        <v>653.15250000000003</v>
      </c>
      <c r="M95">
        <v>92</v>
      </c>
      <c r="N95">
        <v>118.125</v>
      </c>
      <c r="O95">
        <v>123.66562500000001</v>
      </c>
      <c r="P95">
        <v>124.875</v>
      </c>
      <c r="Q95">
        <v>10.563499999999999</v>
      </c>
      <c r="R95">
        <v>42.392195999999998</v>
      </c>
      <c r="S95">
        <v>26.390910000000002</v>
      </c>
      <c r="T95">
        <v>0</v>
      </c>
      <c r="U95">
        <v>418.77</v>
      </c>
      <c r="V95">
        <v>14.253199</v>
      </c>
      <c r="W95">
        <v>147.515624</v>
      </c>
      <c r="X95">
        <v>0</v>
      </c>
      <c r="Y95">
        <v>0</v>
      </c>
      <c r="Z95">
        <v>6.5537999999999998</v>
      </c>
      <c r="AA95">
        <v>28.045000000000002</v>
      </c>
      <c r="AB95">
        <v>26.34008</v>
      </c>
      <c r="AC95">
        <v>9.6778399999999998</v>
      </c>
      <c r="AD95">
        <v>27.408107999999999</v>
      </c>
      <c r="AE95">
        <v>49.436556000000003</v>
      </c>
      <c r="AF95">
        <v>26.622</v>
      </c>
      <c r="AG95">
        <v>16.447199999999999</v>
      </c>
      <c r="AH95">
        <v>140.34540000000001</v>
      </c>
      <c r="AI95">
        <v>0</v>
      </c>
      <c r="AJ95">
        <v>0</v>
      </c>
      <c r="AK95">
        <v>51.5214</v>
      </c>
      <c r="AL95">
        <v>20.916</v>
      </c>
      <c r="AM95">
        <v>10.557359999999999</v>
      </c>
      <c r="AN95">
        <v>0.66954999999999998</v>
      </c>
      <c r="AO95">
        <v>9.4079999999999995</v>
      </c>
      <c r="AP95">
        <v>3.0743999999999998</v>
      </c>
      <c r="AQ95">
        <v>27.972000000000001</v>
      </c>
      <c r="AR95">
        <v>31.897383000000001</v>
      </c>
      <c r="AS95">
        <v>0</v>
      </c>
      <c r="AT95">
        <v>14.9968</v>
      </c>
      <c r="AU95">
        <v>0</v>
      </c>
      <c r="AV95">
        <v>14.7</v>
      </c>
      <c r="AW95">
        <v>54.3</v>
      </c>
      <c r="AX95">
        <v>32.880000000000003</v>
      </c>
      <c r="AY95">
        <v>0</v>
      </c>
      <c r="AZ95">
        <v>0</v>
      </c>
      <c r="BA95">
        <f t="shared" si="1"/>
        <v>3114.168388000001</v>
      </c>
    </row>
    <row r="96" spans="1:53">
      <c r="A96" t="s">
        <v>138</v>
      </c>
      <c r="B96">
        <v>0</v>
      </c>
      <c r="C96">
        <v>0</v>
      </c>
      <c r="D96">
        <v>12.6</v>
      </c>
      <c r="E96">
        <v>0</v>
      </c>
      <c r="F96">
        <v>0</v>
      </c>
      <c r="G96">
        <v>15.204000000000001</v>
      </c>
      <c r="H96">
        <v>0</v>
      </c>
      <c r="I96">
        <v>0</v>
      </c>
      <c r="J96">
        <v>24.111999999999998</v>
      </c>
      <c r="K96">
        <v>686.77995699999997</v>
      </c>
      <c r="L96">
        <v>653.15250000000003</v>
      </c>
      <c r="M96">
        <v>92</v>
      </c>
      <c r="N96">
        <v>118.125</v>
      </c>
      <c r="O96">
        <v>123.66562500000001</v>
      </c>
      <c r="P96">
        <v>124.875</v>
      </c>
      <c r="Q96">
        <v>10.563499999999999</v>
      </c>
      <c r="R96">
        <v>42.392195999999998</v>
      </c>
      <c r="S96">
        <v>26.390910000000002</v>
      </c>
      <c r="T96">
        <v>0</v>
      </c>
      <c r="U96">
        <v>418.77</v>
      </c>
      <c r="V96">
        <v>14.253199</v>
      </c>
      <c r="W96">
        <v>147.515624</v>
      </c>
      <c r="X96">
        <v>0</v>
      </c>
      <c r="Y96">
        <v>0</v>
      </c>
      <c r="Z96">
        <v>6.5537999999999998</v>
      </c>
      <c r="AA96">
        <v>28.045000000000002</v>
      </c>
      <c r="AB96">
        <v>13.0634</v>
      </c>
      <c r="AC96">
        <v>9.6778399999999998</v>
      </c>
      <c r="AD96">
        <v>27.408107999999999</v>
      </c>
      <c r="AE96">
        <v>44.648400000000002</v>
      </c>
      <c r="AF96">
        <v>26.622</v>
      </c>
      <c r="AG96">
        <v>16.447199999999999</v>
      </c>
      <c r="AH96">
        <v>140.34540000000001</v>
      </c>
      <c r="AI96">
        <v>0</v>
      </c>
      <c r="AJ96">
        <v>0</v>
      </c>
      <c r="AK96">
        <v>51.5214</v>
      </c>
      <c r="AL96">
        <v>20.916</v>
      </c>
      <c r="AM96">
        <v>10.557359999999999</v>
      </c>
      <c r="AN96">
        <v>0.66954999999999998</v>
      </c>
      <c r="AO96">
        <v>9.4079999999999995</v>
      </c>
      <c r="AP96">
        <v>3.0743999999999998</v>
      </c>
      <c r="AQ96">
        <v>27.972000000000001</v>
      </c>
      <c r="AR96">
        <v>31.897383000000001</v>
      </c>
      <c r="AS96">
        <v>0</v>
      </c>
      <c r="AT96">
        <v>14.9968</v>
      </c>
      <c r="AU96">
        <v>0</v>
      </c>
      <c r="AV96">
        <v>14.7</v>
      </c>
      <c r="AW96">
        <v>54.3</v>
      </c>
      <c r="AX96">
        <v>32.880000000000003</v>
      </c>
      <c r="AY96">
        <v>0</v>
      </c>
      <c r="AZ96">
        <v>0</v>
      </c>
      <c r="BA96">
        <f t="shared" si="1"/>
        <v>3096.1035520000009</v>
      </c>
    </row>
    <row r="97" spans="1:53">
      <c r="A97" t="s">
        <v>139</v>
      </c>
      <c r="B97">
        <v>0</v>
      </c>
      <c r="C97">
        <v>0</v>
      </c>
      <c r="D97">
        <v>12.6</v>
      </c>
      <c r="E97">
        <v>0</v>
      </c>
      <c r="F97">
        <v>0</v>
      </c>
      <c r="G97">
        <v>15.204000000000001</v>
      </c>
      <c r="H97">
        <v>0</v>
      </c>
      <c r="I97">
        <v>0</v>
      </c>
      <c r="J97">
        <v>24.111999999999998</v>
      </c>
      <c r="K97">
        <v>686.77995699999997</v>
      </c>
      <c r="L97">
        <v>653.15250000000003</v>
      </c>
      <c r="M97">
        <v>92</v>
      </c>
      <c r="N97">
        <v>118.125</v>
      </c>
      <c r="O97">
        <v>123.66562500000001</v>
      </c>
      <c r="P97">
        <v>124.875</v>
      </c>
      <c r="Q97">
        <v>10.563499999999999</v>
      </c>
      <c r="R97">
        <v>42.392195999999998</v>
      </c>
      <c r="S97">
        <v>26.390910000000002</v>
      </c>
      <c r="T97">
        <v>0</v>
      </c>
      <c r="U97">
        <v>418.77</v>
      </c>
      <c r="V97">
        <v>14.253199</v>
      </c>
      <c r="W97">
        <v>147.515624</v>
      </c>
      <c r="X97">
        <v>0</v>
      </c>
      <c r="Y97">
        <v>0</v>
      </c>
      <c r="Z97">
        <v>6.49</v>
      </c>
      <c r="AA97">
        <v>28.045000000000002</v>
      </c>
      <c r="AB97">
        <v>13.0634</v>
      </c>
      <c r="AC97">
        <v>9.6778399999999998</v>
      </c>
      <c r="AD97">
        <v>27.408107999999999</v>
      </c>
      <c r="AE97">
        <v>44.520099999999999</v>
      </c>
      <c r="AF97">
        <v>26.622</v>
      </c>
      <c r="AG97">
        <v>16.447199999999999</v>
      </c>
      <c r="AH97">
        <v>140.34540000000001</v>
      </c>
      <c r="AI97">
        <v>0</v>
      </c>
      <c r="AJ97">
        <v>0</v>
      </c>
      <c r="AK97">
        <v>51.5214</v>
      </c>
      <c r="AL97">
        <v>20.916</v>
      </c>
      <c r="AM97">
        <v>10.557359999999999</v>
      </c>
      <c r="AN97">
        <v>0.66954999999999998</v>
      </c>
      <c r="AO97">
        <v>8.7612000000000005</v>
      </c>
      <c r="AP97">
        <v>3.0743999999999998</v>
      </c>
      <c r="AQ97">
        <v>27.972000000000001</v>
      </c>
      <c r="AR97">
        <v>31.897383000000001</v>
      </c>
      <c r="AS97">
        <v>0</v>
      </c>
      <c r="AT97">
        <v>14.9968</v>
      </c>
      <c r="AU97">
        <v>0</v>
      </c>
      <c r="AV97">
        <v>14.7</v>
      </c>
      <c r="AW97">
        <v>54.3</v>
      </c>
      <c r="AX97">
        <v>32.880000000000003</v>
      </c>
      <c r="AY97">
        <v>0</v>
      </c>
      <c r="AZ97">
        <v>0</v>
      </c>
      <c r="BA97">
        <f t="shared" si="1"/>
        <v>3095.2646520000008</v>
      </c>
    </row>
    <row r="98" spans="1:53">
      <c r="A98" t="s">
        <v>140</v>
      </c>
      <c r="B98">
        <v>0</v>
      </c>
      <c r="C98">
        <v>0</v>
      </c>
      <c r="D98">
        <v>12.6</v>
      </c>
      <c r="E98">
        <v>0</v>
      </c>
      <c r="F98">
        <v>0</v>
      </c>
      <c r="G98">
        <v>15.204000000000001</v>
      </c>
      <c r="H98">
        <v>0</v>
      </c>
      <c r="I98">
        <v>0</v>
      </c>
      <c r="J98">
        <v>24.111999999999998</v>
      </c>
      <c r="K98">
        <v>686.77995699999997</v>
      </c>
      <c r="L98">
        <v>653.15250000000003</v>
      </c>
      <c r="M98">
        <v>92</v>
      </c>
      <c r="N98">
        <v>118.125</v>
      </c>
      <c r="O98">
        <v>123.66562500000001</v>
      </c>
      <c r="P98">
        <v>124.875</v>
      </c>
      <c r="Q98">
        <v>10.563499999999999</v>
      </c>
      <c r="R98">
        <v>42.392195999999998</v>
      </c>
      <c r="S98">
        <v>26.390910000000002</v>
      </c>
      <c r="T98">
        <v>0</v>
      </c>
      <c r="U98">
        <v>418.77</v>
      </c>
      <c r="V98">
        <v>14.253199</v>
      </c>
      <c r="W98">
        <v>147.515624</v>
      </c>
      <c r="X98">
        <v>0</v>
      </c>
      <c r="Y98">
        <v>0</v>
      </c>
      <c r="Z98">
        <v>6.49</v>
      </c>
      <c r="AA98">
        <v>28.045000000000002</v>
      </c>
      <c r="AB98">
        <v>13.0634</v>
      </c>
      <c r="AC98">
        <v>9.6778399999999998</v>
      </c>
      <c r="AD98">
        <v>27.408107999999999</v>
      </c>
      <c r="AE98">
        <v>44.520099999999999</v>
      </c>
      <c r="AF98">
        <v>26.622</v>
      </c>
      <c r="AG98">
        <v>16.447199999999999</v>
      </c>
      <c r="AH98">
        <v>140.34540000000001</v>
      </c>
      <c r="AI98">
        <v>0</v>
      </c>
      <c r="AJ98">
        <v>0</v>
      </c>
      <c r="AK98">
        <v>51.5214</v>
      </c>
      <c r="AL98">
        <v>20.916</v>
      </c>
      <c r="AM98">
        <v>10.5307</v>
      </c>
      <c r="AN98">
        <v>0.66954999999999998</v>
      </c>
      <c r="AO98">
        <v>8.7612000000000005</v>
      </c>
      <c r="AP98">
        <v>3.0743999999999998</v>
      </c>
      <c r="AQ98">
        <v>27.972000000000001</v>
      </c>
      <c r="AR98">
        <v>31.897383000000001</v>
      </c>
      <c r="AS98">
        <v>0</v>
      </c>
      <c r="AT98">
        <v>14.9968</v>
      </c>
      <c r="AU98">
        <v>0</v>
      </c>
      <c r="AV98">
        <v>14.7</v>
      </c>
      <c r="AW98">
        <v>54.3</v>
      </c>
      <c r="AX98">
        <v>32.880000000000003</v>
      </c>
      <c r="AY98">
        <v>0</v>
      </c>
      <c r="AZ98">
        <v>0</v>
      </c>
      <c r="BA98">
        <f t="shared" si="1"/>
        <v>3095.2379920000008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0.3024</v>
      </c>
      <c r="E99">
        <f t="shared" si="2"/>
        <v>0</v>
      </c>
      <c r="F99">
        <f t="shared" si="2"/>
        <v>0</v>
      </c>
      <c r="G99">
        <f t="shared" si="2"/>
        <v>0.36489599999999928</v>
      </c>
      <c r="H99">
        <f t="shared" si="2"/>
        <v>0</v>
      </c>
      <c r="I99">
        <f t="shared" si="2"/>
        <v>0</v>
      </c>
      <c r="J99">
        <f t="shared" si="2"/>
        <v>0.57868800000000087</v>
      </c>
      <c r="K99">
        <f t="shared" si="2"/>
        <v>16.482718967999983</v>
      </c>
      <c r="L99">
        <f t="shared" si="2"/>
        <v>15.675659999999962</v>
      </c>
      <c r="M99">
        <f t="shared" si="2"/>
        <v>2.2029999999999998</v>
      </c>
      <c r="N99">
        <f t="shared" si="2"/>
        <v>2.3550187500000002</v>
      </c>
      <c r="O99">
        <f t="shared" si="2"/>
        <v>2.9679749999999947</v>
      </c>
      <c r="P99">
        <f t="shared" si="2"/>
        <v>3.0069749999999984</v>
      </c>
      <c r="Q99">
        <f t="shared" si="2"/>
        <v>0.25352399999999958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0.34207677599999992</v>
      </c>
      <c r="W99">
        <f t="shared" si="2"/>
        <v>3.540374975999995</v>
      </c>
      <c r="X99">
        <f t="shared" si="2"/>
        <v>0</v>
      </c>
      <c r="Y99">
        <f t="shared" si="2"/>
        <v>0</v>
      </c>
      <c r="Z99">
        <f t="shared" si="2"/>
        <v>0.19672070000000008</v>
      </c>
      <c r="AA99">
        <f t="shared" si="2"/>
        <v>0.41079920999999986</v>
      </c>
      <c r="AB99">
        <f t="shared" si="2"/>
        <v>0.5282412399999995</v>
      </c>
      <c r="AC99">
        <f t="shared" si="2"/>
        <v>0.41869105399999929</v>
      </c>
      <c r="AD99">
        <f t="shared" si="2"/>
        <v>0.50821908299999996</v>
      </c>
      <c r="AE99">
        <f t="shared" si="2"/>
        <v>1.1438907249999997</v>
      </c>
      <c r="AF99">
        <f t="shared" si="2"/>
        <v>0.34164900000000042</v>
      </c>
      <c r="AG99">
        <f t="shared" si="2"/>
        <v>0.39473280000000022</v>
      </c>
      <c r="AH99">
        <f t="shared" si="2"/>
        <v>1.8217439000000011</v>
      </c>
      <c r="AI99">
        <f t="shared" si="2"/>
        <v>0.10693200000000001</v>
      </c>
      <c r="AJ99">
        <f t="shared" si="2"/>
        <v>0</v>
      </c>
      <c r="AK99">
        <f t="shared" si="2"/>
        <v>1.2365135999999994</v>
      </c>
      <c r="AL99">
        <f t="shared" si="2"/>
        <v>0.88893000000000044</v>
      </c>
      <c r="AM99">
        <f t="shared" si="2"/>
        <v>0.13529950000000007</v>
      </c>
      <c r="AN99">
        <f t="shared" si="2"/>
        <v>1.6069200000000013E-2</v>
      </c>
      <c r="AO99">
        <f t="shared" si="2"/>
        <v>0.19106266200000011</v>
      </c>
      <c r="AP99">
        <f t="shared" si="2"/>
        <v>9.7323975000000132E-2</v>
      </c>
      <c r="AQ99">
        <f t="shared" si="2"/>
        <v>0.46619999999999978</v>
      </c>
      <c r="AR99">
        <f t="shared" si="2"/>
        <v>0.76871724299999977</v>
      </c>
      <c r="AS99">
        <f t="shared" si="2"/>
        <v>0</v>
      </c>
      <c r="AT99">
        <f t="shared" si="2"/>
        <v>0.29913259999999975</v>
      </c>
      <c r="AU99">
        <f t="shared" si="2"/>
        <v>0</v>
      </c>
      <c r="AV99">
        <f t="shared" si="2"/>
        <v>0.33967499999999995</v>
      </c>
      <c r="AW99">
        <f t="shared" si="2"/>
        <v>1.3032000000000024</v>
      </c>
      <c r="AX99">
        <f t="shared" si="2"/>
        <v>0.60334800000000077</v>
      </c>
      <c r="AY99">
        <f t="shared" si="2"/>
        <v>0</v>
      </c>
      <c r="AZ99">
        <f t="shared" si="2"/>
        <v>0</v>
      </c>
      <c r="BA99">
        <f>SUM(B99:AZ99)</f>
        <v>71.991673505999898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3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13" t="s">
        <v>142</v>
      </c>
    </row>
    <row r="2" spans="1:54" ht="30">
      <c r="A2" s="213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367</v>
      </c>
      <c r="AU2" s="169"/>
      <c r="AV2" s="201" t="s">
        <v>374</v>
      </c>
      <c r="AW2" s="201" t="s">
        <v>375</v>
      </c>
      <c r="AX2" s="201" t="s">
        <v>376</v>
      </c>
      <c r="AY2" s="169"/>
      <c r="AZ2" s="169"/>
      <c r="BA2" s="213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2</v>
      </c>
      <c r="K3">
        <v>686.77995699999997</v>
      </c>
      <c r="L3">
        <v>653.15</v>
      </c>
      <c r="M3">
        <v>87</v>
      </c>
      <c r="N3">
        <v>56.7</v>
      </c>
      <c r="O3">
        <v>123.66562500000001</v>
      </c>
      <c r="P3">
        <v>125.58750000000001</v>
      </c>
      <c r="Q3">
        <v>10.56</v>
      </c>
      <c r="R3">
        <v>42.390099999999997</v>
      </c>
      <c r="S3">
        <v>26.3901</v>
      </c>
      <c r="T3">
        <v>0</v>
      </c>
      <c r="U3">
        <v>418.77</v>
      </c>
      <c r="V3">
        <v>14.25</v>
      </c>
      <c r="W3">
        <v>46.399079999999998</v>
      </c>
      <c r="X3">
        <v>147.515624</v>
      </c>
      <c r="Y3">
        <v>0</v>
      </c>
      <c r="Z3">
        <v>6.5537999999999998</v>
      </c>
      <c r="AA3">
        <v>28.045000000000002</v>
      </c>
      <c r="AB3">
        <v>13.0634</v>
      </c>
      <c r="AC3">
        <v>19.35568</v>
      </c>
      <c r="AD3">
        <v>27.3447</v>
      </c>
      <c r="AE3">
        <v>45.546500000000002</v>
      </c>
      <c r="AF3">
        <v>17.748000000000001</v>
      </c>
      <c r="AG3">
        <v>16.447199999999999</v>
      </c>
      <c r="AH3">
        <v>116.9545</v>
      </c>
      <c r="AI3">
        <v>0</v>
      </c>
      <c r="AJ3">
        <v>0</v>
      </c>
      <c r="AK3">
        <v>51.5214</v>
      </c>
      <c r="AL3">
        <v>34.86</v>
      </c>
      <c r="AM3">
        <v>10.557359999999999</v>
      </c>
      <c r="AN3">
        <v>0.66954999999999998</v>
      </c>
      <c r="AO3">
        <v>6.5267999999999997</v>
      </c>
      <c r="AP3">
        <v>3.0743999999999998</v>
      </c>
      <c r="AQ3">
        <v>18.27</v>
      </c>
      <c r="AR3">
        <v>50.783999999999999</v>
      </c>
      <c r="AS3">
        <v>32.9574</v>
      </c>
      <c r="AT3">
        <v>13.183999999999999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2954.6216760000011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2</v>
      </c>
      <c r="K4">
        <v>686.77995699999997</v>
      </c>
      <c r="L4">
        <v>653.15</v>
      </c>
      <c r="M4">
        <v>87</v>
      </c>
      <c r="N4">
        <v>56.7</v>
      </c>
      <c r="O4">
        <v>123.66562500000001</v>
      </c>
      <c r="P4">
        <v>125.58750000000001</v>
      </c>
      <c r="Q4">
        <v>10.56</v>
      </c>
      <c r="R4">
        <v>42.390099999999997</v>
      </c>
      <c r="S4">
        <v>26.3901</v>
      </c>
      <c r="T4">
        <v>0</v>
      </c>
      <c r="U4">
        <v>418.77</v>
      </c>
      <c r="V4">
        <v>14.25</v>
      </c>
      <c r="W4">
        <v>46.399079999999998</v>
      </c>
      <c r="X4">
        <v>147.515624</v>
      </c>
      <c r="Y4">
        <v>0</v>
      </c>
      <c r="Z4">
        <v>6.5537999999999998</v>
      </c>
      <c r="AA4">
        <v>22.277999999999999</v>
      </c>
      <c r="AB4">
        <v>13.0634</v>
      </c>
      <c r="AC4">
        <v>19.35568</v>
      </c>
      <c r="AD4">
        <v>27.3447</v>
      </c>
      <c r="AE4">
        <v>45.546500000000002</v>
      </c>
      <c r="AF4">
        <v>17.748000000000001</v>
      </c>
      <c r="AG4">
        <v>16.447199999999999</v>
      </c>
      <c r="AH4">
        <v>93.563599999999994</v>
      </c>
      <c r="AI4">
        <v>0</v>
      </c>
      <c r="AJ4">
        <v>0</v>
      </c>
      <c r="AK4">
        <v>51.5214</v>
      </c>
      <c r="AL4">
        <v>34.86</v>
      </c>
      <c r="AM4">
        <v>10.557359999999999</v>
      </c>
      <c r="AN4">
        <v>0.66954999999999998</v>
      </c>
      <c r="AO4">
        <v>6.5267999999999997</v>
      </c>
      <c r="AP4">
        <v>8.1983999999999995</v>
      </c>
      <c r="AQ4">
        <v>18.27</v>
      </c>
      <c r="AR4">
        <v>50.783999999999999</v>
      </c>
      <c r="AS4">
        <v>32.9574</v>
      </c>
      <c r="AT4">
        <v>13.183999999999999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2930.5877760000012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2</v>
      </c>
      <c r="K5">
        <v>686.77995699999997</v>
      </c>
      <c r="L5">
        <v>653.15</v>
      </c>
      <c r="M5">
        <v>87</v>
      </c>
      <c r="N5">
        <v>56.7</v>
      </c>
      <c r="O5">
        <v>123.66562500000001</v>
      </c>
      <c r="P5">
        <v>125.58750000000001</v>
      </c>
      <c r="Q5">
        <v>10.56</v>
      </c>
      <c r="R5">
        <v>42.390099999999997</v>
      </c>
      <c r="S5">
        <v>26.3901</v>
      </c>
      <c r="T5">
        <v>0</v>
      </c>
      <c r="U5">
        <v>418.77</v>
      </c>
      <c r="V5">
        <v>14.25</v>
      </c>
      <c r="W5">
        <v>46.399079999999998</v>
      </c>
      <c r="X5">
        <v>147.515624</v>
      </c>
      <c r="Y5">
        <v>0</v>
      </c>
      <c r="Z5">
        <v>6.5537999999999998</v>
      </c>
      <c r="AA5">
        <v>14.04936</v>
      </c>
      <c r="AB5">
        <v>13.0634</v>
      </c>
      <c r="AC5">
        <v>19.35568</v>
      </c>
      <c r="AD5">
        <v>27.3447</v>
      </c>
      <c r="AE5">
        <v>45.546500000000002</v>
      </c>
      <c r="AF5">
        <v>17.748000000000001</v>
      </c>
      <c r="AG5">
        <v>16.447199999999999</v>
      </c>
      <c r="AH5">
        <v>70.172700000000006</v>
      </c>
      <c r="AI5">
        <v>0</v>
      </c>
      <c r="AJ5">
        <v>0</v>
      </c>
      <c r="AK5">
        <v>51.5214</v>
      </c>
      <c r="AL5">
        <v>34.86</v>
      </c>
      <c r="AM5">
        <v>10.557359999999999</v>
      </c>
      <c r="AN5">
        <v>0.66954999999999998</v>
      </c>
      <c r="AO5">
        <v>6.5267999999999997</v>
      </c>
      <c r="AP5">
        <v>8.1983999999999995</v>
      </c>
      <c r="AQ5">
        <v>18.27</v>
      </c>
      <c r="AR5">
        <v>50.783999999999999</v>
      </c>
      <c r="AS5">
        <v>32.9574</v>
      </c>
      <c r="AT5">
        <v>13.183999999999999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2898.9682360000015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2</v>
      </c>
      <c r="K6">
        <v>686.77995699999997</v>
      </c>
      <c r="L6">
        <v>653.15</v>
      </c>
      <c r="M6">
        <v>87</v>
      </c>
      <c r="N6">
        <v>56.7</v>
      </c>
      <c r="O6">
        <v>123.66562500000001</v>
      </c>
      <c r="P6">
        <v>125.58750000000001</v>
      </c>
      <c r="Q6">
        <v>10.56</v>
      </c>
      <c r="R6">
        <v>42.390099999999997</v>
      </c>
      <c r="S6">
        <v>26.3901</v>
      </c>
      <c r="T6">
        <v>0</v>
      </c>
      <c r="U6">
        <v>418.77</v>
      </c>
      <c r="V6">
        <v>14.25</v>
      </c>
      <c r="W6">
        <v>46.399079999999998</v>
      </c>
      <c r="X6">
        <v>147.515624</v>
      </c>
      <c r="Y6">
        <v>0</v>
      </c>
      <c r="Z6">
        <v>6.5537999999999998</v>
      </c>
      <c r="AA6">
        <v>14.04936</v>
      </c>
      <c r="AB6">
        <v>13.0634</v>
      </c>
      <c r="AC6">
        <v>19.35568</v>
      </c>
      <c r="AD6">
        <v>27.3447</v>
      </c>
      <c r="AE6">
        <v>45.546500000000002</v>
      </c>
      <c r="AF6">
        <v>17.748000000000001</v>
      </c>
      <c r="AG6">
        <v>16.447199999999999</v>
      </c>
      <c r="AH6">
        <v>46.781799999999997</v>
      </c>
      <c r="AI6">
        <v>0</v>
      </c>
      <c r="AJ6">
        <v>0</v>
      </c>
      <c r="AK6">
        <v>51.5214</v>
      </c>
      <c r="AL6">
        <v>34.86</v>
      </c>
      <c r="AM6">
        <v>10.557359999999999</v>
      </c>
      <c r="AN6">
        <v>0.66954999999999998</v>
      </c>
      <c r="AO6">
        <v>6.5267999999999997</v>
      </c>
      <c r="AP6">
        <v>8.1983999999999995</v>
      </c>
      <c r="AQ6">
        <v>18.27</v>
      </c>
      <c r="AR6">
        <v>50.783999999999999</v>
      </c>
      <c r="AS6">
        <v>32.9574</v>
      </c>
      <c r="AT6">
        <v>13.183999999999999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2875.5773360000017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2</v>
      </c>
      <c r="K7">
        <v>686.77995699999997</v>
      </c>
      <c r="L7">
        <v>653.15</v>
      </c>
      <c r="M7">
        <v>92</v>
      </c>
      <c r="N7">
        <v>56.7</v>
      </c>
      <c r="O7">
        <v>123.66562500000001</v>
      </c>
      <c r="P7">
        <v>125.58750000000001</v>
      </c>
      <c r="Q7">
        <v>10.56</v>
      </c>
      <c r="R7">
        <v>42.390099999999997</v>
      </c>
      <c r="S7">
        <v>26.3901</v>
      </c>
      <c r="T7">
        <v>0</v>
      </c>
      <c r="U7">
        <v>418.77</v>
      </c>
      <c r="V7">
        <v>14.25</v>
      </c>
      <c r="W7">
        <v>46.399079999999998</v>
      </c>
      <c r="X7">
        <v>147.515624</v>
      </c>
      <c r="Y7">
        <v>0</v>
      </c>
      <c r="Z7">
        <v>6.5537999999999998</v>
      </c>
      <c r="AA7">
        <v>14.04936</v>
      </c>
      <c r="AB7">
        <v>13.0634</v>
      </c>
      <c r="AC7">
        <v>19.35568</v>
      </c>
      <c r="AD7">
        <v>27.3447</v>
      </c>
      <c r="AE7">
        <v>45.546500000000002</v>
      </c>
      <c r="AF7">
        <v>8.8740000000000006</v>
      </c>
      <c r="AG7">
        <v>16.447199999999999</v>
      </c>
      <c r="AH7">
        <v>37.880000000000003</v>
      </c>
      <c r="AI7">
        <v>0</v>
      </c>
      <c r="AJ7">
        <v>0</v>
      </c>
      <c r="AK7">
        <v>51.5214</v>
      </c>
      <c r="AL7">
        <v>34.86</v>
      </c>
      <c r="AM7">
        <v>10.557359999999999</v>
      </c>
      <c r="AN7">
        <v>0.66954999999999998</v>
      </c>
      <c r="AO7">
        <v>6.4386000000000001</v>
      </c>
      <c r="AP7">
        <v>3.0743999999999998</v>
      </c>
      <c r="AQ7">
        <v>18.27</v>
      </c>
      <c r="AR7">
        <v>50.783999999999999</v>
      </c>
      <c r="AS7">
        <v>32.9574</v>
      </c>
      <c r="AT7">
        <v>13.183999999999999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2857.5893360000009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2</v>
      </c>
      <c r="K8">
        <v>686.77995699999997</v>
      </c>
      <c r="L8">
        <v>653.15</v>
      </c>
      <c r="M8">
        <v>92</v>
      </c>
      <c r="N8">
        <v>56.7</v>
      </c>
      <c r="O8">
        <v>123.66562500000001</v>
      </c>
      <c r="P8">
        <v>125.58750000000001</v>
      </c>
      <c r="Q8">
        <v>10.56</v>
      </c>
      <c r="R8">
        <v>42.390099999999997</v>
      </c>
      <c r="S8">
        <v>26.3901</v>
      </c>
      <c r="T8">
        <v>0</v>
      </c>
      <c r="U8">
        <v>418.77</v>
      </c>
      <c r="V8">
        <v>14.25</v>
      </c>
      <c r="W8">
        <v>46.399079999999998</v>
      </c>
      <c r="X8">
        <v>147.515624</v>
      </c>
      <c r="Y8">
        <v>0</v>
      </c>
      <c r="Z8">
        <v>6.5537999999999998</v>
      </c>
      <c r="AA8">
        <v>14.04936</v>
      </c>
      <c r="AB8">
        <v>13.0634</v>
      </c>
      <c r="AC8">
        <v>19.35568</v>
      </c>
      <c r="AD8">
        <v>27.3447</v>
      </c>
      <c r="AE8">
        <v>45.546500000000002</v>
      </c>
      <c r="AF8">
        <v>8.8740000000000006</v>
      </c>
      <c r="AG8">
        <v>16.447199999999999</v>
      </c>
      <c r="AH8">
        <v>37.880000000000003</v>
      </c>
      <c r="AI8">
        <v>0</v>
      </c>
      <c r="AJ8">
        <v>0</v>
      </c>
      <c r="AK8">
        <v>51.5214</v>
      </c>
      <c r="AL8">
        <v>34.86</v>
      </c>
      <c r="AM8">
        <v>10.557359999999999</v>
      </c>
      <c r="AN8">
        <v>0.66954999999999998</v>
      </c>
      <c r="AO8">
        <v>6.4386000000000001</v>
      </c>
      <c r="AP8">
        <v>3.0743999999999998</v>
      </c>
      <c r="AQ8">
        <v>18.27</v>
      </c>
      <c r="AR8">
        <v>50.783999999999999</v>
      </c>
      <c r="AS8">
        <v>32.9574</v>
      </c>
      <c r="AT8">
        <v>8.8531809999999993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2853.2585170000007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2</v>
      </c>
      <c r="K9">
        <v>686.77995699999997</v>
      </c>
      <c r="L9">
        <v>653.15</v>
      </c>
      <c r="M9">
        <v>92</v>
      </c>
      <c r="N9">
        <v>56.7</v>
      </c>
      <c r="O9">
        <v>123.66562500000001</v>
      </c>
      <c r="P9">
        <v>125.58750000000001</v>
      </c>
      <c r="Q9">
        <v>10.56</v>
      </c>
      <c r="R9">
        <v>42.390099999999997</v>
      </c>
      <c r="S9">
        <v>26.3901</v>
      </c>
      <c r="T9">
        <v>0</v>
      </c>
      <c r="U9">
        <v>418.77</v>
      </c>
      <c r="V9">
        <v>14.25</v>
      </c>
      <c r="W9">
        <v>46.399079999999998</v>
      </c>
      <c r="X9">
        <v>147.515624</v>
      </c>
      <c r="Y9">
        <v>0</v>
      </c>
      <c r="Z9">
        <v>6.5537999999999998</v>
      </c>
      <c r="AA9">
        <v>14.04936</v>
      </c>
      <c r="AB9">
        <v>13.0634</v>
      </c>
      <c r="AC9">
        <v>19.35568</v>
      </c>
      <c r="AD9">
        <v>27.3447</v>
      </c>
      <c r="AE9">
        <v>47.470999999999997</v>
      </c>
      <c r="AF9">
        <v>8.8740000000000006</v>
      </c>
      <c r="AG9">
        <v>16.447199999999999</v>
      </c>
      <c r="AH9">
        <v>37.880000000000003</v>
      </c>
      <c r="AI9">
        <v>0</v>
      </c>
      <c r="AJ9">
        <v>0</v>
      </c>
      <c r="AK9">
        <v>51.5214</v>
      </c>
      <c r="AL9">
        <v>34.86</v>
      </c>
      <c r="AM9">
        <v>10.557359999999999</v>
      </c>
      <c r="AN9">
        <v>0.66954999999999998</v>
      </c>
      <c r="AO9">
        <v>6.4092000000000002</v>
      </c>
      <c r="AP9">
        <v>3.0743999999999998</v>
      </c>
      <c r="AQ9">
        <v>18.27</v>
      </c>
      <c r="AR9">
        <v>50.783999999999999</v>
      </c>
      <c r="AS9">
        <v>32.9574</v>
      </c>
      <c r="AT9">
        <v>13.183999999999999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2859.4844360000011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2</v>
      </c>
      <c r="K10">
        <v>686.77995699999997</v>
      </c>
      <c r="L10">
        <v>653.15</v>
      </c>
      <c r="M10">
        <v>92</v>
      </c>
      <c r="N10">
        <v>56.7</v>
      </c>
      <c r="O10">
        <v>123.66562500000001</v>
      </c>
      <c r="P10">
        <v>125.58750000000001</v>
      </c>
      <c r="Q10">
        <v>10.56</v>
      </c>
      <c r="R10">
        <v>42.390099999999997</v>
      </c>
      <c r="S10">
        <v>26.3901</v>
      </c>
      <c r="T10">
        <v>0</v>
      </c>
      <c r="U10">
        <v>418.77</v>
      </c>
      <c r="V10">
        <v>14.25</v>
      </c>
      <c r="W10">
        <v>46.399079999999998</v>
      </c>
      <c r="X10">
        <v>147.515624</v>
      </c>
      <c r="Y10">
        <v>0</v>
      </c>
      <c r="Z10">
        <v>6.5537999999999998</v>
      </c>
      <c r="AA10">
        <v>14.04936</v>
      </c>
      <c r="AB10">
        <v>13.0634</v>
      </c>
      <c r="AC10">
        <v>19.35568</v>
      </c>
      <c r="AD10">
        <v>27.3447</v>
      </c>
      <c r="AE10">
        <v>47.470999999999997</v>
      </c>
      <c r="AF10">
        <v>8.8740000000000006</v>
      </c>
      <c r="AG10">
        <v>16.447199999999999</v>
      </c>
      <c r="AH10">
        <v>37.880000000000003</v>
      </c>
      <c r="AI10">
        <v>0</v>
      </c>
      <c r="AJ10">
        <v>0</v>
      </c>
      <c r="AK10">
        <v>51.5214</v>
      </c>
      <c r="AL10">
        <v>34.86</v>
      </c>
      <c r="AM10">
        <v>10.557359999999999</v>
      </c>
      <c r="AN10">
        <v>0.66954999999999998</v>
      </c>
      <c r="AO10">
        <v>6.4092000000000002</v>
      </c>
      <c r="AP10">
        <v>3.0743999999999998</v>
      </c>
      <c r="AQ10">
        <v>18.27</v>
      </c>
      <c r="AR10">
        <v>50.783999999999999</v>
      </c>
      <c r="AS10">
        <v>32.9574</v>
      </c>
      <c r="AT10">
        <v>12.782681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2859.083117000001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2</v>
      </c>
      <c r="K11">
        <v>686.77995699999997</v>
      </c>
      <c r="L11">
        <v>653.15</v>
      </c>
      <c r="M11">
        <v>92</v>
      </c>
      <c r="N11">
        <v>56.7</v>
      </c>
      <c r="O11">
        <v>123.66562500000001</v>
      </c>
      <c r="P11">
        <v>125.58750000000001</v>
      </c>
      <c r="Q11">
        <v>10.56</v>
      </c>
      <c r="R11">
        <v>42.390099999999997</v>
      </c>
      <c r="S11">
        <v>26.3901</v>
      </c>
      <c r="T11">
        <v>0</v>
      </c>
      <c r="U11">
        <v>418.77</v>
      </c>
      <c r="V11">
        <v>14.25</v>
      </c>
      <c r="W11">
        <v>46.399079999999998</v>
      </c>
      <c r="X11">
        <v>147.515624</v>
      </c>
      <c r="Y11">
        <v>0</v>
      </c>
      <c r="Z11">
        <v>6.5537999999999998</v>
      </c>
      <c r="AA11">
        <v>14.04936</v>
      </c>
      <c r="AB11">
        <v>13.0634</v>
      </c>
      <c r="AC11">
        <v>9.6778399999999998</v>
      </c>
      <c r="AD11">
        <v>18.229800000000001</v>
      </c>
      <c r="AE11">
        <v>45.546500000000002</v>
      </c>
      <c r="AF11">
        <v>8.8740000000000006</v>
      </c>
      <c r="AG11">
        <v>16.447199999999999</v>
      </c>
      <c r="AH11">
        <v>37.880000000000003</v>
      </c>
      <c r="AI11">
        <v>0</v>
      </c>
      <c r="AJ11">
        <v>0</v>
      </c>
      <c r="AK11">
        <v>51.5214</v>
      </c>
      <c r="AL11">
        <v>20.916</v>
      </c>
      <c r="AM11">
        <v>0</v>
      </c>
      <c r="AN11">
        <v>0.66954999999999998</v>
      </c>
      <c r="AO11">
        <v>6.4092000000000002</v>
      </c>
      <c r="AP11">
        <v>3.0743999999999998</v>
      </c>
      <c r="AQ11">
        <v>18.27</v>
      </c>
      <c r="AR11">
        <v>50.783999999999999</v>
      </c>
      <c r="AS11">
        <v>32.9574</v>
      </c>
      <c r="AT11">
        <v>13.183999999999999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2814.2658360000009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2</v>
      </c>
      <c r="K12">
        <v>686.77995699999997</v>
      </c>
      <c r="L12">
        <v>653.15</v>
      </c>
      <c r="M12">
        <v>92</v>
      </c>
      <c r="N12">
        <v>56.7</v>
      </c>
      <c r="O12">
        <v>123.66562500000001</v>
      </c>
      <c r="P12">
        <v>125.58750000000001</v>
      </c>
      <c r="Q12">
        <v>10.56</v>
      </c>
      <c r="R12">
        <v>42.390099999999997</v>
      </c>
      <c r="S12">
        <v>26.3901</v>
      </c>
      <c r="T12">
        <v>0</v>
      </c>
      <c r="U12">
        <v>418.77</v>
      </c>
      <c r="V12">
        <v>14.25</v>
      </c>
      <c r="W12">
        <v>46.399079999999998</v>
      </c>
      <c r="X12">
        <v>147.515624</v>
      </c>
      <c r="Y12">
        <v>0</v>
      </c>
      <c r="Z12">
        <v>6.5537999999999998</v>
      </c>
      <c r="AA12">
        <v>14.04936</v>
      </c>
      <c r="AB12">
        <v>13.0634</v>
      </c>
      <c r="AC12">
        <v>9.6778399999999998</v>
      </c>
      <c r="AD12">
        <v>18.229800000000001</v>
      </c>
      <c r="AE12">
        <v>45.546500000000002</v>
      </c>
      <c r="AF12">
        <v>8.8740000000000006</v>
      </c>
      <c r="AG12">
        <v>16.447199999999999</v>
      </c>
      <c r="AH12">
        <v>37.880000000000003</v>
      </c>
      <c r="AI12">
        <v>0</v>
      </c>
      <c r="AJ12">
        <v>0</v>
      </c>
      <c r="AK12">
        <v>51.5214</v>
      </c>
      <c r="AL12">
        <v>20.916</v>
      </c>
      <c r="AM12">
        <v>0</v>
      </c>
      <c r="AN12">
        <v>0.66954999999999998</v>
      </c>
      <c r="AO12">
        <v>6.4092000000000002</v>
      </c>
      <c r="AP12">
        <v>3.0743999999999998</v>
      </c>
      <c r="AQ12">
        <v>18.27</v>
      </c>
      <c r="AR12">
        <v>50.783999999999999</v>
      </c>
      <c r="AS12">
        <v>32.9574</v>
      </c>
      <c r="AT12">
        <v>13.183999999999999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2814.2658360000009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2</v>
      </c>
      <c r="K13">
        <v>686.77995699999997</v>
      </c>
      <c r="L13">
        <v>653.15</v>
      </c>
      <c r="M13">
        <v>92</v>
      </c>
      <c r="N13">
        <v>56.7</v>
      </c>
      <c r="O13">
        <v>123.66562500000001</v>
      </c>
      <c r="P13">
        <v>125.58750000000001</v>
      </c>
      <c r="Q13">
        <v>10.56</v>
      </c>
      <c r="R13">
        <v>42.390099999999997</v>
      </c>
      <c r="S13">
        <v>26.3901</v>
      </c>
      <c r="T13">
        <v>0</v>
      </c>
      <c r="U13">
        <v>418.77</v>
      </c>
      <c r="V13">
        <v>14.25</v>
      </c>
      <c r="W13">
        <v>46.399079999999998</v>
      </c>
      <c r="X13">
        <v>147.515624</v>
      </c>
      <c r="Y13">
        <v>0</v>
      </c>
      <c r="Z13">
        <v>6.5537999999999998</v>
      </c>
      <c r="AA13">
        <v>14.04936</v>
      </c>
      <c r="AB13">
        <v>13.0634</v>
      </c>
      <c r="AC13">
        <v>9.6778399999999998</v>
      </c>
      <c r="AD13">
        <v>18.229800000000001</v>
      </c>
      <c r="AE13">
        <v>45.546500000000002</v>
      </c>
      <c r="AF13">
        <v>8.8740000000000006</v>
      </c>
      <c r="AG13">
        <v>16.447199999999999</v>
      </c>
      <c r="AH13">
        <v>37.880000000000003</v>
      </c>
      <c r="AI13">
        <v>0</v>
      </c>
      <c r="AJ13">
        <v>0</v>
      </c>
      <c r="AK13">
        <v>51.5214</v>
      </c>
      <c r="AL13">
        <v>20.916</v>
      </c>
      <c r="AM13">
        <v>0</v>
      </c>
      <c r="AN13">
        <v>0.66954999999999998</v>
      </c>
      <c r="AO13">
        <v>6.4092000000000002</v>
      </c>
      <c r="AP13">
        <v>8.1983999999999995</v>
      </c>
      <c r="AQ13">
        <v>18.27</v>
      </c>
      <c r="AR13">
        <v>50.783999999999999</v>
      </c>
      <c r="AS13">
        <v>32.9574</v>
      </c>
      <c r="AT13">
        <v>13.183999999999999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2819.3898360000012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2</v>
      </c>
      <c r="K14">
        <v>686.77995699999997</v>
      </c>
      <c r="L14">
        <v>653.15</v>
      </c>
      <c r="M14">
        <v>92</v>
      </c>
      <c r="N14">
        <v>56.7</v>
      </c>
      <c r="O14">
        <v>123.66562500000001</v>
      </c>
      <c r="P14">
        <v>125.58750000000001</v>
      </c>
      <c r="Q14">
        <v>10.56</v>
      </c>
      <c r="R14">
        <v>42.390099999999997</v>
      </c>
      <c r="S14">
        <v>26.3901</v>
      </c>
      <c r="T14">
        <v>0</v>
      </c>
      <c r="U14">
        <v>418.77</v>
      </c>
      <c r="V14">
        <v>14.25</v>
      </c>
      <c r="W14">
        <v>46.399079999999998</v>
      </c>
      <c r="X14">
        <v>147.515624</v>
      </c>
      <c r="Y14">
        <v>0</v>
      </c>
      <c r="Z14">
        <v>6.5537999999999998</v>
      </c>
      <c r="AA14">
        <v>14.04936</v>
      </c>
      <c r="AB14">
        <v>13.0634</v>
      </c>
      <c r="AC14">
        <v>9.6778399999999998</v>
      </c>
      <c r="AD14">
        <v>18.229800000000001</v>
      </c>
      <c r="AE14">
        <v>45.546500000000002</v>
      </c>
      <c r="AF14">
        <v>8.8740000000000006</v>
      </c>
      <c r="AG14">
        <v>16.447199999999999</v>
      </c>
      <c r="AH14">
        <v>45.456000000000003</v>
      </c>
      <c r="AI14">
        <v>0</v>
      </c>
      <c r="AJ14">
        <v>0</v>
      </c>
      <c r="AK14">
        <v>51.5214</v>
      </c>
      <c r="AL14">
        <v>20.916</v>
      </c>
      <c r="AM14">
        <v>0</v>
      </c>
      <c r="AN14">
        <v>0.66954999999999998</v>
      </c>
      <c r="AO14">
        <v>6.4092000000000002</v>
      </c>
      <c r="AP14">
        <v>8.1983999999999995</v>
      </c>
      <c r="AQ14">
        <v>9.1349999999999998</v>
      </c>
      <c r="AR14">
        <v>50.783999999999999</v>
      </c>
      <c r="AS14">
        <v>32.9574</v>
      </c>
      <c r="AT14">
        <v>13.183999999999999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2817.8308360000015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2</v>
      </c>
      <c r="K15">
        <v>686.77995699999997</v>
      </c>
      <c r="L15">
        <v>653.15</v>
      </c>
      <c r="M15">
        <v>92</v>
      </c>
      <c r="N15">
        <v>56.7</v>
      </c>
      <c r="O15">
        <v>123.66562500000001</v>
      </c>
      <c r="P15">
        <v>125.58750000000001</v>
      </c>
      <c r="Q15">
        <v>10.56</v>
      </c>
      <c r="R15">
        <v>42.390099999999997</v>
      </c>
      <c r="S15">
        <v>26.3901</v>
      </c>
      <c r="T15">
        <v>0</v>
      </c>
      <c r="U15">
        <v>418.77</v>
      </c>
      <c r="V15">
        <v>14.25</v>
      </c>
      <c r="W15">
        <v>46.399079999999998</v>
      </c>
      <c r="X15">
        <v>147.515624</v>
      </c>
      <c r="Y15">
        <v>0</v>
      </c>
      <c r="Z15">
        <v>6.5537999999999998</v>
      </c>
      <c r="AA15">
        <v>14.04936</v>
      </c>
      <c r="AB15">
        <v>13.0634</v>
      </c>
      <c r="AC15">
        <v>9.6778399999999998</v>
      </c>
      <c r="AD15">
        <v>18.229800000000001</v>
      </c>
      <c r="AE15">
        <v>49.436556000000003</v>
      </c>
      <c r="AF15">
        <v>8.8740000000000006</v>
      </c>
      <c r="AG15">
        <v>16.447199999999999</v>
      </c>
      <c r="AH15">
        <v>46.781799999999997</v>
      </c>
      <c r="AI15">
        <v>0</v>
      </c>
      <c r="AJ15">
        <v>0</v>
      </c>
      <c r="AK15">
        <v>51.5214</v>
      </c>
      <c r="AL15">
        <v>20.916</v>
      </c>
      <c r="AM15">
        <v>0</v>
      </c>
      <c r="AN15">
        <v>0.66954999999999998</v>
      </c>
      <c r="AO15">
        <v>6.4092000000000002</v>
      </c>
      <c r="AP15">
        <v>3.0743999999999998</v>
      </c>
      <c r="AQ15">
        <v>0</v>
      </c>
      <c r="AR15">
        <v>53.543999999999997</v>
      </c>
      <c r="AS15">
        <v>31.897383000000001</v>
      </c>
      <c r="AT15">
        <v>10.467548000000001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2807.7712230000011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2</v>
      </c>
      <c r="K16">
        <v>686.77995699999997</v>
      </c>
      <c r="L16">
        <v>653.15</v>
      </c>
      <c r="M16">
        <v>92</v>
      </c>
      <c r="N16">
        <v>56.7</v>
      </c>
      <c r="O16">
        <v>123.66562500000001</v>
      </c>
      <c r="P16">
        <v>125.58750000000001</v>
      </c>
      <c r="Q16">
        <v>10.56</v>
      </c>
      <c r="R16">
        <v>42.390099999999997</v>
      </c>
      <c r="S16">
        <v>26.3901</v>
      </c>
      <c r="T16">
        <v>0</v>
      </c>
      <c r="U16">
        <v>418.77</v>
      </c>
      <c r="V16">
        <v>14.25</v>
      </c>
      <c r="W16">
        <v>46.399079999999998</v>
      </c>
      <c r="X16">
        <v>147.515624</v>
      </c>
      <c r="Y16">
        <v>0</v>
      </c>
      <c r="Z16">
        <v>6.5537999999999998</v>
      </c>
      <c r="AA16">
        <v>14.04936</v>
      </c>
      <c r="AB16">
        <v>13.0634</v>
      </c>
      <c r="AC16">
        <v>9.6778399999999998</v>
      </c>
      <c r="AD16">
        <v>18.229800000000001</v>
      </c>
      <c r="AE16">
        <v>49.436556000000003</v>
      </c>
      <c r="AF16">
        <v>8.8740000000000006</v>
      </c>
      <c r="AG16">
        <v>16.447199999999999</v>
      </c>
      <c r="AH16">
        <v>46.781799999999997</v>
      </c>
      <c r="AI16">
        <v>0</v>
      </c>
      <c r="AJ16">
        <v>0</v>
      </c>
      <c r="AK16">
        <v>51.5214</v>
      </c>
      <c r="AL16">
        <v>20.916</v>
      </c>
      <c r="AM16">
        <v>0</v>
      </c>
      <c r="AN16">
        <v>0.66954999999999998</v>
      </c>
      <c r="AO16">
        <v>6.4092000000000002</v>
      </c>
      <c r="AP16">
        <v>3.0743999999999998</v>
      </c>
      <c r="AQ16">
        <v>0</v>
      </c>
      <c r="AR16">
        <v>53.543999999999997</v>
      </c>
      <c r="AS16">
        <v>31.897383000000001</v>
      </c>
      <c r="AT16">
        <v>13.183999999999999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2810.4876750000012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2</v>
      </c>
      <c r="K17">
        <v>686.77995699999997</v>
      </c>
      <c r="L17">
        <v>653.15</v>
      </c>
      <c r="M17">
        <v>92</v>
      </c>
      <c r="N17">
        <v>56.7</v>
      </c>
      <c r="O17">
        <v>123.66562500000001</v>
      </c>
      <c r="P17">
        <v>125.58750000000001</v>
      </c>
      <c r="Q17">
        <v>10.56</v>
      </c>
      <c r="R17">
        <v>42.390099999999997</v>
      </c>
      <c r="S17">
        <v>26.3901</v>
      </c>
      <c r="T17">
        <v>0</v>
      </c>
      <c r="U17">
        <v>418.77</v>
      </c>
      <c r="V17">
        <v>14.25</v>
      </c>
      <c r="W17">
        <v>46.399079999999998</v>
      </c>
      <c r="X17">
        <v>147.515624</v>
      </c>
      <c r="Y17">
        <v>0</v>
      </c>
      <c r="Z17">
        <v>6.5537999999999998</v>
      </c>
      <c r="AA17">
        <v>14.04936</v>
      </c>
      <c r="AB17">
        <v>13.0634</v>
      </c>
      <c r="AC17">
        <v>9.6778399999999998</v>
      </c>
      <c r="AD17">
        <v>18.229800000000001</v>
      </c>
      <c r="AE17">
        <v>49.436556000000003</v>
      </c>
      <c r="AF17">
        <v>8.8740000000000006</v>
      </c>
      <c r="AG17">
        <v>16.447199999999999</v>
      </c>
      <c r="AH17">
        <v>46.781799999999997</v>
      </c>
      <c r="AI17">
        <v>0</v>
      </c>
      <c r="AJ17">
        <v>0</v>
      </c>
      <c r="AK17">
        <v>51.5214</v>
      </c>
      <c r="AL17">
        <v>20.916</v>
      </c>
      <c r="AM17">
        <v>0</v>
      </c>
      <c r="AN17">
        <v>0.66954999999999998</v>
      </c>
      <c r="AO17">
        <v>6.4092000000000002</v>
      </c>
      <c r="AP17">
        <v>3.0743999999999998</v>
      </c>
      <c r="AQ17">
        <v>0</v>
      </c>
      <c r="AR17">
        <v>53.543999999999997</v>
      </c>
      <c r="AS17">
        <v>31.897383000000001</v>
      </c>
      <c r="AT17">
        <v>13.183999999999999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2810.4876750000012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2</v>
      </c>
      <c r="K18">
        <v>686.77995699999997</v>
      </c>
      <c r="L18">
        <v>653.15</v>
      </c>
      <c r="M18">
        <v>92</v>
      </c>
      <c r="N18">
        <v>56.7</v>
      </c>
      <c r="O18">
        <v>123.66562500000001</v>
      </c>
      <c r="P18">
        <v>125.58750000000001</v>
      </c>
      <c r="Q18">
        <v>10.56</v>
      </c>
      <c r="R18">
        <v>42.390099999999997</v>
      </c>
      <c r="S18">
        <v>26.3901</v>
      </c>
      <c r="T18">
        <v>0</v>
      </c>
      <c r="U18">
        <v>418.77</v>
      </c>
      <c r="V18">
        <v>14.25</v>
      </c>
      <c r="W18">
        <v>46.399079999999998</v>
      </c>
      <c r="X18">
        <v>147.515624</v>
      </c>
      <c r="Y18">
        <v>0</v>
      </c>
      <c r="Z18">
        <v>6.5537999999999998</v>
      </c>
      <c r="AA18">
        <v>14.04936</v>
      </c>
      <c r="AB18">
        <v>13.0634</v>
      </c>
      <c r="AC18">
        <v>9.6778399999999998</v>
      </c>
      <c r="AD18">
        <v>18.229800000000001</v>
      </c>
      <c r="AE18">
        <v>49.436556000000003</v>
      </c>
      <c r="AF18">
        <v>8.8740000000000006</v>
      </c>
      <c r="AG18">
        <v>16.447199999999999</v>
      </c>
      <c r="AH18">
        <v>46.781799999999997</v>
      </c>
      <c r="AI18">
        <v>0</v>
      </c>
      <c r="AJ18">
        <v>0</v>
      </c>
      <c r="AK18">
        <v>51.5214</v>
      </c>
      <c r="AL18">
        <v>20.916</v>
      </c>
      <c r="AM18">
        <v>0</v>
      </c>
      <c r="AN18">
        <v>0.66954999999999998</v>
      </c>
      <c r="AO18">
        <v>6.4092000000000002</v>
      </c>
      <c r="AP18">
        <v>3.0743999999999998</v>
      </c>
      <c r="AQ18">
        <v>0</v>
      </c>
      <c r="AR18">
        <v>53.543999999999997</v>
      </c>
      <c r="AS18">
        <v>31.897383000000001</v>
      </c>
      <c r="AT18">
        <v>13.183999999999999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2810.4876750000012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2</v>
      </c>
      <c r="K19">
        <v>686.77995699999997</v>
      </c>
      <c r="L19">
        <v>653.15</v>
      </c>
      <c r="M19">
        <v>92</v>
      </c>
      <c r="N19">
        <v>56.7</v>
      </c>
      <c r="O19">
        <v>123.66562500000001</v>
      </c>
      <c r="P19">
        <v>125.58750000000001</v>
      </c>
      <c r="Q19">
        <v>10.56</v>
      </c>
      <c r="R19">
        <v>42.390099999999997</v>
      </c>
      <c r="S19">
        <v>26.3901</v>
      </c>
      <c r="T19">
        <v>0</v>
      </c>
      <c r="U19">
        <v>418.77</v>
      </c>
      <c r="V19">
        <v>14.25</v>
      </c>
      <c r="W19">
        <v>46.399079999999998</v>
      </c>
      <c r="X19">
        <v>147.515624</v>
      </c>
      <c r="Y19">
        <v>0</v>
      </c>
      <c r="Z19">
        <v>6.5537999999999998</v>
      </c>
      <c r="AA19">
        <v>14.04936</v>
      </c>
      <c r="AB19">
        <v>13.0634</v>
      </c>
      <c r="AC19">
        <v>9.6778399999999998</v>
      </c>
      <c r="AD19">
        <v>18.229800000000001</v>
      </c>
      <c r="AE19">
        <v>49.436556000000003</v>
      </c>
      <c r="AF19">
        <v>8.8740000000000006</v>
      </c>
      <c r="AG19">
        <v>16.447199999999999</v>
      </c>
      <c r="AH19">
        <v>70.172700000000006</v>
      </c>
      <c r="AI19">
        <v>0</v>
      </c>
      <c r="AJ19">
        <v>0</v>
      </c>
      <c r="AK19">
        <v>51.5214</v>
      </c>
      <c r="AL19">
        <v>20.916</v>
      </c>
      <c r="AM19">
        <v>0</v>
      </c>
      <c r="AN19">
        <v>0.66954999999999998</v>
      </c>
      <c r="AO19">
        <v>6.4092000000000002</v>
      </c>
      <c r="AP19">
        <v>3.0743999999999998</v>
      </c>
      <c r="AQ19">
        <v>0</v>
      </c>
      <c r="AR19">
        <v>50.783999999999999</v>
      </c>
      <c r="AS19">
        <v>31.897383000000001</v>
      </c>
      <c r="AT19">
        <v>13.183999999999999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2831.1185750000013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2</v>
      </c>
      <c r="K20">
        <v>686.77995699999997</v>
      </c>
      <c r="L20">
        <v>653.15</v>
      </c>
      <c r="M20">
        <v>92</v>
      </c>
      <c r="N20">
        <v>56.7</v>
      </c>
      <c r="O20">
        <v>123.66562500000001</v>
      </c>
      <c r="P20">
        <v>125.58750000000001</v>
      </c>
      <c r="Q20">
        <v>10.56</v>
      </c>
      <c r="R20">
        <v>42.390099999999997</v>
      </c>
      <c r="S20">
        <v>26.3901</v>
      </c>
      <c r="T20">
        <v>0</v>
      </c>
      <c r="U20">
        <v>418.77</v>
      </c>
      <c r="V20">
        <v>14.25</v>
      </c>
      <c r="W20">
        <v>46.399079999999998</v>
      </c>
      <c r="X20">
        <v>147.515624</v>
      </c>
      <c r="Y20">
        <v>0</v>
      </c>
      <c r="Z20">
        <v>6.5537999999999998</v>
      </c>
      <c r="AA20">
        <v>14.04936</v>
      </c>
      <c r="AB20">
        <v>13.0634</v>
      </c>
      <c r="AC20">
        <v>9.6778399999999998</v>
      </c>
      <c r="AD20">
        <v>18.229800000000001</v>
      </c>
      <c r="AE20">
        <v>49.436556000000003</v>
      </c>
      <c r="AF20">
        <v>8.8740000000000006</v>
      </c>
      <c r="AG20">
        <v>16.447199999999999</v>
      </c>
      <c r="AH20">
        <v>70.172700000000006</v>
      </c>
      <c r="AI20">
        <v>0</v>
      </c>
      <c r="AJ20">
        <v>0</v>
      </c>
      <c r="AK20">
        <v>51.5214</v>
      </c>
      <c r="AL20">
        <v>20.916</v>
      </c>
      <c r="AM20">
        <v>0</v>
      </c>
      <c r="AN20">
        <v>0.66954999999999998</v>
      </c>
      <c r="AO20">
        <v>6.4092000000000002</v>
      </c>
      <c r="AP20">
        <v>3.0743999999999998</v>
      </c>
      <c r="AQ20">
        <v>9.1349999999999998</v>
      </c>
      <c r="AR20">
        <v>50.783999999999999</v>
      </c>
      <c r="AS20">
        <v>31.897383000000001</v>
      </c>
      <c r="AT20">
        <v>13.183999999999999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2840.2535750000015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2</v>
      </c>
      <c r="K21">
        <v>686.77995699999997</v>
      </c>
      <c r="L21">
        <v>653.15</v>
      </c>
      <c r="M21">
        <v>92</v>
      </c>
      <c r="N21">
        <v>56.7</v>
      </c>
      <c r="O21">
        <v>123.66562500000001</v>
      </c>
      <c r="P21">
        <v>125.58750000000001</v>
      </c>
      <c r="Q21">
        <v>10.56</v>
      </c>
      <c r="R21">
        <v>42.390099999999997</v>
      </c>
      <c r="S21">
        <v>26.3901</v>
      </c>
      <c r="T21">
        <v>0</v>
      </c>
      <c r="U21">
        <v>418.77</v>
      </c>
      <c r="V21">
        <v>14.25</v>
      </c>
      <c r="W21">
        <v>46.399079999999998</v>
      </c>
      <c r="X21">
        <v>147.515624</v>
      </c>
      <c r="Y21">
        <v>0</v>
      </c>
      <c r="Z21">
        <v>6.5537999999999998</v>
      </c>
      <c r="AA21">
        <v>14.04936</v>
      </c>
      <c r="AB21">
        <v>13.0634</v>
      </c>
      <c r="AC21">
        <v>9.6778399999999998</v>
      </c>
      <c r="AD21">
        <v>18.229800000000001</v>
      </c>
      <c r="AE21">
        <v>49.436556000000003</v>
      </c>
      <c r="AF21">
        <v>8.8740000000000006</v>
      </c>
      <c r="AG21">
        <v>16.447199999999999</v>
      </c>
      <c r="AH21">
        <v>70.172700000000006</v>
      </c>
      <c r="AI21">
        <v>0</v>
      </c>
      <c r="AJ21">
        <v>0</v>
      </c>
      <c r="AK21">
        <v>51.5214</v>
      </c>
      <c r="AL21">
        <v>20.916</v>
      </c>
      <c r="AM21">
        <v>0</v>
      </c>
      <c r="AN21">
        <v>0.66954999999999998</v>
      </c>
      <c r="AO21">
        <v>6.4092000000000002</v>
      </c>
      <c r="AP21">
        <v>8.1983999999999995</v>
      </c>
      <c r="AQ21">
        <v>18.648</v>
      </c>
      <c r="AR21">
        <v>50.783999999999999</v>
      </c>
      <c r="AS21">
        <v>31.897383000000001</v>
      </c>
      <c r="AT21">
        <v>10.876799999999999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2852.5833750000015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2</v>
      </c>
      <c r="K22">
        <v>686.77995699999997</v>
      </c>
      <c r="L22">
        <v>653.15</v>
      </c>
      <c r="M22">
        <v>92</v>
      </c>
      <c r="N22">
        <v>56.7</v>
      </c>
      <c r="O22">
        <v>123.66562500000001</v>
      </c>
      <c r="P22">
        <v>125.58750000000001</v>
      </c>
      <c r="Q22">
        <v>10.56</v>
      </c>
      <c r="R22">
        <v>42.390099999999997</v>
      </c>
      <c r="S22">
        <v>26.3901</v>
      </c>
      <c r="T22">
        <v>0</v>
      </c>
      <c r="U22">
        <v>418.77</v>
      </c>
      <c r="V22">
        <v>14.25</v>
      </c>
      <c r="W22">
        <v>46.399079999999998</v>
      </c>
      <c r="X22">
        <v>147.515624</v>
      </c>
      <c r="Y22">
        <v>0</v>
      </c>
      <c r="Z22">
        <v>6.5537999999999998</v>
      </c>
      <c r="AA22">
        <v>14.04936</v>
      </c>
      <c r="AB22">
        <v>13.0634</v>
      </c>
      <c r="AC22">
        <v>9.6778399999999998</v>
      </c>
      <c r="AD22">
        <v>18.229800000000001</v>
      </c>
      <c r="AE22">
        <v>49.436556000000003</v>
      </c>
      <c r="AF22">
        <v>8.8740000000000006</v>
      </c>
      <c r="AG22">
        <v>16.447199999999999</v>
      </c>
      <c r="AH22">
        <v>70.172700000000006</v>
      </c>
      <c r="AI22">
        <v>0</v>
      </c>
      <c r="AJ22">
        <v>0</v>
      </c>
      <c r="AK22">
        <v>51.5214</v>
      </c>
      <c r="AL22">
        <v>20.916</v>
      </c>
      <c r="AM22">
        <v>0</v>
      </c>
      <c r="AN22">
        <v>0.66954999999999998</v>
      </c>
      <c r="AO22">
        <v>6.4092000000000002</v>
      </c>
      <c r="AP22">
        <v>8.1983999999999995</v>
      </c>
      <c r="AQ22">
        <v>27.972000000000001</v>
      </c>
      <c r="AR22">
        <v>50.783999999999999</v>
      </c>
      <c r="AS22">
        <v>31.897383000000001</v>
      </c>
      <c r="AT22">
        <v>10.876799999999999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2861.9073750000016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2</v>
      </c>
      <c r="K23">
        <v>686.77995699999997</v>
      </c>
      <c r="L23">
        <v>653.15</v>
      </c>
      <c r="M23">
        <v>92</v>
      </c>
      <c r="N23">
        <v>56.7</v>
      </c>
      <c r="O23">
        <v>123.66562500000001</v>
      </c>
      <c r="P23">
        <v>125.58750000000001</v>
      </c>
      <c r="Q23">
        <v>10.56</v>
      </c>
      <c r="R23">
        <v>42.390099999999997</v>
      </c>
      <c r="S23">
        <v>26.3901</v>
      </c>
      <c r="T23">
        <v>0</v>
      </c>
      <c r="U23">
        <v>418.77</v>
      </c>
      <c r="V23">
        <v>14.25</v>
      </c>
      <c r="W23">
        <v>46.399079999999998</v>
      </c>
      <c r="X23">
        <v>147.515624</v>
      </c>
      <c r="Y23">
        <v>0</v>
      </c>
      <c r="Z23">
        <v>6.5537999999999998</v>
      </c>
      <c r="AA23">
        <v>14.04936</v>
      </c>
      <c r="AB23">
        <v>13.0634</v>
      </c>
      <c r="AC23">
        <v>19.35568</v>
      </c>
      <c r="AD23">
        <v>18.229800000000001</v>
      </c>
      <c r="AE23">
        <v>49.436556000000003</v>
      </c>
      <c r="AF23">
        <v>8.8740000000000006</v>
      </c>
      <c r="AG23">
        <v>16.447199999999999</v>
      </c>
      <c r="AH23">
        <v>70.172700000000006</v>
      </c>
      <c r="AI23">
        <v>0</v>
      </c>
      <c r="AJ23">
        <v>0</v>
      </c>
      <c r="AK23">
        <v>51.5214</v>
      </c>
      <c r="AL23">
        <v>20.916</v>
      </c>
      <c r="AM23">
        <v>0</v>
      </c>
      <c r="AN23">
        <v>0.66954999999999998</v>
      </c>
      <c r="AO23">
        <v>6.4092000000000002</v>
      </c>
      <c r="AP23">
        <v>3.0743999999999998</v>
      </c>
      <c r="AQ23">
        <v>27.972000000000001</v>
      </c>
      <c r="AR23">
        <v>50.783999999999999</v>
      </c>
      <c r="AS23">
        <v>31.897383000000001</v>
      </c>
      <c r="AT23">
        <v>10.876799999999999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2866.4612150000016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2</v>
      </c>
      <c r="K24">
        <v>686.77995699999997</v>
      </c>
      <c r="L24">
        <v>653.15</v>
      </c>
      <c r="M24">
        <v>92</v>
      </c>
      <c r="N24">
        <v>56.7</v>
      </c>
      <c r="O24">
        <v>123.66562500000001</v>
      </c>
      <c r="P24">
        <v>125.58750000000001</v>
      </c>
      <c r="Q24">
        <v>10.56</v>
      </c>
      <c r="R24">
        <v>42.390099999999997</v>
      </c>
      <c r="S24">
        <v>26.3901</v>
      </c>
      <c r="T24">
        <v>0</v>
      </c>
      <c r="U24">
        <v>418.77</v>
      </c>
      <c r="V24">
        <v>14.25</v>
      </c>
      <c r="W24">
        <v>46.399079999999998</v>
      </c>
      <c r="X24">
        <v>147.515624</v>
      </c>
      <c r="Y24">
        <v>0</v>
      </c>
      <c r="Z24">
        <v>6.5537999999999998</v>
      </c>
      <c r="AA24">
        <v>9.9540000000000006</v>
      </c>
      <c r="AB24">
        <v>26.260100000000001</v>
      </c>
      <c r="AC24">
        <v>19.35568</v>
      </c>
      <c r="AD24">
        <v>18.229800000000001</v>
      </c>
      <c r="AE24">
        <v>49.436556000000003</v>
      </c>
      <c r="AF24">
        <v>8.8740000000000006</v>
      </c>
      <c r="AG24">
        <v>16.447199999999999</v>
      </c>
      <c r="AH24">
        <v>70.172700000000006</v>
      </c>
      <c r="AI24">
        <v>0</v>
      </c>
      <c r="AJ24">
        <v>0</v>
      </c>
      <c r="AK24">
        <v>51.5214</v>
      </c>
      <c r="AL24">
        <v>20.916</v>
      </c>
      <c r="AM24">
        <v>0</v>
      </c>
      <c r="AN24">
        <v>0.66954999999999998</v>
      </c>
      <c r="AO24">
        <v>6.4092000000000002</v>
      </c>
      <c r="AP24">
        <v>3.0743999999999998</v>
      </c>
      <c r="AQ24">
        <v>27.972000000000001</v>
      </c>
      <c r="AR24">
        <v>50.783999999999999</v>
      </c>
      <c r="AS24">
        <v>31.897383000000001</v>
      </c>
      <c r="AT24">
        <v>10.876799999999999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2875.5625550000018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2</v>
      </c>
      <c r="K25">
        <v>686.77995699999997</v>
      </c>
      <c r="L25">
        <v>653.15</v>
      </c>
      <c r="M25">
        <v>92</v>
      </c>
      <c r="N25">
        <v>56.7</v>
      </c>
      <c r="O25">
        <v>123.66562500000001</v>
      </c>
      <c r="P25">
        <v>125.58750000000001</v>
      </c>
      <c r="Q25">
        <v>10.56</v>
      </c>
      <c r="R25">
        <v>42.390099999999997</v>
      </c>
      <c r="S25">
        <v>26.3901</v>
      </c>
      <c r="T25">
        <v>0</v>
      </c>
      <c r="U25">
        <v>418.77</v>
      </c>
      <c r="V25">
        <v>14.25</v>
      </c>
      <c r="W25">
        <v>46.399079999999998</v>
      </c>
      <c r="X25">
        <v>147.515624</v>
      </c>
      <c r="Y25">
        <v>0</v>
      </c>
      <c r="Z25">
        <v>6.5537999999999998</v>
      </c>
      <c r="AA25">
        <v>0</v>
      </c>
      <c r="AB25">
        <v>26.260100000000001</v>
      </c>
      <c r="AC25">
        <v>19.35568</v>
      </c>
      <c r="AD25">
        <v>18.229800000000001</v>
      </c>
      <c r="AE25">
        <v>49.436556000000003</v>
      </c>
      <c r="AF25">
        <v>8.8740000000000006</v>
      </c>
      <c r="AG25">
        <v>16.447199999999999</v>
      </c>
      <c r="AH25">
        <v>46.971200000000003</v>
      </c>
      <c r="AI25">
        <v>0</v>
      </c>
      <c r="AJ25">
        <v>0</v>
      </c>
      <c r="AK25">
        <v>51.5214</v>
      </c>
      <c r="AL25">
        <v>20.916</v>
      </c>
      <c r="AM25">
        <v>0</v>
      </c>
      <c r="AN25">
        <v>0.66954999999999998</v>
      </c>
      <c r="AO25">
        <v>6.4092000000000002</v>
      </c>
      <c r="AP25">
        <v>3.0743999999999998</v>
      </c>
      <c r="AQ25">
        <v>27.972000000000001</v>
      </c>
      <c r="AR25">
        <v>50.783999999999999</v>
      </c>
      <c r="AS25">
        <v>31.897383000000001</v>
      </c>
      <c r="AT25">
        <v>10.876799999999999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2842.4070550000015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2</v>
      </c>
      <c r="K26">
        <v>686.77995699999997</v>
      </c>
      <c r="L26">
        <v>653.15</v>
      </c>
      <c r="M26">
        <v>92</v>
      </c>
      <c r="N26">
        <v>56.7</v>
      </c>
      <c r="O26">
        <v>123.66562500000001</v>
      </c>
      <c r="P26">
        <v>125.58750000000001</v>
      </c>
      <c r="Q26">
        <v>10.56</v>
      </c>
      <c r="R26">
        <v>42.390099999999997</v>
      </c>
      <c r="S26">
        <v>26.3901</v>
      </c>
      <c r="T26">
        <v>0</v>
      </c>
      <c r="U26">
        <v>418.77</v>
      </c>
      <c r="V26">
        <v>14.25</v>
      </c>
      <c r="W26">
        <v>46.399079999999998</v>
      </c>
      <c r="X26">
        <v>147.515624</v>
      </c>
      <c r="Y26">
        <v>0</v>
      </c>
      <c r="Z26">
        <v>6.5537999999999998</v>
      </c>
      <c r="AA26">
        <v>0</v>
      </c>
      <c r="AB26">
        <v>26.260100000000001</v>
      </c>
      <c r="AC26">
        <v>19.35568</v>
      </c>
      <c r="AD26">
        <v>18.229800000000001</v>
      </c>
      <c r="AE26">
        <v>49.436556000000003</v>
      </c>
      <c r="AF26">
        <v>8.8740000000000006</v>
      </c>
      <c r="AG26">
        <v>16.447199999999999</v>
      </c>
      <c r="AH26">
        <v>46.971200000000003</v>
      </c>
      <c r="AI26">
        <v>2.5459999999999998</v>
      </c>
      <c r="AJ26">
        <v>0</v>
      </c>
      <c r="AK26">
        <v>51.5214</v>
      </c>
      <c r="AL26">
        <v>20.916</v>
      </c>
      <c r="AM26">
        <v>0</v>
      </c>
      <c r="AN26">
        <v>0.66954999999999998</v>
      </c>
      <c r="AO26">
        <v>6.4092000000000002</v>
      </c>
      <c r="AP26">
        <v>3.0743999999999998</v>
      </c>
      <c r="AQ26">
        <v>27.972000000000001</v>
      </c>
      <c r="AR26">
        <v>50.783999999999999</v>
      </c>
      <c r="AS26">
        <v>31.897383000000001</v>
      </c>
      <c r="AT26">
        <v>10.876799999999999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2844.9530550000013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2</v>
      </c>
      <c r="K27">
        <v>686.77995699999997</v>
      </c>
      <c r="L27">
        <v>653.15</v>
      </c>
      <c r="M27">
        <v>92</v>
      </c>
      <c r="N27">
        <v>56.7</v>
      </c>
      <c r="O27">
        <v>123.66562500000001</v>
      </c>
      <c r="P27">
        <v>125.58750000000001</v>
      </c>
      <c r="Q27">
        <v>10.56</v>
      </c>
      <c r="R27">
        <v>42.390099999999997</v>
      </c>
      <c r="S27">
        <v>26.3901</v>
      </c>
      <c r="T27">
        <v>0</v>
      </c>
      <c r="U27">
        <v>418.77</v>
      </c>
      <c r="V27">
        <v>14.25</v>
      </c>
      <c r="W27">
        <v>46.399079999999998</v>
      </c>
      <c r="X27">
        <v>147.515624</v>
      </c>
      <c r="Y27">
        <v>0</v>
      </c>
      <c r="Z27">
        <v>6.5537999999999998</v>
      </c>
      <c r="AA27">
        <v>0</v>
      </c>
      <c r="AB27">
        <v>26.260100000000001</v>
      </c>
      <c r="AC27">
        <v>19.35568</v>
      </c>
      <c r="AD27">
        <v>18.229800000000001</v>
      </c>
      <c r="AE27">
        <v>49.436556000000003</v>
      </c>
      <c r="AF27">
        <v>8.8740000000000006</v>
      </c>
      <c r="AG27">
        <v>16.447199999999999</v>
      </c>
      <c r="AH27">
        <v>46.971200000000003</v>
      </c>
      <c r="AI27">
        <v>5.0919999999999996</v>
      </c>
      <c r="AJ27">
        <v>0</v>
      </c>
      <c r="AK27">
        <v>51.5214</v>
      </c>
      <c r="AL27">
        <v>20.916</v>
      </c>
      <c r="AM27">
        <v>0</v>
      </c>
      <c r="AN27">
        <v>0.66954999999999998</v>
      </c>
      <c r="AO27">
        <v>6.4092000000000002</v>
      </c>
      <c r="AP27">
        <v>8.1983999999999995</v>
      </c>
      <c r="AQ27">
        <v>27.972000000000001</v>
      </c>
      <c r="AR27">
        <v>50.783999999999999</v>
      </c>
      <c r="AS27">
        <v>31.897383000000001</v>
      </c>
      <c r="AT27">
        <v>10.876799999999999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2852.6230550000018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2</v>
      </c>
      <c r="K28">
        <v>686.77995699999997</v>
      </c>
      <c r="L28">
        <v>653.15</v>
      </c>
      <c r="M28">
        <v>92</v>
      </c>
      <c r="N28">
        <v>56.7</v>
      </c>
      <c r="O28">
        <v>123.66562500000001</v>
      </c>
      <c r="P28">
        <v>125.58750000000001</v>
      </c>
      <c r="Q28">
        <v>10.56</v>
      </c>
      <c r="R28">
        <v>42.390099999999997</v>
      </c>
      <c r="S28">
        <v>26.3901</v>
      </c>
      <c r="T28">
        <v>0</v>
      </c>
      <c r="U28">
        <v>418.77</v>
      </c>
      <c r="V28">
        <v>14.25</v>
      </c>
      <c r="W28">
        <v>46.399079999999998</v>
      </c>
      <c r="X28">
        <v>147.515624</v>
      </c>
      <c r="Y28">
        <v>0</v>
      </c>
      <c r="Z28">
        <v>6.5537999999999998</v>
      </c>
      <c r="AA28">
        <v>0</v>
      </c>
      <c r="AB28">
        <v>26.260100000000001</v>
      </c>
      <c r="AC28">
        <v>19.35568</v>
      </c>
      <c r="AD28">
        <v>18.229800000000001</v>
      </c>
      <c r="AE28">
        <v>49.436556000000003</v>
      </c>
      <c r="AF28">
        <v>8.8740000000000006</v>
      </c>
      <c r="AG28">
        <v>16.447199999999999</v>
      </c>
      <c r="AH28">
        <v>44.509</v>
      </c>
      <c r="AI28">
        <v>33.097999999999999</v>
      </c>
      <c r="AJ28">
        <v>0</v>
      </c>
      <c r="AK28">
        <v>51.5214</v>
      </c>
      <c r="AL28">
        <v>46.48</v>
      </c>
      <c r="AM28">
        <v>0</v>
      </c>
      <c r="AN28">
        <v>0.66954999999999998</v>
      </c>
      <c r="AO28">
        <v>6.4092000000000002</v>
      </c>
      <c r="AP28">
        <v>3.0743999999999998</v>
      </c>
      <c r="AQ28">
        <v>27.972000000000001</v>
      </c>
      <c r="AR28">
        <v>50.783999999999999</v>
      </c>
      <c r="AS28">
        <v>31.897383000000001</v>
      </c>
      <c r="AT28">
        <v>10.876799999999999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2898.6068550000014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2</v>
      </c>
      <c r="K29">
        <v>686.77995699999997</v>
      </c>
      <c r="L29">
        <v>653.15</v>
      </c>
      <c r="M29">
        <v>92</v>
      </c>
      <c r="N29">
        <v>69.3</v>
      </c>
      <c r="O29">
        <v>123.66562500000001</v>
      </c>
      <c r="P29">
        <v>125.58750000000001</v>
      </c>
      <c r="Q29">
        <v>10.56</v>
      </c>
      <c r="R29">
        <v>42.390099999999997</v>
      </c>
      <c r="S29">
        <v>26.3901</v>
      </c>
      <c r="T29">
        <v>0</v>
      </c>
      <c r="U29">
        <v>418.77</v>
      </c>
      <c r="V29">
        <v>14.25</v>
      </c>
      <c r="W29">
        <v>46.399079999999998</v>
      </c>
      <c r="X29">
        <v>147.515624</v>
      </c>
      <c r="Y29">
        <v>0</v>
      </c>
      <c r="Z29">
        <v>6.5537999999999998</v>
      </c>
      <c r="AA29">
        <v>0</v>
      </c>
      <c r="AB29">
        <v>26.260100000000001</v>
      </c>
      <c r="AC29">
        <v>19.35568</v>
      </c>
      <c r="AD29">
        <v>18.229800000000001</v>
      </c>
      <c r="AE29">
        <v>49.436556000000003</v>
      </c>
      <c r="AF29">
        <v>8.8740000000000006</v>
      </c>
      <c r="AG29">
        <v>16.447199999999999</v>
      </c>
      <c r="AH29">
        <v>44.509</v>
      </c>
      <c r="AI29">
        <v>33.097999999999999</v>
      </c>
      <c r="AJ29">
        <v>0</v>
      </c>
      <c r="AK29">
        <v>51.5214</v>
      </c>
      <c r="AL29">
        <v>80.177999999999997</v>
      </c>
      <c r="AM29">
        <v>0</v>
      </c>
      <c r="AN29">
        <v>0.66954999999999998</v>
      </c>
      <c r="AO29">
        <v>6.4092000000000002</v>
      </c>
      <c r="AP29">
        <v>3.0743999999999998</v>
      </c>
      <c r="AQ29">
        <v>27.972000000000001</v>
      </c>
      <c r="AR29">
        <v>50.783999999999999</v>
      </c>
      <c r="AS29">
        <v>31.897383000000001</v>
      </c>
      <c r="AT29">
        <v>10.876799999999999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2944.9048550000007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2</v>
      </c>
      <c r="K30">
        <v>686.77995699999997</v>
      </c>
      <c r="L30">
        <v>653.15</v>
      </c>
      <c r="M30">
        <v>92</v>
      </c>
      <c r="N30">
        <v>75.599999999999994</v>
      </c>
      <c r="O30">
        <v>123.66562500000001</v>
      </c>
      <c r="P30">
        <v>125.58750000000001</v>
      </c>
      <c r="Q30">
        <v>10.56</v>
      </c>
      <c r="R30">
        <v>42.390099999999997</v>
      </c>
      <c r="S30">
        <v>26.3901</v>
      </c>
      <c r="T30">
        <v>0</v>
      </c>
      <c r="U30">
        <v>418.77</v>
      </c>
      <c r="V30">
        <v>14.25</v>
      </c>
      <c r="W30">
        <v>46.399079999999998</v>
      </c>
      <c r="X30">
        <v>147.515624</v>
      </c>
      <c r="Y30">
        <v>0</v>
      </c>
      <c r="Z30">
        <v>6.5537999999999998</v>
      </c>
      <c r="AA30">
        <v>0</v>
      </c>
      <c r="AB30">
        <v>26.260100000000001</v>
      </c>
      <c r="AC30">
        <v>19.35568</v>
      </c>
      <c r="AD30">
        <v>18.229800000000001</v>
      </c>
      <c r="AE30">
        <v>49.436556000000003</v>
      </c>
      <c r="AF30">
        <v>8.8740000000000006</v>
      </c>
      <c r="AG30">
        <v>16.447199999999999</v>
      </c>
      <c r="AH30">
        <v>44.509</v>
      </c>
      <c r="AI30">
        <v>33.097999999999999</v>
      </c>
      <c r="AJ30">
        <v>0</v>
      </c>
      <c r="AK30">
        <v>51.5214</v>
      </c>
      <c r="AL30">
        <v>80.177999999999997</v>
      </c>
      <c r="AM30">
        <v>0</v>
      </c>
      <c r="AN30">
        <v>0.66954999999999998</v>
      </c>
      <c r="AO30">
        <v>6.4092000000000002</v>
      </c>
      <c r="AP30">
        <v>3.0743999999999998</v>
      </c>
      <c r="AQ30">
        <v>27.972000000000001</v>
      </c>
      <c r="AR30">
        <v>50.783999999999999</v>
      </c>
      <c r="AS30">
        <v>31.897383000000001</v>
      </c>
      <c r="AT30">
        <v>10.876799999999999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2951.2048550000009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2</v>
      </c>
      <c r="K31">
        <v>686.77995699999997</v>
      </c>
      <c r="L31">
        <v>653.15</v>
      </c>
      <c r="M31">
        <v>92</v>
      </c>
      <c r="N31">
        <v>81.900000000000006</v>
      </c>
      <c r="O31">
        <v>123.66562500000001</v>
      </c>
      <c r="P31">
        <v>125.58750000000001</v>
      </c>
      <c r="Q31">
        <v>10.56</v>
      </c>
      <c r="R31">
        <v>42.390099999999997</v>
      </c>
      <c r="S31">
        <v>26.3901</v>
      </c>
      <c r="T31">
        <v>0</v>
      </c>
      <c r="U31">
        <v>418.77</v>
      </c>
      <c r="V31">
        <v>14.25</v>
      </c>
      <c r="W31">
        <v>46.399079999999998</v>
      </c>
      <c r="X31">
        <v>147.515624</v>
      </c>
      <c r="Y31">
        <v>0</v>
      </c>
      <c r="Z31">
        <v>6.5537999999999998</v>
      </c>
      <c r="AA31">
        <v>0</v>
      </c>
      <c r="AB31">
        <v>26.260100000000001</v>
      </c>
      <c r="AC31">
        <v>19.35568</v>
      </c>
      <c r="AD31">
        <v>18.229800000000001</v>
      </c>
      <c r="AE31">
        <v>49.436556000000003</v>
      </c>
      <c r="AF31">
        <v>8.8740000000000006</v>
      </c>
      <c r="AG31">
        <v>16.447199999999999</v>
      </c>
      <c r="AH31">
        <v>44.509</v>
      </c>
      <c r="AI31">
        <v>33.097999999999999</v>
      </c>
      <c r="AJ31">
        <v>0</v>
      </c>
      <c r="AK31">
        <v>51.5214</v>
      </c>
      <c r="AL31">
        <v>80.177999999999997</v>
      </c>
      <c r="AM31">
        <v>0</v>
      </c>
      <c r="AN31">
        <v>0.66954999999999998</v>
      </c>
      <c r="AO31">
        <v>6.4092000000000002</v>
      </c>
      <c r="AP31">
        <v>3.0743999999999998</v>
      </c>
      <c r="AQ31">
        <v>27.972000000000001</v>
      </c>
      <c r="AR31">
        <v>50.783999999999999</v>
      </c>
      <c r="AS31">
        <v>31.897383000000001</v>
      </c>
      <c r="AT31">
        <v>10.876799999999999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2957.504855000001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2</v>
      </c>
      <c r="K32">
        <v>686.77995699999997</v>
      </c>
      <c r="L32">
        <v>653.15</v>
      </c>
      <c r="M32">
        <v>92</v>
      </c>
      <c r="N32">
        <v>88.2</v>
      </c>
      <c r="O32">
        <v>123.66562500000001</v>
      </c>
      <c r="P32">
        <v>125.58750000000001</v>
      </c>
      <c r="Q32">
        <v>10.56</v>
      </c>
      <c r="R32">
        <v>42.390099999999997</v>
      </c>
      <c r="S32">
        <v>26.3901</v>
      </c>
      <c r="T32">
        <v>0</v>
      </c>
      <c r="U32">
        <v>418.77</v>
      </c>
      <c r="V32">
        <v>14.25</v>
      </c>
      <c r="W32">
        <v>46.399079999999998</v>
      </c>
      <c r="X32">
        <v>147.515624</v>
      </c>
      <c r="Y32">
        <v>0</v>
      </c>
      <c r="Z32">
        <v>6.5537999999999998</v>
      </c>
      <c r="AA32">
        <v>0</v>
      </c>
      <c r="AB32">
        <v>26.260100000000001</v>
      </c>
      <c r="AC32">
        <v>19.35568</v>
      </c>
      <c r="AD32">
        <v>18.229800000000001</v>
      </c>
      <c r="AE32">
        <v>49.436556000000003</v>
      </c>
      <c r="AF32">
        <v>8.8740000000000006</v>
      </c>
      <c r="AG32">
        <v>16.447199999999999</v>
      </c>
      <c r="AH32">
        <v>44.509</v>
      </c>
      <c r="AI32">
        <v>33.097999999999999</v>
      </c>
      <c r="AJ32">
        <v>0</v>
      </c>
      <c r="AK32">
        <v>51.5214</v>
      </c>
      <c r="AL32">
        <v>80.177999999999997</v>
      </c>
      <c r="AM32">
        <v>0</v>
      </c>
      <c r="AN32">
        <v>0.66954999999999998</v>
      </c>
      <c r="AO32">
        <v>6.4092000000000002</v>
      </c>
      <c r="AP32">
        <v>3.0743999999999998</v>
      </c>
      <c r="AQ32">
        <v>27.972000000000001</v>
      </c>
      <c r="AR32">
        <v>50.783999999999999</v>
      </c>
      <c r="AS32">
        <v>31.897383000000001</v>
      </c>
      <c r="AT32">
        <v>10.876799999999999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2963.8048550000012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2</v>
      </c>
      <c r="K33">
        <v>686.77995699999997</v>
      </c>
      <c r="L33">
        <v>653.15</v>
      </c>
      <c r="M33">
        <v>92</v>
      </c>
      <c r="N33">
        <v>88.2</v>
      </c>
      <c r="O33">
        <v>123.66562500000001</v>
      </c>
      <c r="P33">
        <v>125.58750000000001</v>
      </c>
      <c r="Q33">
        <v>10.56</v>
      </c>
      <c r="R33">
        <v>42.390099999999997</v>
      </c>
      <c r="S33">
        <v>26.3901</v>
      </c>
      <c r="T33">
        <v>0</v>
      </c>
      <c r="U33">
        <v>418.77</v>
      </c>
      <c r="V33">
        <v>14.25</v>
      </c>
      <c r="W33">
        <v>46.399079999999998</v>
      </c>
      <c r="X33">
        <v>147.515624</v>
      </c>
      <c r="Y33">
        <v>0</v>
      </c>
      <c r="Z33">
        <v>6.5537999999999998</v>
      </c>
      <c r="AA33">
        <v>0</v>
      </c>
      <c r="AB33">
        <v>26.260100000000001</v>
      </c>
      <c r="AC33">
        <v>19.35568</v>
      </c>
      <c r="AD33">
        <v>18.229800000000001</v>
      </c>
      <c r="AE33">
        <v>49.436556000000003</v>
      </c>
      <c r="AF33">
        <v>8.8740000000000006</v>
      </c>
      <c r="AG33">
        <v>16.447199999999999</v>
      </c>
      <c r="AH33">
        <v>44.509</v>
      </c>
      <c r="AI33">
        <v>33.097999999999999</v>
      </c>
      <c r="AJ33">
        <v>0</v>
      </c>
      <c r="AK33">
        <v>51.5214</v>
      </c>
      <c r="AL33">
        <v>80.177999999999997</v>
      </c>
      <c r="AM33">
        <v>0</v>
      </c>
      <c r="AN33">
        <v>0.66954999999999998</v>
      </c>
      <c r="AO33">
        <v>6.4092000000000002</v>
      </c>
      <c r="AP33">
        <v>3.0743999999999998</v>
      </c>
      <c r="AQ33">
        <v>18.648</v>
      </c>
      <c r="AR33">
        <v>50.783999999999999</v>
      </c>
      <c r="AS33">
        <v>31.897383000000001</v>
      </c>
      <c r="AT33">
        <v>10.876799999999999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2954.4808550000012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2</v>
      </c>
      <c r="K34">
        <v>686.77995699999997</v>
      </c>
      <c r="L34">
        <v>653.15</v>
      </c>
      <c r="M34">
        <v>92</v>
      </c>
      <c r="N34">
        <v>94.5</v>
      </c>
      <c r="O34">
        <v>123.66562500000001</v>
      </c>
      <c r="P34">
        <v>125.58750000000001</v>
      </c>
      <c r="Q34">
        <v>10.56</v>
      </c>
      <c r="R34">
        <v>42.390099999999997</v>
      </c>
      <c r="S34">
        <v>26.3901</v>
      </c>
      <c r="T34">
        <v>0</v>
      </c>
      <c r="U34">
        <v>418.77</v>
      </c>
      <c r="V34">
        <v>14.25</v>
      </c>
      <c r="W34">
        <v>46.399079999999998</v>
      </c>
      <c r="X34">
        <v>147.515624</v>
      </c>
      <c r="Y34">
        <v>0</v>
      </c>
      <c r="Z34">
        <v>6.5537999999999998</v>
      </c>
      <c r="AA34">
        <v>0</v>
      </c>
      <c r="AB34">
        <v>26.260100000000001</v>
      </c>
      <c r="AC34">
        <v>19.35568</v>
      </c>
      <c r="AD34">
        <v>18.229800000000001</v>
      </c>
      <c r="AE34">
        <v>49.436556000000003</v>
      </c>
      <c r="AF34">
        <v>8.8740000000000006</v>
      </c>
      <c r="AG34">
        <v>16.447199999999999</v>
      </c>
      <c r="AH34">
        <v>44.509</v>
      </c>
      <c r="AI34">
        <v>5.0919999999999996</v>
      </c>
      <c r="AJ34">
        <v>0</v>
      </c>
      <c r="AK34">
        <v>51.5214</v>
      </c>
      <c r="AL34">
        <v>80.177999999999997</v>
      </c>
      <c r="AM34">
        <v>0</v>
      </c>
      <c r="AN34">
        <v>0.66954999999999998</v>
      </c>
      <c r="AO34">
        <v>6.4092000000000002</v>
      </c>
      <c r="AP34">
        <v>3.0743999999999998</v>
      </c>
      <c r="AQ34">
        <v>18.648</v>
      </c>
      <c r="AR34">
        <v>50.783999999999999</v>
      </c>
      <c r="AS34">
        <v>31.897383000000001</v>
      </c>
      <c r="AT34">
        <v>10.876799999999999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2932.774855000001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2</v>
      </c>
      <c r="K35">
        <v>686.77995699999997</v>
      </c>
      <c r="L35">
        <v>653.15</v>
      </c>
      <c r="M35">
        <v>92</v>
      </c>
      <c r="N35">
        <v>94.5</v>
      </c>
      <c r="O35">
        <v>123.66562500000001</v>
      </c>
      <c r="P35">
        <v>125.58750000000001</v>
      </c>
      <c r="Q35">
        <v>10.56</v>
      </c>
      <c r="R35">
        <v>42.390099999999997</v>
      </c>
      <c r="S35">
        <v>26.3901</v>
      </c>
      <c r="T35">
        <v>0</v>
      </c>
      <c r="U35">
        <v>418.77</v>
      </c>
      <c r="V35">
        <v>14.25</v>
      </c>
      <c r="W35">
        <v>46.399079999999998</v>
      </c>
      <c r="X35">
        <v>147.515624</v>
      </c>
      <c r="Y35">
        <v>0</v>
      </c>
      <c r="Z35">
        <v>6.5537999999999998</v>
      </c>
      <c r="AA35">
        <v>0</v>
      </c>
      <c r="AB35">
        <v>26.260100000000001</v>
      </c>
      <c r="AC35">
        <v>19.35568</v>
      </c>
      <c r="AD35">
        <v>18.229800000000001</v>
      </c>
      <c r="AE35">
        <v>49.436556000000003</v>
      </c>
      <c r="AF35">
        <v>8.8740000000000006</v>
      </c>
      <c r="AG35">
        <v>16.447199999999999</v>
      </c>
      <c r="AH35">
        <v>44.509</v>
      </c>
      <c r="AI35">
        <v>2.5459999999999998</v>
      </c>
      <c r="AJ35">
        <v>0</v>
      </c>
      <c r="AK35">
        <v>51.5214</v>
      </c>
      <c r="AL35">
        <v>46.48</v>
      </c>
      <c r="AM35">
        <v>0</v>
      </c>
      <c r="AN35">
        <v>0.66954999999999998</v>
      </c>
      <c r="AO35">
        <v>6.4092000000000002</v>
      </c>
      <c r="AP35">
        <v>3.0743999999999998</v>
      </c>
      <c r="AQ35">
        <v>18.648</v>
      </c>
      <c r="AR35">
        <v>50.783999999999999</v>
      </c>
      <c r="AS35">
        <v>31.897383000000001</v>
      </c>
      <c r="AT35">
        <v>10.876799999999999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2896.5308550000009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2</v>
      </c>
      <c r="K36">
        <v>686.77995699999997</v>
      </c>
      <c r="L36">
        <v>653.15</v>
      </c>
      <c r="M36">
        <v>92</v>
      </c>
      <c r="N36">
        <v>100.8</v>
      </c>
      <c r="O36">
        <v>123.66562500000001</v>
      </c>
      <c r="P36">
        <v>125.58750000000001</v>
      </c>
      <c r="Q36">
        <v>10.56</v>
      </c>
      <c r="R36">
        <v>42.390099999999997</v>
      </c>
      <c r="S36">
        <v>26.3901</v>
      </c>
      <c r="T36">
        <v>0</v>
      </c>
      <c r="U36">
        <v>418.77</v>
      </c>
      <c r="V36">
        <v>14.25</v>
      </c>
      <c r="W36">
        <v>46.399079999999998</v>
      </c>
      <c r="X36">
        <v>147.515624</v>
      </c>
      <c r="Y36">
        <v>0</v>
      </c>
      <c r="Z36">
        <v>6.5537999999999998</v>
      </c>
      <c r="AA36">
        <v>0</v>
      </c>
      <c r="AB36">
        <v>26.260100000000001</v>
      </c>
      <c r="AC36">
        <v>19.35568</v>
      </c>
      <c r="AD36">
        <v>18.229800000000001</v>
      </c>
      <c r="AE36">
        <v>49.436556000000003</v>
      </c>
      <c r="AF36">
        <v>8.8740000000000006</v>
      </c>
      <c r="AG36">
        <v>16.447199999999999</v>
      </c>
      <c r="AH36">
        <v>44.509</v>
      </c>
      <c r="AI36">
        <v>0</v>
      </c>
      <c r="AJ36">
        <v>0</v>
      </c>
      <c r="AK36">
        <v>51.5214</v>
      </c>
      <c r="AL36">
        <v>34.86</v>
      </c>
      <c r="AM36">
        <v>0</v>
      </c>
      <c r="AN36">
        <v>0.66954999999999998</v>
      </c>
      <c r="AO36">
        <v>6.4092000000000002</v>
      </c>
      <c r="AP36">
        <v>3.0743999999999998</v>
      </c>
      <c r="AQ36">
        <v>9.1349999999999998</v>
      </c>
      <c r="AR36">
        <v>50.783999999999999</v>
      </c>
      <c r="AS36">
        <v>31.897383000000001</v>
      </c>
      <c r="AT36">
        <v>10.876799999999999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2879.151855000001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2</v>
      </c>
      <c r="K37">
        <v>622.44209999999998</v>
      </c>
      <c r="L37">
        <v>653.15</v>
      </c>
      <c r="M37">
        <v>92</v>
      </c>
      <c r="N37">
        <v>94.5</v>
      </c>
      <c r="O37">
        <v>123.66562500000001</v>
      </c>
      <c r="P37">
        <v>125.58750000000001</v>
      </c>
      <c r="Q37">
        <v>10.56</v>
      </c>
      <c r="R37">
        <v>42.390099999999997</v>
      </c>
      <c r="S37">
        <v>26.3901</v>
      </c>
      <c r="T37">
        <v>0</v>
      </c>
      <c r="U37">
        <v>418.77</v>
      </c>
      <c r="V37">
        <v>14.25</v>
      </c>
      <c r="W37">
        <v>46.399079999999998</v>
      </c>
      <c r="X37">
        <v>147.515624</v>
      </c>
      <c r="Y37">
        <v>0</v>
      </c>
      <c r="Z37">
        <v>6.5537999999999998</v>
      </c>
      <c r="AA37">
        <v>0</v>
      </c>
      <c r="AB37">
        <v>26.260100000000001</v>
      </c>
      <c r="AC37">
        <v>19.35568</v>
      </c>
      <c r="AD37">
        <v>18.229800000000001</v>
      </c>
      <c r="AE37">
        <v>49.436556000000003</v>
      </c>
      <c r="AF37">
        <v>8.8740000000000006</v>
      </c>
      <c r="AG37">
        <v>16.447199999999999</v>
      </c>
      <c r="AH37">
        <v>61.555</v>
      </c>
      <c r="AI37">
        <v>0</v>
      </c>
      <c r="AJ37">
        <v>0</v>
      </c>
      <c r="AK37">
        <v>51.5214</v>
      </c>
      <c r="AL37">
        <v>34.86</v>
      </c>
      <c r="AM37">
        <v>0</v>
      </c>
      <c r="AN37">
        <v>0.66954999999999998</v>
      </c>
      <c r="AO37">
        <v>6.4386000000000001</v>
      </c>
      <c r="AP37">
        <v>3.7149000000000001</v>
      </c>
      <c r="AQ37">
        <v>9.1349999999999998</v>
      </c>
      <c r="AR37">
        <v>50.783999999999999</v>
      </c>
      <c r="AS37">
        <v>31.897383000000001</v>
      </c>
      <c r="AT37">
        <v>10.876799999999999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2826.229898000001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2</v>
      </c>
      <c r="K38">
        <v>627.44209999999998</v>
      </c>
      <c r="L38">
        <v>653.15</v>
      </c>
      <c r="M38">
        <v>92</v>
      </c>
      <c r="N38">
        <v>94.5</v>
      </c>
      <c r="O38">
        <v>123.66562500000001</v>
      </c>
      <c r="P38">
        <v>125.58750000000001</v>
      </c>
      <c r="Q38">
        <v>10.56</v>
      </c>
      <c r="R38">
        <v>42.390099999999997</v>
      </c>
      <c r="S38">
        <v>26.3901</v>
      </c>
      <c r="T38">
        <v>0</v>
      </c>
      <c r="U38">
        <v>418.77</v>
      </c>
      <c r="V38">
        <v>14.25</v>
      </c>
      <c r="W38">
        <v>46.399079999999998</v>
      </c>
      <c r="X38">
        <v>147.515624</v>
      </c>
      <c r="Y38">
        <v>0</v>
      </c>
      <c r="Z38">
        <v>6.5537999999999998</v>
      </c>
      <c r="AA38">
        <v>0</v>
      </c>
      <c r="AB38">
        <v>26.260100000000001</v>
      </c>
      <c r="AC38">
        <v>19.35568</v>
      </c>
      <c r="AD38">
        <v>18.229800000000001</v>
      </c>
      <c r="AE38">
        <v>49.436556000000003</v>
      </c>
      <c r="AF38">
        <v>8.8740000000000006</v>
      </c>
      <c r="AG38">
        <v>16.447199999999999</v>
      </c>
      <c r="AH38">
        <v>61.555</v>
      </c>
      <c r="AI38">
        <v>0</v>
      </c>
      <c r="AJ38">
        <v>0</v>
      </c>
      <c r="AK38">
        <v>51.5214</v>
      </c>
      <c r="AL38">
        <v>34.86</v>
      </c>
      <c r="AM38">
        <v>0</v>
      </c>
      <c r="AN38">
        <v>0.66954999999999998</v>
      </c>
      <c r="AO38">
        <v>6.4386000000000001</v>
      </c>
      <c r="AP38">
        <v>3.7149000000000001</v>
      </c>
      <c r="AQ38">
        <v>9.1349999999999998</v>
      </c>
      <c r="AR38">
        <v>50.783999999999999</v>
      </c>
      <c r="AS38">
        <v>31.897383000000001</v>
      </c>
      <c r="AT38">
        <v>10.876799999999999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2831.229898000001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2</v>
      </c>
      <c r="K39">
        <v>652.44209999999998</v>
      </c>
      <c r="L39">
        <v>653.15</v>
      </c>
      <c r="M39">
        <v>92</v>
      </c>
      <c r="N39">
        <v>94.5</v>
      </c>
      <c r="O39">
        <v>123.66562500000001</v>
      </c>
      <c r="P39">
        <v>125.58750000000001</v>
      </c>
      <c r="Q39">
        <v>10.56</v>
      </c>
      <c r="R39">
        <v>42.390099999999997</v>
      </c>
      <c r="S39">
        <v>26.3901</v>
      </c>
      <c r="T39">
        <v>0</v>
      </c>
      <c r="U39">
        <v>418.77</v>
      </c>
      <c r="V39">
        <v>14.25</v>
      </c>
      <c r="W39">
        <v>46.399079999999998</v>
      </c>
      <c r="X39">
        <v>147.515624</v>
      </c>
      <c r="Y39">
        <v>0</v>
      </c>
      <c r="Z39">
        <v>13.2</v>
      </c>
      <c r="AA39">
        <v>0</v>
      </c>
      <c r="AB39">
        <v>26.260100000000001</v>
      </c>
      <c r="AC39">
        <v>19.35568</v>
      </c>
      <c r="AD39">
        <v>18.229800000000001</v>
      </c>
      <c r="AE39">
        <v>49.436556000000003</v>
      </c>
      <c r="AF39">
        <v>8.8740000000000006</v>
      </c>
      <c r="AG39">
        <v>16.447199999999999</v>
      </c>
      <c r="AH39">
        <v>61.555</v>
      </c>
      <c r="AI39">
        <v>0</v>
      </c>
      <c r="AJ39">
        <v>0</v>
      </c>
      <c r="AK39">
        <v>51.5214</v>
      </c>
      <c r="AL39">
        <v>34.86</v>
      </c>
      <c r="AM39">
        <v>0</v>
      </c>
      <c r="AN39">
        <v>0.66954999999999998</v>
      </c>
      <c r="AO39">
        <v>6.7619999999999996</v>
      </c>
      <c r="AP39">
        <v>3.7149000000000001</v>
      </c>
      <c r="AQ39">
        <v>9.1349999999999998</v>
      </c>
      <c r="AR39">
        <v>53.543999999999997</v>
      </c>
      <c r="AS39">
        <v>31.897383000000001</v>
      </c>
      <c r="AT39">
        <v>10.876799999999999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2865.9594980000006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2</v>
      </c>
      <c r="K40">
        <v>669.72209999999995</v>
      </c>
      <c r="L40">
        <v>653.15</v>
      </c>
      <c r="M40">
        <v>92</v>
      </c>
      <c r="N40">
        <v>94.5</v>
      </c>
      <c r="O40">
        <v>123.66562500000001</v>
      </c>
      <c r="P40">
        <v>125.58750000000001</v>
      </c>
      <c r="Q40">
        <v>10.56</v>
      </c>
      <c r="R40">
        <v>42.390099999999997</v>
      </c>
      <c r="S40">
        <v>26.3901</v>
      </c>
      <c r="T40">
        <v>0</v>
      </c>
      <c r="U40">
        <v>418.77</v>
      </c>
      <c r="V40">
        <v>14.25</v>
      </c>
      <c r="W40">
        <v>46.399079999999998</v>
      </c>
      <c r="X40">
        <v>147.515624</v>
      </c>
      <c r="Y40">
        <v>0</v>
      </c>
      <c r="Z40">
        <v>13.2</v>
      </c>
      <c r="AA40">
        <v>0</v>
      </c>
      <c r="AB40">
        <v>26.260100000000001</v>
      </c>
      <c r="AC40">
        <v>19.35568</v>
      </c>
      <c r="AD40">
        <v>18.229800000000001</v>
      </c>
      <c r="AE40">
        <v>49.436556000000003</v>
      </c>
      <c r="AF40">
        <v>8.8740000000000006</v>
      </c>
      <c r="AG40">
        <v>16.447199999999999</v>
      </c>
      <c r="AH40">
        <v>61.555</v>
      </c>
      <c r="AI40">
        <v>0</v>
      </c>
      <c r="AJ40">
        <v>0</v>
      </c>
      <c r="AK40">
        <v>51.5214</v>
      </c>
      <c r="AL40">
        <v>34.86</v>
      </c>
      <c r="AM40">
        <v>0</v>
      </c>
      <c r="AN40">
        <v>0.66954999999999998</v>
      </c>
      <c r="AO40">
        <v>6.7619999999999996</v>
      </c>
      <c r="AP40">
        <v>3.7149000000000001</v>
      </c>
      <c r="AQ40">
        <v>9.1349999999999998</v>
      </c>
      <c r="AR40">
        <v>53.543999999999997</v>
      </c>
      <c r="AS40">
        <v>31.897383000000001</v>
      </c>
      <c r="AT40">
        <v>10.876799999999999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2883.2394980000008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2</v>
      </c>
      <c r="K41">
        <v>686.77995699999997</v>
      </c>
      <c r="L41">
        <v>653.15</v>
      </c>
      <c r="M41">
        <v>92</v>
      </c>
      <c r="N41">
        <v>107.1</v>
      </c>
      <c r="O41">
        <v>123.66562500000001</v>
      </c>
      <c r="P41">
        <v>125.58750000000001</v>
      </c>
      <c r="Q41">
        <v>10.56</v>
      </c>
      <c r="R41">
        <v>42.390099999999997</v>
      </c>
      <c r="S41">
        <v>26.3901</v>
      </c>
      <c r="T41">
        <v>0</v>
      </c>
      <c r="U41">
        <v>418.77</v>
      </c>
      <c r="V41">
        <v>14.25</v>
      </c>
      <c r="W41">
        <v>46.399079999999998</v>
      </c>
      <c r="X41">
        <v>147.515624</v>
      </c>
      <c r="Y41">
        <v>0</v>
      </c>
      <c r="Z41">
        <v>13.2</v>
      </c>
      <c r="AA41">
        <v>0</v>
      </c>
      <c r="AB41">
        <v>26.260100000000001</v>
      </c>
      <c r="AC41">
        <v>19.35568</v>
      </c>
      <c r="AD41">
        <v>18.229800000000001</v>
      </c>
      <c r="AE41">
        <v>49.436556000000003</v>
      </c>
      <c r="AF41">
        <v>8.8740000000000006</v>
      </c>
      <c r="AG41">
        <v>16.447199999999999</v>
      </c>
      <c r="AH41">
        <v>61.555</v>
      </c>
      <c r="AI41">
        <v>0</v>
      </c>
      <c r="AJ41">
        <v>0</v>
      </c>
      <c r="AK41">
        <v>51.5214</v>
      </c>
      <c r="AL41">
        <v>34.86</v>
      </c>
      <c r="AM41">
        <v>0</v>
      </c>
      <c r="AN41">
        <v>0.66954999999999998</v>
      </c>
      <c r="AO41">
        <v>8.1731999999999996</v>
      </c>
      <c r="AP41">
        <v>3.7149000000000001</v>
      </c>
      <c r="AQ41">
        <v>6.048</v>
      </c>
      <c r="AR41">
        <v>53.543999999999997</v>
      </c>
      <c r="AS41">
        <v>31.897383000000001</v>
      </c>
      <c r="AT41">
        <v>10.876799999999999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2911.2215550000001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2</v>
      </c>
      <c r="K42">
        <v>686.77995699999997</v>
      </c>
      <c r="L42">
        <v>653.15</v>
      </c>
      <c r="M42">
        <v>92</v>
      </c>
      <c r="N42">
        <v>107.1</v>
      </c>
      <c r="O42">
        <v>123.66562500000001</v>
      </c>
      <c r="P42">
        <v>125.58750000000001</v>
      </c>
      <c r="Q42">
        <v>10.56</v>
      </c>
      <c r="R42">
        <v>42.390099999999997</v>
      </c>
      <c r="S42">
        <v>26.3901</v>
      </c>
      <c r="T42">
        <v>0</v>
      </c>
      <c r="U42">
        <v>418.77</v>
      </c>
      <c r="V42">
        <v>14.25</v>
      </c>
      <c r="W42">
        <v>46.399079999999998</v>
      </c>
      <c r="X42">
        <v>147.515624</v>
      </c>
      <c r="Y42">
        <v>0</v>
      </c>
      <c r="Z42">
        <v>13.2</v>
      </c>
      <c r="AA42">
        <v>0</v>
      </c>
      <c r="AB42">
        <v>26.260100000000001</v>
      </c>
      <c r="AC42">
        <v>19.35568</v>
      </c>
      <c r="AD42">
        <v>18.229800000000001</v>
      </c>
      <c r="AE42">
        <v>49.436556000000003</v>
      </c>
      <c r="AF42">
        <v>8.8740000000000006</v>
      </c>
      <c r="AG42">
        <v>16.447199999999999</v>
      </c>
      <c r="AH42">
        <v>61.555</v>
      </c>
      <c r="AI42">
        <v>0</v>
      </c>
      <c r="AJ42">
        <v>0</v>
      </c>
      <c r="AK42">
        <v>51.5214</v>
      </c>
      <c r="AL42">
        <v>34.86</v>
      </c>
      <c r="AM42">
        <v>0</v>
      </c>
      <c r="AN42">
        <v>0.66954999999999998</v>
      </c>
      <c r="AO42">
        <v>8.1731999999999996</v>
      </c>
      <c r="AP42">
        <v>3.7149000000000001</v>
      </c>
      <c r="AQ42">
        <v>0</v>
      </c>
      <c r="AR42">
        <v>53.543999999999997</v>
      </c>
      <c r="AS42">
        <v>31.897383000000001</v>
      </c>
      <c r="AT42">
        <v>10.876799999999999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2905.1735550000003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2</v>
      </c>
      <c r="K43">
        <v>686.77995699999997</v>
      </c>
      <c r="L43">
        <v>653.15</v>
      </c>
      <c r="M43">
        <v>92</v>
      </c>
      <c r="N43">
        <v>113.4</v>
      </c>
      <c r="O43">
        <v>123.66562500000001</v>
      </c>
      <c r="P43">
        <v>125.58750000000001</v>
      </c>
      <c r="Q43">
        <v>10.56</v>
      </c>
      <c r="R43">
        <v>42.390099999999997</v>
      </c>
      <c r="S43">
        <v>26.3901</v>
      </c>
      <c r="T43">
        <v>0</v>
      </c>
      <c r="U43">
        <v>418.77</v>
      </c>
      <c r="V43">
        <v>14.25</v>
      </c>
      <c r="W43">
        <v>46.399079999999998</v>
      </c>
      <c r="X43">
        <v>147.515624</v>
      </c>
      <c r="Y43">
        <v>0</v>
      </c>
      <c r="Z43">
        <v>13.2</v>
      </c>
      <c r="AA43">
        <v>0</v>
      </c>
      <c r="AB43">
        <v>26.260100000000001</v>
      </c>
      <c r="AC43">
        <v>19.35568</v>
      </c>
      <c r="AD43">
        <v>18.229800000000001</v>
      </c>
      <c r="AE43">
        <v>49.436556000000003</v>
      </c>
      <c r="AF43">
        <v>8.8740000000000006</v>
      </c>
      <c r="AG43">
        <v>16.447199999999999</v>
      </c>
      <c r="AH43">
        <v>44.509</v>
      </c>
      <c r="AI43">
        <v>0</v>
      </c>
      <c r="AJ43">
        <v>0</v>
      </c>
      <c r="AK43">
        <v>51.5214</v>
      </c>
      <c r="AL43">
        <v>34.86</v>
      </c>
      <c r="AM43">
        <v>0</v>
      </c>
      <c r="AN43">
        <v>0.66954999999999998</v>
      </c>
      <c r="AO43">
        <v>8.1731999999999996</v>
      </c>
      <c r="AP43">
        <v>3.7149000000000001</v>
      </c>
      <c r="AQ43">
        <v>0</v>
      </c>
      <c r="AR43">
        <v>50.783999999999999</v>
      </c>
      <c r="AS43">
        <v>31.897383000000001</v>
      </c>
      <c r="AT43">
        <v>10.876799999999999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2891.6675550000009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2</v>
      </c>
      <c r="K44">
        <v>686.77995699999997</v>
      </c>
      <c r="L44">
        <v>653.15</v>
      </c>
      <c r="M44">
        <v>92</v>
      </c>
      <c r="N44">
        <v>118.125</v>
      </c>
      <c r="O44">
        <v>123.66562500000001</v>
      </c>
      <c r="P44">
        <v>125.58750000000001</v>
      </c>
      <c r="Q44">
        <v>10.56</v>
      </c>
      <c r="R44">
        <v>42.390099999999997</v>
      </c>
      <c r="S44">
        <v>26.3901</v>
      </c>
      <c r="T44">
        <v>0</v>
      </c>
      <c r="U44">
        <v>418.77</v>
      </c>
      <c r="V44">
        <v>14.25</v>
      </c>
      <c r="W44">
        <v>46.399079999999998</v>
      </c>
      <c r="X44">
        <v>147.515624</v>
      </c>
      <c r="Y44">
        <v>0</v>
      </c>
      <c r="Z44">
        <v>13.2</v>
      </c>
      <c r="AA44">
        <v>0</v>
      </c>
      <c r="AB44">
        <v>26.260100000000001</v>
      </c>
      <c r="AC44">
        <v>19.35568</v>
      </c>
      <c r="AD44">
        <v>18.229800000000001</v>
      </c>
      <c r="AE44">
        <v>45.546500000000002</v>
      </c>
      <c r="AF44">
        <v>8.8740000000000006</v>
      </c>
      <c r="AG44">
        <v>16.447199999999999</v>
      </c>
      <c r="AH44">
        <v>44.509</v>
      </c>
      <c r="AI44">
        <v>0</v>
      </c>
      <c r="AJ44">
        <v>0</v>
      </c>
      <c r="AK44">
        <v>51.5214</v>
      </c>
      <c r="AL44">
        <v>34.86</v>
      </c>
      <c r="AM44">
        <v>0</v>
      </c>
      <c r="AN44">
        <v>0.66954999999999998</v>
      </c>
      <c r="AO44">
        <v>8.1731999999999996</v>
      </c>
      <c r="AP44">
        <v>3.7149000000000001</v>
      </c>
      <c r="AQ44">
        <v>0</v>
      </c>
      <c r="AR44">
        <v>50.783999999999999</v>
      </c>
      <c r="AS44">
        <v>31.897383000000001</v>
      </c>
      <c r="AT44">
        <v>10.876799999999999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2892.5024990000006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2</v>
      </c>
      <c r="K45">
        <v>686.77995699999997</v>
      </c>
      <c r="L45">
        <v>653.15</v>
      </c>
      <c r="M45">
        <v>92</v>
      </c>
      <c r="N45">
        <v>118.125</v>
      </c>
      <c r="O45">
        <v>123.66562500000001</v>
      </c>
      <c r="P45">
        <v>125.58750000000001</v>
      </c>
      <c r="Q45">
        <v>10.56</v>
      </c>
      <c r="R45">
        <v>42.390099999999997</v>
      </c>
      <c r="S45">
        <v>26.3901</v>
      </c>
      <c r="T45">
        <v>0</v>
      </c>
      <c r="U45">
        <v>418.77</v>
      </c>
      <c r="V45">
        <v>14.25</v>
      </c>
      <c r="W45">
        <v>46.399079999999998</v>
      </c>
      <c r="X45">
        <v>147.515624</v>
      </c>
      <c r="Y45">
        <v>0</v>
      </c>
      <c r="Z45">
        <v>6.5537999999999998</v>
      </c>
      <c r="AA45">
        <v>0</v>
      </c>
      <c r="AB45">
        <v>26.260100000000001</v>
      </c>
      <c r="AC45">
        <v>19.35568</v>
      </c>
      <c r="AD45">
        <v>18.229800000000001</v>
      </c>
      <c r="AE45">
        <v>45.546500000000002</v>
      </c>
      <c r="AF45">
        <v>8.8740000000000006</v>
      </c>
      <c r="AG45">
        <v>16.447199999999999</v>
      </c>
      <c r="AH45">
        <v>44.509</v>
      </c>
      <c r="AI45">
        <v>0</v>
      </c>
      <c r="AJ45">
        <v>0</v>
      </c>
      <c r="AK45">
        <v>51.5214</v>
      </c>
      <c r="AL45">
        <v>34.86</v>
      </c>
      <c r="AM45">
        <v>0</v>
      </c>
      <c r="AN45">
        <v>0.66954999999999998</v>
      </c>
      <c r="AO45">
        <v>8.1731999999999996</v>
      </c>
      <c r="AP45">
        <v>3.7149000000000001</v>
      </c>
      <c r="AQ45">
        <v>0</v>
      </c>
      <c r="AR45">
        <v>50.783999999999999</v>
      </c>
      <c r="AS45">
        <v>31.897383000000001</v>
      </c>
      <c r="AT45">
        <v>10.876799999999999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2885.8562990000009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2</v>
      </c>
      <c r="K46">
        <v>686.77995699999997</v>
      </c>
      <c r="L46">
        <v>653.15</v>
      </c>
      <c r="M46">
        <v>92</v>
      </c>
      <c r="N46">
        <v>118.125</v>
      </c>
      <c r="O46">
        <v>123.66562500000001</v>
      </c>
      <c r="P46">
        <v>125.58750000000001</v>
      </c>
      <c r="Q46">
        <v>10.56</v>
      </c>
      <c r="R46">
        <v>42.390099999999997</v>
      </c>
      <c r="S46">
        <v>26.3901</v>
      </c>
      <c r="T46">
        <v>0</v>
      </c>
      <c r="U46">
        <v>418.77</v>
      </c>
      <c r="V46">
        <v>14.25</v>
      </c>
      <c r="W46">
        <v>46.399079999999998</v>
      </c>
      <c r="X46">
        <v>147.515624</v>
      </c>
      <c r="Y46">
        <v>0</v>
      </c>
      <c r="Z46">
        <v>6.5537999999999998</v>
      </c>
      <c r="AA46">
        <v>0</v>
      </c>
      <c r="AB46">
        <v>26.260100000000001</v>
      </c>
      <c r="AC46">
        <v>19.35568</v>
      </c>
      <c r="AD46">
        <v>18.229800000000001</v>
      </c>
      <c r="AE46">
        <v>45.546500000000002</v>
      </c>
      <c r="AF46">
        <v>8.8740000000000006</v>
      </c>
      <c r="AG46">
        <v>16.447199999999999</v>
      </c>
      <c r="AH46">
        <v>44.509</v>
      </c>
      <c r="AI46">
        <v>0</v>
      </c>
      <c r="AJ46">
        <v>0</v>
      </c>
      <c r="AK46">
        <v>51.5214</v>
      </c>
      <c r="AL46">
        <v>34.86</v>
      </c>
      <c r="AM46">
        <v>0</v>
      </c>
      <c r="AN46">
        <v>0.66954999999999998</v>
      </c>
      <c r="AO46">
        <v>8.1731999999999996</v>
      </c>
      <c r="AP46">
        <v>3.7149000000000001</v>
      </c>
      <c r="AQ46">
        <v>0</v>
      </c>
      <c r="AR46">
        <v>50.783999999999999</v>
      </c>
      <c r="AS46">
        <v>31.897383000000001</v>
      </c>
      <c r="AT46">
        <v>10.876799999999999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2885.8562990000009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2</v>
      </c>
      <c r="K47">
        <v>604.98209999999995</v>
      </c>
      <c r="L47">
        <v>653.15</v>
      </c>
      <c r="M47">
        <v>92</v>
      </c>
      <c r="N47">
        <v>118.125</v>
      </c>
      <c r="O47">
        <v>123.66562500000001</v>
      </c>
      <c r="P47">
        <v>125.58750000000001</v>
      </c>
      <c r="Q47">
        <v>10.56</v>
      </c>
      <c r="R47">
        <v>42.390099999999997</v>
      </c>
      <c r="S47">
        <v>26.3901</v>
      </c>
      <c r="T47">
        <v>0</v>
      </c>
      <c r="U47">
        <v>418.77</v>
      </c>
      <c r="V47">
        <v>14.25</v>
      </c>
      <c r="W47">
        <v>46.399079999999998</v>
      </c>
      <c r="X47">
        <v>147.515624</v>
      </c>
      <c r="Y47">
        <v>0</v>
      </c>
      <c r="Z47">
        <v>6.5537999999999998</v>
      </c>
      <c r="AA47">
        <v>0</v>
      </c>
      <c r="AB47">
        <v>26.260100000000001</v>
      </c>
      <c r="AC47">
        <v>19.35568</v>
      </c>
      <c r="AD47">
        <v>18.229800000000001</v>
      </c>
      <c r="AE47">
        <v>45.546500000000002</v>
      </c>
      <c r="AF47">
        <v>8.8740000000000006</v>
      </c>
      <c r="AG47">
        <v>16.447199999999999</v>
      </c>
      <c r="AH47">
        <v>44.509</v>
      </c>
      <c r="AI47">
        <v>0</v>
      </c>
      <c r="AJ47">
        <v>0</v>
      </c>
      <c r="AK47">
        <v>51.5214</v>
      </c>
      <c r="AL47">
        <v>34.86</v>
      </c>
      <c r="AM47">
        <v>0</v>
      </c>
      <c r="AN47">
        <v>0.66954999999999998</v>
      </c>
      <c r="AO47">
        <v>8.1731999999999996</v>
      </c>
      <c r="AP47">
        <v>3.7149000000000001</v>
      </c>
      <c r="AQ47">
        <v>0</v>
      </c>
      <c r="AR47">
        <v>50.783999999999999</v>
      </c>
      <c r="AS47">
        <v>31.897383000000001</v>
      </c>
      <c r="AT47">
        <v>10.876799999999999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2804.0584420000009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2</v>
      </c>
      <c r="K48">
        <v>635.70209999999997</v>
      </c>
      <c r="L48">
        <v>653.15</v>
      </c>
      <c r="M48">
        <v>92</v>
      </c>
      <c r="N48">
        <v>118.125</v>
      </c>
      <c r="O48">
        <v>123.66562500000001</v>
      </c>
      <c r="P48">
        <v>125.58750000000001</v>
      </c>
      <c r="Q48">
        <v>10.56</v>
      </c>
      <c r="R48">
        <v>42.390099999999997</v>
      </c>
      <c r="S48">
        <v>26.3901</v>
      </c>
      <c r="T48">
        <v>0</v>
      </c>
      <c r="U48">
        <v>418.77</v>
      </c>
      <c r="V48">
        <v>14.25</v>
      </c>
      <c r="W48">
        <v>46.399079999999998</v>
      </c>
      <c r="X48">
        <v>147.515624</v>
      </c>
      <c r="Y48">
        <v>0</v>
      </c>
      <c r="Z48">
        <v>6.5537999999999998</v>
      </c>
      <c r="AA48">
        <v>0</v>
      </c>
      <c r="AB48">
        <v>26.260100000000001</v>
      </c>
      <c r="AC48">
        <v>19.35568</v>
      </c>
      <c r="AD48">
        <v>18.229800000000001</v>
      </c>
      <c r="AE48">
        <v>45.546500000000002</v>
      </c>
      <c r="AF48">
        <v>8.8740000000000006</v>
      </c>
      <c r="AG48">
        <v>16.447199999999999</v>
      </c>
      <c r="AH48">
        <v>37.880000000000003</v>
      </c>
      <c r="AI48">
        <v>0</v>
      </c>
      <c r="AJ48">
        <v>0</v>
      </c>
      <c r="AK48">
        <v>51.5214</v>
      </c>
      <c r="AL48">
        <v>34.86</v>
      </c>
      <c r="AM48">
        <v>0</v>
      </c>
      <c r="AN48">
        <v>0.66954999999999998</v>
      </c>
      <c r="AO48">
        <v>8.1731999999999996</v>
      </c>
      <c r="AP48">
        <v>3.7149000000000001</v>
      </c>
      <c r="AQ48">
        <v>0</v>
      </c>
      <c r="AR48">
        <v>50.783999999999999</v>
      </c>
      <c r="AS48">
        <v>31.897383000000001</v>
      </c>
      <c r="AT48">
        <v>10.876799999999999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2828.1494420000013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2</v>
      </c>
      <c r="K49">
        <v>661.60209999999995</v>
      </c>
      <c r="L49">
        <v>653.15</v>
      </c>
      <c r="M49">
        <v>92</v>
      </c>
      <c r="N49">
        <v>118.125</v>
      </c>
      <c r="O49">
        <v>123.66562500000001</v>
      </c>
      <c r="P49">
        <v>125.58750000000001</v>
      </c>
      <c r="Q49">
        <v>10.56</v>
      </c>
      <c r="R49">
        <v>42.390099999999997</v>
      </c>
      <c r="S49">
        <v>26.3901</v>
      </c>
      <c r="T49">
        <v>0</v>
      </c>
      <c r="U49">
        <v>418.77</v>
      </c>
      <c r="V49">
        <v>14.25</v>
      </c>
      <c r="W49">
        <v>46.399079999999998</v>
      </c>
      <c r="X49">
        <v>147.515624</v>
      </c>
      <c r="Y49">
        <v>0</v>
      </c>
      <c r="Z49">
        <v>6.5537999999999998</v>
      </c>
      <c r="AA49">
        <v>0</v>
      </c>
      <c r="AB49">
        <v>26.260100000000001</v>
      </c>
      <c r="AC49">
        <v>9.6778399999999998</v>
      </c>
      <c r="AD49">
        <v>18.229800000000001</v>
      </c>
      <c r="AE49">
        <v>45.546500000000002</v>
      </c>
      <c r="AF49">
        <v>8.8740000000000006</v>
      </c>
      <c r="AG49">
        <v>16.447199999999999</v>
      </c>
      <c r="AH49">
        <v>37.880000000000003</v>
      </c>
      <c r="AI49">
        <v>0</v>
      </c>
      <c r="AJ49">
        <v>0</v>
      </c>
      <c r="AK49">
        <v>51.5214</v>
      </c>
      <c r="AL49">
        <v>34.86</v>
      </c>
      <c r="AM49">
        <v>0</v>
      </c>
      <c r="AN49">
        <v>0.66954999999999998</v>
      </c>
      <c r="AO49">
        <v>8.1731999999999996</v>
      </c>
      <c r="AP49">
        <v>3.7149000000000001</v>
      </c>
      <c r="AQ49">
        <v>0</v>
      </c>
      <c r="AR49">
        <v>50.783999999999999</v>
      </c>
      <c r="AS49">
        <v>31.897383000000001</v>
      </c>
      <c r="AT49">
        <v>10.876799999999999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2844.3716020000006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2</v>
      </c>
      <c r="K50">
        <v>637.36210000000005</v>
      </c>
      <c r="L50">
        <v>653.15</v>
      </c>
      <c r="M50">
        <v>92</v>
      </c>
      <c r="N50">
        <v>118.125</v>
      </c>
      <c r="O50">
        <v>123.66562500000001</v>
      </c>
      <c r="P50">
        <v>125.58750000000001</v>
      </c>
      <c r="Q50">
        <v>10.56</v>
      </c>
      <c r="R50">
        <v>42.390099999999997</v>
      </c>
      <c r="S50">
        <v>26.3901</v>
      </c>
      <c r="T50">
        <v>0</v>
      </c>
      <c r="U50">
        <v>418.77</v>
      </c>
      <c r="V50">
        <v>14.25</v>
      </c>
      <c r="W50">
        <v>46.399079999999998</v>
      </c>
      <c r="X50">
        <v>147.515624</v>
      </c>
      <c r="Y50">
        <v>0</v>
      </c>
      <c r="Z50">
        <v>6.5537999999999998</v>
      </c>
      <c r="AA50">
        <v>0</v>
      </c>
      <c r="AB50">
        <v>13.0634</v>
      </c>
      <c r="AC50">
        <v>9.6778399999999998</v>
      </c>
      <c r="AD50">
        <v>18.229800000000001</v>
      </c>
      <c r="AE50">
        <v>45.546500000000002</v>
      </c>
      <c r="AF50">
        <v>8.8740000000000006</v>
      </c>
      <c r="AG50">
        <v>16.447199999999999</v>
      </c>
      <c r="AH50">
        <v>37.880000000000003</v>
      </c>
      <c r="AI50">
        <v>0</v>
      </c>
      <c r="AJ50">
        <v>0</v>
      </c>
      <c r="AK50">
        <v>51.5214</v>
      </c>
      <c r="AL50">
        <v>34.86</v>
      </c>
      <c r="AM50">
        <v>0</v>
      </c>
      <c r="AN50">
        <v>0.66954999999999998</v>
      </c>
      <c r="AO50">
        <v>8.1731999999999996</v>
      </c>
      <c r="AP50">
        <v>3.7149000000000001</v>
      </c>
      <c r="AQ50">
        <v>0</v>
      </c>
      <c r="AR50">
        <v>50.783999999999999</v>
      </c>
      <c r="AS50">
        <v>31.897383000000001</v>
      </c>
      <c r="AT50">
        <v>10.876799999999999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2806.9349020000009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2</v>
      </c>
      <c r="K51">
        <v>588.51210000000003</v>
      </c>
      <c r="L51">
        <v>653.15</v>
      </c>
      <c r="M51">
        <v>92</v>
      </c>
      <c r="N51">
        <v>118.125</v>
      </c>
      <c r="O51">
        <v>123.66562500000001</v>
      </c>
      <c r="P51">
        <v>125.58750000000001</v>
      </c>
      <c r="Q51">
        <v>10.56</v>
      </c>
      <c r="R51">
        <v>42.390099999999997</v>
      </c>
      <c r="S51">
        <v>26.3901</v>
      </c>
      <c r="T51">
        <v>0</v>
      </c>
      <c r="U51">
        <v>418.77</v>
      </c>
      <c r="V51">
        <v>14.25</v>
      </c>
      <c r="W51">
        <v>46.399079999999998</v>
      </c>
      <c r="X51">
        <v>147.515624</v>
      </c>
      <c r="Y51">
        <v>0</v>
      </c>
      <c r="Z51">
        <v>6.5537999999999998</v>
      </c>
      <c r="AA51">
        <v>0</v>
      </c>
      <c r="AB51">
        <v>13.0634</v>
      </c>
      <c r="AC51">
        <v>9.6778399999999998</v>
      </c>
      <c r="AD51">
        <v>18.229800000000001</v>
      </c>
      <c r="AE51">
        <v>45.546500000000002</v>
      </c>
      <c r="AF51">
        <v>8.8740000000000006</v>
      </c>
      <c r="AG51">
        <v>16.447199999999999</v>
      </c>
      <c r="AH51">
        <v>37.880000000000003</v>
      </c>
      <c r="AI51">
        <v>0</v>
      </c>
      <c r="AJ51">
        <v>0</v>
      </c>
      <c r="AK51">
        <v>51.5214</v>
      </c>
      <c r="AL51">
        <v>34.86</v>
      </c>
      <c r="AM51">
        <v>0</v>
      </c>
      <c r="AN51">
        <v>0.66954999999999998</v>
      </c>
      <c r="AO51">
        <v>8.1731999999999996</v>
      </c>
      <c r="AP51">
        <v>3.7149000000000001</v>
      </c>
      <c r="AQ51">
        <v>0</v>
      </c>
      <c r="AR51">
        <v>50.783999999999999</v>
      </c>
      <c r="AS51">
        <v>31.897383000000001</v>
      </c>
      <c r="AT51">
        <v>10.876799999999999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2758.084902000001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2</v>
      </c>
      <c r="K52">
        <v>612.53210000000001</v>
      </c>
      <c r="L52">
        <v>653.15</v>
      </c>
      <c r="M52">
        <v>92</v>
      </c>
      <c r="N52">
        <v>118.125</v>
      </c>
      <c r="O52">
        <v>123.66562500000001</v>
      </c>
      <c r="P52">
        <v>125.58750000000001</v>
      </c>
      <c r="Q52">
        <v>10.56</v>
      </c>
      <c r="R52">
        <v>42.390099999999997</v>
      </c>
      <c r="S52">
        <v>26.3901</v>
      </c>
      <c r="T52">
        <v>0</v>
      </c>
      <c r="U52">
        <v>418.77</v>
      </c>
      <c r="V52">
        <v>14.25</v>
      </c>
      <c r="W52">
        <v>46.399079999999998</v>
      </c>
      <c r="X52">
        <v>147.515624</v>
      </c>
      <c r="Y52">
        <v>0</v>
      </c>
      <c r="Z52">
        <v>6.5537999999999998</v>
      </c>
      <c r="AA52">
        <v>0</v>
      </c>
      <c r="AB52">
        <v>13.0634</v>
      </c>
      <c r="AC52">
        <v>9.6778399999999998</v>
      </c>
      <c r="AD52">
        <v>18.229800000000001</v>
      </c>
      <c r="AE52">
        <v>45.546500000000002</v>
      </c>
      <c r="AF52">
        <v>8.8740000000000006</v>
      </c>
      <c r="AG52">
        <v>16.447199999999999</v>
      </c>
      <c r="AH52">
        <v>37.880000000000003</v>
      </c>
      <c r="AI52">
        <v>0</v>
      </c>
      <c r="AJ52">
        <v>0</v>
      </c>
      <c r="AK52">
        <v>51.5214</v>
      </c>
      <c r="AL52">
        <v>34.86</v>
      </c>
      <c r="AM52">
        <v>0</v>
      </c>
      <c r="AN52">
        <v>0.66954999999999998</v>
      </c>
      <c r="AO52">
        <v>8.1731999999999996</v>
      </c>
      <c r="AP52">
        <v>3.7149000000000001</v>
      </c>
      <c r="AQ52">
        <v>0</v>
      </c>
      <c r="AR52">
        <v>50.783999999999999</v>
      </c>
      <c r="AS52">
        <v>31.897383000000001</v>
      </c>
      <c r="AT52">
        <v>10.876799999999999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2782.1049020000009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2</v>
      </c>
      <c r="K53">
        <v>613.33209999999997</v>
      </c>
      <c r="L53">
        <v>653.15</v>
      </c>
      <c r="M53">
        <v>92</v>
      </c>
      <c r="N53">
        <v>118.125</v>
      </c>
      <c r="O53">
        <v>123.66562500000001</v>
      </c>
      <c r="P53">
        <v>125.58750000000001</v>
      </c>
      <c r="Q53">
        <v>10.56</v>
      </c>
      <c r="R53">
        <v>42.390099999999997</v>
      </c>
      <c r="S53">
        <v>26.3901</v>
      </c>
      <c r="T53">
        <v>0</v>
      </c>
      <c r="U53">
        <v>418.77</v>
      </c>
      <c r="V53">
        <v>14.25</v>
      </c>
      <c r="W53">
        <v>46.399079999999998</v>
      </c>
      <c r="X53">
        <v>147.515624</v>
      </c>
      <c r="Y53">
        <v>0</v>
      </c>
      <c r="Z53">
        <v>6.5537999999999998</v>
      </c>
      <c r="AA53">
        <v>0</v>
      </c>
      <c r="AB53">
        <v>13.0634</v>
      </c>
      <c r="AC53">
        <v>9.6778399999999998</v>
      </c>
      <c r="AD53">
        <v>18.229800000000001</v>
      </c>
      <c r="AE53">
        <v>45.546500000000002</v>
      </c>
      <c r="AF53">
        <v>8.8740000000000006</v>
      </c>
      <c r="AG53">
        <v>16.447199999999999</v>
      </c>
      <c r="AH53">
        <v>37.880000000000003</v>
      </c>
      <c r="AI53">
        <v>0</v>
      </c>
      <c r="AJ53">
        <v>0</v>
      </c>
      <c r="AK53">
        <v>51.5214</v>
      </c>
      <c r="AL53">
        <v>34.86</v>
      </c>
      <c r="AM53">
        <v>0</v>
      </c>
      <c r="AN53">
        <v>0.66954999999999998</v>
      </c>
      <c r="AO53">
        <v>8.1731999999999996</v>
      </c>
      <c r="AP53">
        <v>3.7149000000000001</v>
      </c>
      <c r="AQ53">
        <v>9.1349999999999998</v>
      </c>
      <c r="AR53">
        <v>50.783999999999999</v>
      </c>
      <c r="AS53">
        <v>31.897383000000001</v>
      </c>
      <c r="AT53">
        <v>10.876799999999999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2792.0399020000013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2</v>
      </c>
      <c r="K54">
        <v>596.35209999999995</v>
      </c>
      <c r="L54">
        <v>653.15</v>
      </c>
      <c r="M54">
        <v>92</v>
      </c>
      <c r="N54">
        <v>118.125</v>
      </c>
      <c r="O54">
        <v>123.66562500000001</v>
      </c>
      <c r="P54">
        <v>125.58750000000001</v>
      </c>
      <c r="Q54">
        <v>10.56</v>
      </c>
      <c r="R54">
        <v>42.390099999999997</v>
      </c>
      <c r="S54">
        <v>26.3901</v>
      </c>
      <c r="T54">
        <v>0</v>
      </c>
      <c r="U54">
        <v>418.77</v>
      </c>
      <c r="V54">
        <v>14.25</v>
      </c>
      <c r="W54">
        <v>46.399079999999998</v>
      </c>
      <c r="X54">
        <v>147.515624</v>
      </c>
      <c r="Y54">
        <v>0</v>
      </c>
      <c r="Z54">
        <v>6.5537999999999998</v>
      </c>
      <c r="AA54">
        <v>0</v>
      </c>
      <c r="AB54">
        <v>13.0634</v>
      </c>
      <c r="AC54">
        <v>9.6778399999999998</v>
      </c>
      <c r="AD54">
        <v>18.229800000000001</v>
      </c>
      <c r="AE54">
        <v>45.546500000000002</v>
      </c>
      <c r="AF54">
        <v>8.8740000000000006</v>
      </c>
      <c r="AG54">
        <v>16.447199999999999</v>
      </c>
      <c r="AH54">
        <v>37.880000000000003</v>
      </c>
      <c r="AI54">
        <v>0</v>
      </c>
      <c r="AJ54">
        <v>0</v>
      </c>
      <c r="AK54">
        <v>51.5214</v>
      </c>
      <c r="AL54">
        <v>34.86</v>
      </c>
      <c r="AM54">
        <v>0</v>
      </c>
      <c r="AN54">
        <v>0.66954999999999998</v>
      </c>
      <c r="AO54">
        <v>8.1731999999999996</v>
      </c>
      <c r="AP54">
        <v>3.7149000000000001</v>
      </c>
      <c r="AQ54">
        <v>9.1349999999999998</v>
      </c>
      <c r="AR54">
        <v>50.783999999999999</v>
      </c>
      <c r="AS54">
        <v>31.897383000000001</v>
      </c>
      <c r="AT54">
        <v>10.876799999999999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2775.0599020000009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2</v>
      </c>
      <c r="K55">
        <v>524.44209999999998</v>
      </c>
      <c r="L55">
        <v>653.15</v>
      </c>
      <c r="M55">
        <v>92</v>
      </c>
      <c r="N55">
        <v>118.125</v>
      </c>
      <c r="O55">
        <v>123.66562500000001</v>
      </c>
      <c r="P55">
        <v>125.58750000000001</v>
      </c>
      <c r="Q55">
        <v>10.56</v>
      </c>
      <c r="R55">
        <v>42.390099999999997</v>
      </c>
      <c r="S55">
        <v>26.3901</v>
      </c>
      <c r="T55">
        <v>0</v>
      </c>
      <c r="U55">
        <v>418.77</v>
      </c>
      <c r="V55">
        <v>14.25</v>
      </c>
      <c r="W55">
        <v>46.399079999999998</v>
      </c>
      <c r="X55">
        <v>147.515624</v>
      </c>
      <c r="Y55">
        <v>0</v>
      </c>
      <c r="Z55">
        <v>6.5537999999999998</v>
      </c>
      <c r="AA55">
        <v>0</v>
      </c>
      <c r="AB55">
        <v>13.0634</v>
      </c>
      <c r="AC55">
        <v>9.6778399999999998</v>
      </c>
      <c r="AD55">
        <v>18.229800000000001</v>
      </c>
      <c r="AE55">
        <v>45.546500000000002</v>
      </c>
      <c r="AF55">
        <v>8.8740000000000006</v>
      </c>
      <c r="AG55">
        <v>16.447199999999999</v>
      </c>
      <c r="AH55">
        <v>37.880000000000003</v>
      </c>
      <c r="AI55">
        <v>0</v>
      </c>
      <c r="AJ55">
        <v>0</v>
      </c>
      <c r="AK55">
        <v>51.5214</v>
      </c>
      <c r="AL55">
        <v>34.86</v>
      </c>
      <c r="AM55">
        <v>2.7993000000000001</v>
      </c>
      <c r="AN55">
        <v>0.66954999999999998</v>
      </c>
      <c r="AO55">
        <v>7.7910000000000004</v>
      </c>
      <c r="AP55">
        <v>3.7149000000000001</v>
      </c>
      <c r="AQ55">
        <v>9.1349999999999998</v>
      </c>
      <c r="AR55">
        <v>53.543999999999997</v>
      </c>
      <c r="AS55">
        <v>31.897383000000001</v>
      </c>
      <c r="AT55">
        <v>10.876799999999999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2708.3270020000009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2</v>
      </c>
      <c r="K56">
        <v>554.44209999999998</v>
      </c>
      <c r="L56">
        <v>653.15</v>
      </c>
      <c r="M56">
        <v>92</v>
      </c>
      <c r="N56">
        <v>118.125</v>
      </c>
      <c r="O56">
        <v>123.66562500000001</v>
      </c>
      <c r="P56">
        <v>125.58750000000001</v>
      </c>
      <c r="Q56">
        <v>10.56</v>
      </c>
      <c r="R56">
        <v>42.390099999999997</v>
      </c>
      <c r="S56">
        <v>26.3901</v>
      </c>
      <c r="T56">
        <v>0</v>
      </c>
      <c r="U56">
        <v>418.77</v>
      </c>
      <c r="V56">
        <v>14.25</v>
      </c>
      <c r="W56">
        <v>46.399079999999998</v>
      </c>
      <c r="X56">
        <v>147.515624</v>
      </c>
      <c r="Y56">
        <v>0</v>
      </c>
      <c r="Z56">
        <v>6.5537999999999998</v>
      </c>
      <c r="AA56">
        <v>14.04936</v>
      </c>
      <c r="AB56">
        <v>13.0634</v>
      </c>
      <c r="AC56">
        <v>9.6778399999999998</v>
      </c>
      <c r="AD56">
        <v>18.229800000000001</v>
      </c>
      <c r="AE56">
        <v>45.546500000000002</v>
      </c>
      <c r="AF56">
        <v>8.8740000000000006</v>
      </c>
      <c r="AG56">
        <v>16.447199999999999</v>
      </c>
      <c r="AH56">
        <v>66.290000000000006</v>
      </c>
      <c r="AI56">
        <v>0</v>
      </c>
      <c r="AJ56">
        <v>0</v>
      </c>
      <c r="AK56">
        <v>51.5214</v>
      </c>
      <c r="AL56">
        <v>34.86</v>
      </c>
      <c r="AM56">
        <v>10.557359999999999</v>
      </c>
      <c r="AN56">
        <v>0.66954999999999998</v>
      </c>
      <c r="AO56">
        <v>7.7910000000000004</v>
      </c>
      <c r="AP56">
        <v>3.7149000000000001</v>
      </c>
      <c r="AQ56">
        <v>18.648</v>
      </c>
      <c r="AR56">
        <v>53.543999999999997</v>
      </c>
      <c r="AS56">
        <v>31.897383000000001</v>
      </c>
      <c r="AT56">
        <v>10.876799999999999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2798.0574220000003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2</v>
      </c>
      <c r="K57">
        <v>624.44209999999998</v>
      </c>
      <c r="L57">
        <v>653.15</v>
      </c>
      <c r="M57">
        <v>92</v>
      </c>
      <c r="N57">
        <v>118.125</v>
      </c>
      <c r="O57">
        <v>123.66562500000001</v>
      </c>
      <c r="P57">
        <v>125.58750000000001</v>
      </c>
      <c r="Q57">
        <v>10.56</v>
      </c>
      <c r="R57">
        <v>42.390099999999997</v>
      </c>
      <c r="S57">
        <v>26.3901</v>
      </c>
      <c r="T57">
        <v>0</v>
      </c>
      <c r="U57">
        <v>418.77</v>
      </c>
      <c r="V57">
        <v>14.25</v>
      </c>
      <c r="W57">
        <v>46.399079999999998</v>
      </c>
      <c r="X57">
        <v>147.515624</v>
      </c>
      <c r="Y57">
        <v>0</v>
      </c>
      <c r="Z57">
        <v>6.5537999999999998</v>
      </c>
      <c r="AA57">
        <v>14.04936</v>
      </c>
      <c r="AB57">
        <v>13.0634</v>
      </c>
      <c r="AC57">
        <v>9.6778399999999998</v>
      </c>
      <c r="AD57">
        <v>18.229800000000001</v>
      </c>
      <c r="AE57">
        <v>45.546500000000002</v>
      </c>
      <c r="AF57">
        <v>8.8740000000000006</v>
      </c>
      <c r="AG57">
        <v>16.447199999999999</v>
      </c>
      <c r="AH57">
        <v>66.290000000000006</v>
      </c>
      <c r="AI57">
        <v>0</v>
      </c>
      <c r="AJ57">
        <v>0</v>
      </c>
      <c r="AK57">
        <v>51.5214</v>
      </c>
      <c r="AL57">
        <v>34.86</v>
      </c>
      <c r="AM57">
        <v>10.557359999999999</v>
      </c>
      <c r="AN57">
        <v>0.66954999999999998</v>
      </c>
      <c r="AO57">
        <v>7.7910000000000004</v>
      </c>
      <c r="AP57">
        <v>3.7149000000000001</v>
      </c>
      <c r="AQ57">
        <v>18.648</v>
      </c>
      <c r="AR57">
        <v>53.543999999999997</v>
      </c>
      <c r="AS57">
        <v>31.897383000000001</v>
      </c>
      <c r="AT57">
        <v>11.700799999999999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2868.8814220000004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2</v>
      </c>
      <c r="K58">
        <v>594.44209999999998</v>
      </c>
      <c r="L58">
        <v>653.15</v>
      </c>
      <c r="M58">
        <v>92</v>
      </c>
      <c r="N58">
        <v>118.125</v>
      </c>
      <c r="O58">
        <v>123.66562500000001</v>
      </c>
      <c r="P58">
        <v>125.58750000000001</v>
      </c>
      <c r="Q58">
        <v>10.56</v>
      </c>
      <c r="R58">
        <v>42.390099999999997</v>
      </c>
      <c r="S58">
        <v>26.3901</v>
      </c>
      <c r="T58">
        <v>0</v>
      </c>
      <c r="U58">
        <v>418.77</v>
      </c>
      <c r="V58">
        <v>14.25</v>
      </c>
      <c r="W58">
        <v>46.399079999999998</v>
      </c>
      <c r="X58">
        <v>147.515624</v>
      </c>
      <c r="Y58">
        <v>0</v>
      </c>
      <c r="Z58">
        <v>6.5537999999999998</v>
      </c>
      <c r="AA58">
        <v>14.04936</v>
      </c>
      <c r="AB58">
        <v>13.0634</v>
      </c>
      <c r="AC58">
        <v>9.6778399999999998</v>
      </c>
      <c r="AD58">
        <v>18.229800000000001</v>
      </c>
      <c r="AE58">
        <v>45.546500000000002</v>
      </c>
      <c r="AF58">
        <v>8.8740000000000006</v>
      </c>
      <c r="AG58">
        <v>16.447199999999999</v>
      </c>
      <c r="AH58">
        <v>66.290000000000006</v>
      </c>
      <c r="AI58">
        <v>0</v>
      </c>
      <c r="AJ58">
        <v>0</v>
      </c>
      <c r="AK58">
        <v>51.5214</v>
      </c>
      <c r="AL58">
        <v>34.86</v>
      </c>
      <c r="AM58">
        <v>10.557359999999999</v>
      </c>
      <c r="AN58">
        <v>0.66954999999999998</v>
      </c>
      <c r="AO58">
        <v>7.7910000000000004</v>
      </c>
      <c r="AP58">
        <v>3.7149000000000001</v>
      </c>
      <c r="AQ58">
        <v>27.972000000000001</v>
      </c>
      <c r="AR58">
        <v>53.543999999999997</v>
      </c>
      <c r="AS58">
        <v>31.897383000000001</v>
      </c>
      <c r="AT58">
        <v>11.700799999999999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2848.2054220000005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2</v>
      </c>
      <c r="K59">
        <v>574.44209999999998</v>
      </c>
      <c r="L59">
        <v>653.15</v>
      </c>
      <c r="M59">
        <v>92</v>
      </c>
      <c r="N59">
        <v>118.125</v>
      </c>
      <c r="O59">
        <v>123.66562500000001</v>
      </c>
      <c r="P59">
        <v>124.875</v>
      </c>
      <c r="Q59">
        <v>10.56</v>
      </c>
      <c r="R59">
        <v>42.390099999999997</v>
      </c>
      <c r="S59">
        <v>26.3901</v>
      </c>
      <c r="T59">
        <v>0</v>
      </c>
      <c r="U59">
        <v>418.77</v>
      </c>
      <c r="V59">
        <v>14.25</v>
      </c>
      <c r="W59">
        <v>46.399079999999998</v>
      </c>
      <c r="X59">
        <v>147.515624</v>
      </c>
      <c r="Y59">
        <v>0</v>
      </c>
      <c r="Z59">
        <v>6.5537999999999998</v>
      </c>
      <c r="AA59">
        <v>14.04936</v>
      </c>
      <c r="AB59">
        <v>13.0634</v>
      </c>
      <c r="AC59">
        <v>9.6778399999999998</v>
      </c>
      <c r="AD59">
        <v>18.229800000000001</v>
      </c>
      <c r="AE59">
        <v>45.546500000000002</v>
      </c>
      <c r="AF59">
        <v>8.8740000000000006</v>
      </c>
      <c r="AG59">
        <v>16.447199999999999</v>
      </c>
      <c r="AH59">
        <v>66.290000000000006</v>
      </c>
      <c r="AI59">
        <v>0</v>
      </c>
      <c r="AJ59">
        <v>0</v>
      </c>
      <c r="AK59">
        <v>51.5214</v>
      </c>
      <c r="AL59">
        <v>34.86</v>
      </c>
      <c r="AM59">
        <v>10.557359999999999</v>
      </c>
      <c r="AN59">
        <v>0.66954999999999998</v>
      </c>
      <c r="AO59">
        <v>7.7910000000000004</v>
      </c>
      <c r="AP59">
        <v>3.7149000000000001</v>
      </c>
      <c r="AQ59">
        <v>27.972000000000001</v>
      </c>
      <c r="AR59">
        <v>50.783999999999999</v>
      </c>
      <c r="AS59">
        <v>31.897383000000001</v>
      </c>
      <c r="AT59">
        <v>11.700799999999999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2824.7329220000006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2</v>
      </c>
      <c r="K60">
        <v>590.3021</v>
      </c>
      <c r="L60">
        <v>653.15</v>
      </c>
      <c r="M60">
        <v>92</v>
      </c>
      <c r="N60">
        <v>118.125</v>
      </c>
      <c r="O60">
        <v>123.66562500000001</v>
      </c>
      <c r="P60">
        <v>124.875</v>
      </c>
      <c r="Q60">
        <v>10.56</v>
      </c>
      <c r="R60">
        <v>42.390099999999997</v>
      </c>
      <c r="S60">
        <v>26.3901</v>
      </c>
      <c r="T60">
        <v>0</v>
      </c>
      <c r="U60">
        <v>418.77</v>
      </c>
      <c r="V60">
        <v>14.25</v>
      </c>
      <c r="W60">
        <v>46.399079999999998</v>
      </c>
      <c r="X60">
        <v>147.515624</v>
      </c>
      <c r="Y60">
        <v>0</v>
      </c>
      <c r="Z60">
        <v>6.5537999999999998</v>
      </c>
      <c r="AA60">
        <v>14.04936</v>
      </c>
      <c r="AB60">
        <v>13.0634</v>
      </c>
      <c r="AC60">
        <v>9.6778399999999998</v>
      </c>
      <c r="AD60">
        <v>18.229800000000001</v>
      </c>
      <c r="AE60">
        <v>45.546500000000002</v>
      </c>
      <c r="AF60">
        <v>8.8740000000000006</v>
      </c>
      <c r="AG60">
        <v>16.447199999999999</v>
      </c>
      <c r="AH60">
        <v>66.290000000000006</v>
      </c>
      <c r="AI60">
        <v>0</v>
      </c>
      <c r="AJ60">
        <v>0</v>
      </c>
      <c r="AK60">
        <v>51.5214</v>
      </c>
      <c r="AL60">
        <v>34.86</v>
      </c>
      <c r="AM60">
        <v>10.557359999999999</v>
      </c>
      <c r="AN60">
        <v>0.66954999999999998</v>
      </c>
      <c r="AO60">
        <v>7.7910000000000004</v>
      </c>
      <c r="AP60">
        <v>3.7149000000000001</v>
      </c>
      <c r="AQ60">
        <v>27.972000000000001</v>
      </c>
      <c r="AR60">
        <v>50.783999999999999</v>
      </c>
      <c r="AS60">
        <v>31.897383000000001</v>
      </c>
      <c r="AT60">
        <v>11.700799999999999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2840.5929220000007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2</v>
      </c>
      <c r="K61">
        <v>596.97209999999995</v>
      </c>
      <c r="L61">
        <v>653.15</v>
      </c>
      <c r="M61">
        <v>92</v>
      </c>
      <c r="N61">
        <v>118.125</v>
      </c>
      <c r="O61">
        <v>123.66562500000001</v>
      </c>
      <c r="P61">
        <v>124.875</v>
      </c>
      <c r="Q61">
        <v>10.56</v>
      </c>
      <c r="R61">
        <v>42.390099999999997</v>
      </c>
      <c r="S61">
        <v>26.3901</v>
      </c>
      <c r="T61">
        <v>0</v>
      </c>
      <c r="U61">
        <v>418.77</v>
      </c>
      <c r="V61">
        <v>14.25</v>
      </c>
      <c r="W61">
        <v>46.399079999999998</v>
      </c>
      <c r="X61">
        <v>147.515624</v>
      </c>
      <c r="Y61">
        <v>0</v>
      </c>
      <c r="Z61">
        <v>6.5537999999999998</v>
      </c>
      <c r="AA61">
        <v>28.09872</v>
      </c>
      <c r="AB61">
        <v>13.0634</v>
      </c>
      <c r="AC61">
        <v>9.6778399999999998</v>
      </c>
      <c r="AD61">
        <v>18.229800000000001</v>
      </c>
      <c r="AE61">
        <v>45.546500000000002</v>
      </c>
      <c r="AF61">
        <v>8.8740000000000006</v>
      </c>
      <c r="AG61">
        <v>16.447199999999999</v>
      </c>
      <c r="AH61">
        <v>66.290000000000006</v>
      </c>
      <c r="AI61">
        <v>0</v>
      </c>
      <c r="AJ61">
        <v>0</v>
      </c>
      <c r="AK61">
        <v>51.5214</v>
      </c>
      <c r="AL61">
        <v>34.86</v>
      </c>
      <c r="AM61">
        <v>10.557359999999999</v>
      </c>
      <c r="AN61">
        <v>0.66954999999999998</v>
      </c>
      <c r="AO61">
        <v>9.8490000000000002</v>
      </c>
      <c r="AP61">
        <v>3.7149000000000001</v>
      </c>
      <c r="AQ61">
        <v>27.972000000000001</v>
      </c>
      <c r="AR61">
        <v>50.783999999999999</v>
      </c>
      <c r="AS61">
        <v>31.897383000000001</v>
      </c>
      <c r="AT61">
        <v>11.700799999999999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2863.3702820000008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2</v>
      </c>
      <c r="K62">
        <v>576.70209999999997</v>
      </c>
      <c r="L62">
        <v>653.15</v>
      </c>
      <c r="M62">
        <v>92</v>
      </c>
      <c r="N62">
        <v>118.125</v>
      </c>
      <c r="O62">
        <v>123.66562500000001</v>
      </c>
      <c r="P62">
        <v>124.875</v>
      </c>
      <c r="Q62">
        <v>10.56</v>
      </c>
      <c r="R62">
        <v>42.390099999999997</v>
      </c>
      <c r="S62">
        <v>26.3901</v>
      </c>
      <c r="T62">
        <v>0</v>
      </c>
      <c r="U62">
        <v>418.77</v>
      </c>
      <c r="V62">
        <v>14.25</v>
      </c>
      <c r="W62">
        <v>46.399079999999998</v>
      </c>
      <c r="X62">
        <v>147.515624</v>
      </c>
      <c r="Y62">
        <v>0</v>
      </c>
      <c r="Z62">
        <v>6.5537999999999998</v>
      </c>
      <c r="AA62">
        <v>28.09872</v>
      </c>
      <c r="AB62">
        <v>13.0634</v>
      </c>
      <c r="AC62">
        <v>9.6778399999999998</v>
      </c>
      <c r="AD62">
        <v>18.229800000000001</v>
      </c>
      <c r="AE62">
        <v>45.546500000000002</v>
      </c>
      <c r="AF62">
        <v>8.8740000000000006</v>
      </c>
      <c r="AG62">
        <v>16.447199999999999</v>
      </c>
      <c r="AH62">
        <v>66.290000000000006</v>
      </c>
      <c r="AI62">
        <v>0</v>
      </c>
      <c r="AJ62">
        <v>0</v>
      </c>
      <c r="AK62">
        <v>51.5214</v>
      </c>
      <c r="AL62">
        <v>34.86</v>
      </c>
      <c r="AM62">
        <v>10.557359999999999</v>
      </c>
      <c r="AN62">
        <v>0.66954999999999998</v>
      </c>
      <c r="AO62">
        <v>9.8490000000000002</v>
      </c>
      <c r="AP62">
        <v>3.7149000000000001</v>
      </c>
      <c r="AQ62">
        <v>27.972000000000001</v>
      </c>
      <c r="AR62">
        <v>50.783999999999999</v>
      </c>
      <c r="AS62">
        <v>31.897383000000001</v>
      </c>
      <c r="AT62">
        <v>11.700799999999999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2843.1002820000008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2</v>
      </c>
      <c r="K63">
        <v>610.84209999999996</v>
      </c>
      <c r="L63">
        <v>653.15</v>
      </c>
      <c r="M63">
        <v>92</v>
      </c>
      <c r="N63">
        <v>118.125</v>
      </c>
      <c r="O63">
        <v>123.66562500000001</v>
      </c>
      <c r="P63">
        <v>124.875</v>
      </c>
      <c r="Q63">
        <v>10.56</v>
      </c>
      <c r="R63">
        <v>42.390099999999997</v>
      </c>
      <c r="S63">
        <v>26.3901</v>
      </c>
      <c r="T63">
        <v>0</v>
      </c>
      <c r="U63">
        <v>418.77</v>
      </c>
      <c r="V63">
        <v>14.25</v>
      </c>
      <c r="W63">
        <v>46.399079999999998</v>
      </c>
      <c r="X63">
        <v>147.515624</v>
      </c>
      <c r="Y63">
        <v>0</v>
      </c>
      <c r="Z63">
        <v>6.5537999999999998</v>
      </c>
      <c r="AA63">
        <v>28.09872</v>
      </c>
      <c r="AB63">
        <v>13.0634</v>
      </c>
      <c r="AC63">
        <v>9.6778399999999998</v>
      </c>
      <c r="AD63">
        <v>18.229800000000001</v>
      </c>
      <c r="AE63">
        <v>45.546500000000002</v>
      </c>
      <c r="AF63">
        <v>8.8740000000000006</v>
      </c>
      <c r="AG63">
        <v>16.447199999999999</v>
      </c>
      <c r="AH63">
        <v>66.290000000000006</v>
      </c>
      <c r="AI63">
        <v>0</v>
      </c>
      <c r="AJ63">
        <v>0</v>
      </c>
      <c r="AK63">
        <v>51.5214</v>
      </c>
      <c r="AL63">
        <v>34.86</v>
      </c>
      <c r="AM63">
        <v>10.557359999999999</v>
      </c>
      <c r="AN63">
        <v>0.66954999999999998</v>
      </c>
      <c r="AO63">
        <v>9.8490000000000002</v>
      </c>
      <c r="AP63">
        <v>6.2769000000000004</v>
      </c>
      <c r="AQ63">
        <v>27.972000000000001</v>
      </c>
      <c r="AR63">
        <v>50.783999999999999</v>
      </c>
      <c r="AS63">
        <v>31.897383000000001</v>
      </c>
      <c r="AT63">
        <v>11.700799999999999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2879.8022820000006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2</v>
      </c>
      <c r="K64">
        <v>583.0521</v>
      </c>
      <c r="L64">
        <v>653.15</v>
      </c>
      <c r="M64">
        <v>92</v>
      </c>
      <c r="N64">
        <v>118.125</v>
      </c>
      <c r="O64">
        <v>123.66562500000001</v>
      </c>
      <c r="P64">
        <v>124.875</v>
      </c>
      <c r="Q64">
        <v>10.56</v>
      </c>
      <c r="R64">
        <v>42.390099999999997</v>
      </c>
      <c r="S64">
        <v>26.3901</v>
      </c>
      <c r="T64">
        <v>0</v>
      </c>
      <c r="U64">
        <v>418.77</v>
      </c>
      <c r="V64">
        <v>14.25</v>
      </c>
      <c r="W64">
        <v>46.399079999999998</v>
      </c>
      <c r="X64">
        <v>147.515624</v>
      </c>
      <c r="Y64">
        <v>0</v>
      </c>
      <c r="Z64">
        <v>6.5537999999999998</v>
      </c>
      <c r="AA64">
        <v>28.09872</v>
      </c>
      <c r="AB64">
        <v>13.0634</v>
      </c>
      <c r="AC64">
        <v>9.6778399999999998</v>
      </c>
      <c r="AD64">
        <v>18.229800000000001</v>
      </c>
      <c r="AE64">
        <v>45.546500000000002</v>
      </c>
      <c r="AF64">
        <v>8.8740000000000006</v>
      </c>
      <c r="AG64">
        <v>16.447199999999999</v>
      </c>
      <c r="AH64">
        <v>66.290000000000006</v>
      </c>
      <c r="AI64">
        <v>0</v>
      </c>
      <c r="AJ64">
        <v>0</v>
      </c>
      <c r="AK64">
        <v>51.5214</v>
      </c>
      <c r="AL64">
        <v>34.86</v>
      </c>
      <c r="AM64">
        <v>10.557359999999999</v>
      </c>
      <c r="AN64">
        <v>0.66954999999999998</v>
      </c>
      <c r="AO64">
        <v>9.8490000000000002</v>
      </c>
      <c r="AP64">
        <v>6.2769000000000004</v>
      </c>
      <c r="AQ64">
        <v>27.972000000000001</v>
      </c>
      <c r="AR64">
        <v>50.783999999999999</v>
      </c>
      <c r="AS64">
        <v>31.897383000000001</v>
      </c>
      <c r="AT64">
        <v>11.700799999999999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2852.0122820000006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2</v>
      </c>
      <c r="K65">
        <v>607.2921</v>
      </c>
      <c r="L65">
        <v>653.15</v>
      </c>
      <c r="M65">
        <v>92</v>
      </c>
      <c r="N65">
        <v>118.125</v>
      </c>
      <c r="O65">
        <v>123.66562500000001</v>
      </c>
      <c r="P65">
        <v>124.875</v>
      </c>
      <c r="Q65">
        <v>10.56</v>
      </c>
      <c r="R65">
        <v>42.390099999999997</v>
      </c>
      <c r="S65">
        <v>26.3901</v>
      </c>
      <c r="T65">
        <v>0</v>
      </c>
      <c r="U65">
        <v>418.77</v>
      </c>
      <c r="V65">
        <v>14.25</v>
      </c>
      <c r="W65">
        <v>46.399079999999998</v>
      </c>
      <c r="X65">
        <v>147.515624</v>
      </c>
      <c r="Y65">
        <v>0</v>
      </c>
      <c r="Z65">
        <v>6.5537999999999998</v>
      </c>
      <c r="AA65">
        <v>28.09872</v>
      </c>
      <c r="AB65">
        <v>13.0634</v>
      </c>
      <c r="AC65">
        <v>9.6778399999999998</v>
      </c>
      <c r="AD65">
        <v>18.229800000000001</v>
      </c>
      <c r="AE65">
        <v>45.546500000000002</v>
      </c>
      <c r="AF65">
        <v>8.8740000000000006</v>
      </c>
      <c r="AG65">
        <v>16.447199999999999</v>
      </c>
      <c r="AH65">
        <v>66.290000000000006</v>
      </c>
      <c r="AI65">
        <v>0</v>
      </c>
      <c r="AJ65">
        <v>0</v>
      </c>
      <c r="AK65">
        <v>51.5214</v>
      </c>
      <c r="AL65">
        <v>34.86</v>
      </c>
      <c r="AM65">
        <v>10.557359999999999</v>
      </c>
      <c r="AN65">
        <v>0.66954999999999998</v>
      </c>
      <c r="AO65">
        <v>7.8633240000000004</v>
      </c>
      <c r="AP65">
        <v>6.2769000000000004</v>
      </c>
      <c r="AQ65">
        <v>27.972000000000001</v>
      </c>
      <c r="AR65">
        <v>50.783999999999999</v>
      </c>
      <c r="AS65">
        <v>31.897383000000001</v>
      </c>
      <c r="AT65">
        <v>12.524800000000001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2875.0906060000002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2</v>
      </c>
      <c r="K66">
        <v>613.53210000000001</v>
      </c>
      <c r="L66">
        <v>653.15</v>
      </c>
      <c r="M66">
        <v>92</v>
      </c>
      <c r="N66">
        <v>118.125</v>
      </c>
      <c r="O66">
        <v>123.66562500000001</v>
      </c>
      <c r="P66">
        <v>124.875</v>
      </c>
      <c r="Q66">
        <v>10.56</v>
      </c>
      <c r="R66">
        <v>42.390099999999997</v>
      </c>
      <c r="S66">
        <v>26.3901</v>
      </c>
      <c r="T66">
        <v>0</v>
      </c>
      <c r="U66">
        <v>418.77</v>
      </c>
      <c r="V66">
        <v>14.25</v>
      </c>
      <c r="W66">
        <v>46.399079999999998</v>
      </c>
      <c r="X66">
        <v>147.515624</v>
      </c>
      <c r="Y66">
        <v>0</v>
      </c>
      <c r="Z66">
        <v>6.5537999999999998</v>
      </c>
      <c r="AA66">
        <v>28.09872</v>
      </c>
      <c r="AB66">
        <v>13.0634</v>
      </c>
      <c r="AC66">
        <v>9.6778399999999998</v>
      </c>
      <c r="AD66">
        <v>18.229800000000001</v>
      </c>
      <c r="AE66">
        <v>45.546500000000002</v>
      </c>
      <c r="AF66">
        <v>8.8740000000000006</v>
      </c>
      <c r="AG66">
        <v>16.447199999999999</v>
      </c>
      <c r="AH66">
        <v>66.290000000000006</v>
      </c>
      <c r="AI66">
        <v>0</v>
      </c>
      <c r="AJ66">
        <v>0</v>
      </c>
      <c r="AK66">
        <v>51.5214</v>
      </c>
      <c r="AL66">
        <v>34.86</v>
      </c>
      <c r="AM66">
        <v>10.557359999999999</v>
      </c>
      <c r="AN66">
        <v>0.66954999999999998</v>
      </c>
      <c r="AO66">
        <v>7.8633240000000004</v>
      </c>
      <c r="AP66">
        <v>6.2769000000000004</v>
      </c>
      <c r="AQ66">
        <v>27.972000000000001</v>
      </c>
      <c r="AR66">
        <v>50.783999999999999</v>
      </c>
      <c r="AS66">
        <v>31.897383000000001</v>
      </c>
      <c r="AT66">
        <v>12.524800000000001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2881.3306060000004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2</v>
      </c>
      <c r="K67">
        <v>625.59209999999996</v>
      </c>
      <c r="L67">
        <v>653.15</v>
      </c>
      <c r="M67">
        <v>92</v>
      </c>
      <c r="N67">
        <v>118.125</v>
      </c>
      <c r="O67">
        <v>123.66562500000001</v>
      </c>
      <c r="P67">
        <v>124.875</v>
      </c>
      <c r="Q67">
        <v>10.56</v>
      </c>
      <c r="R67">
        <v>42.390099999999997</v>
      </c>
      <c r="S67">
        <v>26.3901</v>
      </c>
      <c r="T67">
        <v>0</v>
      </c>
      <c r="U67">
        <v>418.77</v>
      </c>
      <c r="V67">
        <v>14.25</v>
      </c>
      <c r="W67">
        <v>46.399079999999998</v>
      </c>
      <c r="X67">
        <v>147.515624</v>
      </c>
      <c r="Y67">
        <v>0</v>
      </c>
      <c r="Z67">
        <v>6.5537999999999998</v>
      </c>
      <c r="AA67">
        <v>28.09872</v>
      </c>
      <c r="AB67">
        <v>13.0634</v>
      </c>
      <c r="AC67">
        <v>9.6778399999999998</v>
      </c>
      <c r="AD67">
        <v>9.1149000000000004</v>
      </c>
      <c r="AE67">
        <v>45.546500000000002</v>
      </c>
      <c r="AF67">
        <v>8.8740000000000006</v>
      </c>
      <c r="AG67">
        <v>16.447199999999999</v>
      </c>
      <c r="AH67">
        <v>66.290000000000006</v>
      </c>
      <c r="AI67">
        <v>0</v>
      </c>
      <c r="AJ67">
        <v>0</v>
      </c>
      <c r="AK67">
        <v>51.5214</v>
      </c>
      <c r="AL67">
        <v>34.86</v>
      </c>
      <c r="AM67">
        <v>10.557359999999999</v>
      </c>
      <c r="AN67">
        <v>0.66954999999999998</v>
      </c>
      <c r="AO67">
        <v>9.9077999999999999</v>
      </c>
      <c r="AP67">
        <v>3.7149000000000001</v>
      </c>
      <c r="AQ67">
        <v>27.972000000000001</v>
      </c>
      <c r="AR67">
        <v>50.783999999999999</v>
      </c>
      <c r="AS67">
        <v>31.897383000000001</v>
      </c>
      <c r="AT67">
        <v>12.524800000000001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2883.7581820000005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2</v>
      </c>
      <c r="K68">
        <v>669.39210000000003</v>
      </c>
      <c r="L68">
        <v>653.15</v>
      </c>
      <c r="M68">
        <v>92</v>
      </c>
      <c r="N68">
        <v>118.125</v>
      </c>
      <c r="O68">
        <v>123.66562500000001</v>
      </c>
      <c r="P68">
        <v>124.875</v>
      </c>
      <c r="Q68">
        <v>10.56</v>
      </c>
      <c r="R68">
        <v>42.390099999999997</v>
      </c>
      <c r="S68">
        <v>26.3901</v>
      </c>
      <c r="T68">
        <v>0</v>
      </c>
      <c r="U68">
        <v>418.77</v>
      </c>
      <c r="V68">
        <v>14.25</v>
      </c>
      <c r="W68">
        <v>46.399079999999998</v>
      </c>
      <c r="X68">
        <v>147.515624</v>
      </c>
      <c r="Y68">
        <v>0</v>
      </c>
      <c r="Z68">
        <v>6.5537999999999998</v>
      </c>
      <c r="AA68">
        <v>28.09872</v>
      </c>
      <c r="AB68">
        <v>13.0634</v>
      </c>
      <c r="AC68">
        <v>9.6778399999999998</v>
      </c>
      <c r="AD68">
        <v>9.1149000000000004</v>
      </c>
      <c r="AE68">
        <v>45.546500000000002</v>
      </c>
      <c r="AF68">
        <v>8.8740000000000006</v>
      </c>
      <c r="AG68">
        <v>16.447199999999999</v>
      </c>
      <c r="AH68">
        <v>66.290000000000006</v>
      </c>
      <c r="AI68">
        <v>0</v>
      </c>
      <c r="AJ68">
        <v>0</v>
      </c>
      <c r="AK68">
        <v>51.5214</v>
      </c>
      <c r="AL68">
        <v>34.86</v>
      </c>
      <c r="AM68">
        <v>10.557359999999999</v>
      </c>
      <c r="AN68">
        <v>0.66954999999999998</v>
      </c>
      <c r="AO68">
        <v>9.9077999999999999</v>
      </c>
      <c r="AP68">
        <v>3.7149000000000001</v>
      </c>
      <c r="AQ68">
        <v>27.972000000000001</v>
      </c>
      <c r="AR68">
        <v>50.783999999999999</v>
      </c>
      <c r="AS68">
        <v>31.897383000000001</v>
      </c>
      <c r="AT68">
        <v>12.524800000000001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2927.5581820000007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2</v>
      </c>
      <c r="K69">
        <v>686.77995699999997</v>
      </c>
      <c r="L69">
        <v>653.15</v>
      </c>
      <c r="M69">
        <v>92</v>
      </c>
      <c r="N69">
        <v>118.125</v>
      </c>
      <c r="O69">
        <v>123.66562500000001</v>
      </c>
      <c r="P69">
        <v>124.875</v>
      </c>
      <c r="Q69">
        <v>10.56</v>
      </c>
      <c r="R69">
        <v>42.390099999999997</v>
      </c>
      <c r="S69">
        <v>26.3901</v>
      </c>
      <c r="T69">
        <v>0</v>
      </c>
      <c r="U69">
        <v>418.77</v>
      </c>
      <c r="V69">
        <v>14.25</v>
      </c>
      <c r="W69">
        <v>46.399079999999998</v>
      </c>
      <c r="X69">
        <v>147.515624</v>
      </c>
      <c r="Y69">
        <v>0</v>
      </c>
      <c r="Z69">
        <v>6.5537999999999998</v>
      </c>
      <c r="AA69">
        <v>28.09872</v>
      </c>
      <c r="AB69">
        <v>13.0634</v>
      </c>
      <c r="AC69">
        <v>19.35568</v>
      </c>
      <c r="AD69">
        <v>9.1149000000000004</v>
      </c>
      <c r="AE69">
        <v>45.546500000000002</v>
      </c>
      <c r="AF69">
        <v>8.8740000000000006</v>
      </c>
      <c r="AG69">
        <v>16.447199999999999</v>
      </c>
      <c r="AH69">
        <v>70.172700000000006</v>
      </c>
      <c r="AI69">
        <v>0</v>
      </c>
      <c r="AJ69">
        <v>0</v>
      </c>
      <c r="AK69">
        <v>51.5214</v>
      </c>
      <c r="AL69">
        <v>34.86</v>
      </c>
      <c r="AM69">
        <v>10.557359999999999</v>
      </c>
      <c r="AN69">
        <v>0.66954999999999998</v>
      </c>
      <c r="AO69">
        <v>9.9077999999999999</v>
      </c>
      <c r="AP69">
        <v>3.7149000000000001</v>
      </c>
      <c r="AQ69">
        <v>27.972000000000001</v>
      </c>
      <c r="AR69">
        <v>50.783999999999999</v>
      </c>
      <c r="AS69">
        <v>31.897383000000001</v>
      </c>
      <c r="AT69">
        <v>12.524800000000001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2958.5065790000008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2</v>
      </c>
      <c r="K70">
        <v>686.77995699999997</v>
      </c>
      <c r="L70">
        <v>653.15</v>
      </c>
      <c r="M70">
        <v>92</v>
      </c>
      <c r="N70">
        <v>118.125</v>
      </c>
      <c r="O70">
        <v>123.66562500000001</v>
      </c>
      <c r="P70">
        <v>124.875</v>
      </c>
      <c r="Q70">
        <v>10.56</v>
      </c>
      <c r="R70">
        <v>42.390099999999997</v>
      </c>
      <c r="S70">
        <v>26.3901</v>
      </c>
      <c r="T70">
        <v>0</v>
      </c>
      <c r="U70">
        <v>418.77</v>
      </c>
      <c r="V70">
        <v>14.25</v>
      </c>
      <c r="W70">
        <v>46.399079999999998</v>
      </c>
      <c r="X70">
        <v>147.515624</v>
      </c>
      <c r="Y70">
        <v>0</v>
      </c>
      <c r="Z70">
        <v>6.5537999999999998</v>
      </c>
      <c r="AA70">
        <v>28.09872</v>
      </c>
      <c r="AB70">
        <v>26.260100000000001</v>
      </c>
      <c r="AC70">
        <v>19.35568</v>
      </c>
      <c r="AD70">
        <v>9.1149000000000004</v>
      </c>
      <c r="AE70">
        <v>45.546500000000002</v>
      </c>
      <c r="AF70">
        <v>8.8740000000000006</v>
      </c>
      <c r="AG70">
        <v>16.447199999999999</v>
      </c>
      <c r="AH70">
        <v>70.172700000000006</v>
      </c>
      <c r="AI70">
        <v>0</v>
      </c>
      <c r="AJ70">
        <v>0</v>
      </c>
      <c r="AK70">
        <v>51.5214</v>
      </c>
      <c r="AL70">
        <v>34.86</v>
      </c>
      <c r="AM70">
        <v>10.557359999999999</v>
      </c>
      <c r="AN70">
        <v>0.66954999999999998</v>
      </c>
      <c r="AO70">
        <v>9.9077999999999999</v>
      </c>
      <c r="AP70">
        <v>3.7149000000000001</v>
      </c>
      <c r="AQ70">
        <v>27.972000000000001</v>
      </c>
      <c r="AR70">
        <v>50.783999999999999</v>
      </c>
      <c r="AS70">
        <v>31.897383000000001</v>
      </c>
      <c r="AT70">
        <v>12.524800000000001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2971.7032790000007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2</v>
      </c>
      <c r="K71">
        <v>686.77995699999997</v>
      </c>
      <c r="L71">
        <v>653.15</v>
      </c>
      <c r="M71">
        <v>92</v>
      </c>
      <c r="N71">
        <v>118.125</v>
      </c>
      <c r="O71">
        <v>123.66562500000001</v>
      </c>
      <c r="P71">
        <v>124.875</v>
      </c>
      <c r="Q71">
        <v>10.56</v>
      </c>
      <c r="R71">
        <v>42.390099999999997</v>
      </c>
      <c r="S71">
        <v>26.3901</v>
      </c>
      <c r="T71">
        <v>0</v>
      </c>
      <c r="U71">
        <v>418.77</v>
      </c>
      <c r="V71">
        <v>14.25</v>
      </c>
      <c r="W71">
        <v>46.399079999999998</v>
      </c>
      <c r="X71">
        <v>147.515624</v>
      </c>
      <c r="Y71">
        <v>0</v>
      </c>
      <c r="Z71">
        <v>6.5537999999999998</v>
      </c>
      <c r="AA71">
        <v>28.09872</v>
      </c>
      <c r="AB71">
        <v>26.260100000000001</v>
      </c>
      <c r="AC71">
        <v>19.35568</v>
      </c>
      <c r="AD71">
        <v>9.1149000000000004</v>
      </c>
      <c r="AE71">
        <v>45.546500000000002</v>
      </c>
      <c r="AF71">
        <v>17.748000000000001</v>
      </c>
      <c r="AG71">
        <v>16.447199999999999</v>
      </c>
      <c r="AH71">
        <v>70.172700000000006</v>
      </c>
      <c r="AI71">
        <v>0</v>
      </c>
      <c r="AJ71">
        <v>0</v>
      </c>
      <c r="AK71">
        <v>51.5214</v>
      </c>
      <c r="AL71">
        <v>34.86</v>
      </c>
      <c r="AM71">
        <v>10.557359999999999</v>
      </c>
      <c r="AN71">
        <v>0.66954999999999998</v>
      </c>
      <c r="AO71">
        <v>9.702</v>
      </c>
      <c r="AP71">
        <v>3.7149000000000001</v>
      </c>
      <c r="AQ71">
        <v>27.972000000000001</v>
      </c>
      <c r="AR71">
        <v>50.783999999999999</v>
      </c>
      <c r="AS71">
        <v>31.897383000000001</v>
      </c>
      <c r="AT71">
        <v>12.524800000000001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2980.3714790000013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2</v>
      </c>
      <c r="K72">
        <v>686.77995699999997</v>
      </c>
      <c r="L72">
        <v>653.15</v>
      </c>
      <c r="M72">
        <v>92</v>
      </c>
      <c r="N72">
        <v>118.125</v>
      </c>
      <c r="O72">
        <v>123.66562500000001</v>
      </c>
      <c r="P72">
        <v>124.875</v>
      </c>
      <c r="Q72">
        <v>10.56</v>
      </c>
      <c r="R72">
        <v>42.390099999999997</v>
      </c>
      <c r="S72">
        <v>26.3901</v>
      </c>
      <c r="T72">
        <v>0</v>
      </c>
      <c r="U72">
        <v>418.77</v>
      </c>
      <c r="V72">
        <v>14.25</v>
      </c>
      <c r="W72">
        <v>46.399079999999998</v>
      </c>
      <c r="X72">
        <v>147.515624</v>
      </c>
      <c r="Y72">
        <v>0</v>
      </c>
      <c r="Z72">
        <v>0</v>
      </c>
      <c r="AA72">
        <v>28.09872</v>
      </c>
      <c r="AB72">
        <v>26.260100000000001</v>
      </c>
      <c r="AC72">
        <v>19.35568</v>
      </c>
      <c r="AD72">
        <v>9.1149000000000004</v>
      </c>
      <c r="AE72">
        <v>45.546500000000002</v>
      </c>
      <c r="AF72">
        <v>17.748000000000001</v>
      </c>
      <c r="AG72">
        <v>16.447199999999999</v>
      </c>
      <c r="AH72">
        <v>70.172700000000006</v>
      </c>
      <c r="AI72">
        <v>0</v>
      </c>
      <c r="AJ72">
        <v>0</v>
      </c>
      <c r="AK72">
        <v>51.5214</v>
      </c>
      <c r="AL72">
        <v>34.86</v>
      </c>
      <c r="AM72">
        <v>10.557359999999999</v>
      </c>
      <c r="AN72">
        <v>0.66954999999999998</v>
      </c>
      <c r="AO72">
        <v>9.702</v>
      </c>
      <c r="AP72">
        <v>3.0743999999999998</v>
      </c>
      <c r="AQ72">
        <v>27.972000000000001</v>
      </c>
      <c r="AR72">
        <v>50.783999999999999</v>
      </c>
      <c r="AS72">
        <v>31.897383000000001</v>
      </c>
      <c r="AT72">
        <v>12.524800000000001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2973.1771790000012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2</v>
      </c>
      <c r="K73">
        <v>686.77995699999997</v>
      </c>
      <c r="L73">
        <v>653.15</v>
      </c>
      <c r="M73">
        <v>92</v>
      </c>
      <c r="N73">
        <v>118.125</v>
      </c>
      <c r="O73">
        <v>123.66562500000001</v>
      </c>
      <c r="P73">
        <v>124.875</v>
      </c>
      <c r="Q73">
        <v>10.56</v>
      </c>
      <c r="R73">
        <v>42.390099999999997</v>
      </c>
      <c r="S73">
        <v>26.3901</v>
      </c>
      <c r="T73">
        <v>0</v>
      </c>
      <c r="U73">
        <v>418.77</v>
      </c>
      <c r="V73">
        <v>14.25</v>
      </c>
      <c r="W73">
        <v>46.399079999999998</v>
      </c>
      <c r="X73">
        <v>147.515624</v>
      </c>
      <c r="Y73">
        <v>0</v>
      </c>
      <c r="Z73">
        <v>0</v>
      </c>
      <c r="AA73">
        <v>28.09872</v>
      </c>
      <c r="AB73">
        <v>26.260100000000001</v>
      </c>
      <c r="AC73">
        <v>19.35568</v>
      </c>
      <c r="AD73">
        <v>9.1149000000000004</v>
      </c>
      <c r="AE73">
        <v>49.395499999999998</v>
      </c>
      <c r="AF73">
        <v>17.748000000000001</v>
      </c>
      <c r="AG73">
        <v>16.447199999999999</v>
      </c>
      <c r="AH73">
        <v>93.563599999999994</v>
      </c>
      <c r="AI73">
        <v>0</v>
      </c>
      <c r="AJ73">
        <v>0</v>
      </c>
      <c r="AK73">
        <v>51.5214</v>
      </c>
      <c r="AL73">
        <v>34.86</v>
      </c>
      <c r="AM73">
        <v>10.557359999999999</v>
      </c>
      <c r="AN73">
        <v>0.66954999999999998</v>
      </c>
      <c r="AO73">
        <v>9.702</v>
      </c>
      <c r="AP73">
        <v>3.0743999999999998</v>
      </c>
      <c r="AQ73">
        <v>27.972000000000001</v>
      </c>
      <c r="AR73">
        <v>50.783999999999999</v>
      </c>
      <c r="AS73">
        <v>31.897383000000001</v>
      </c>
      <c r="AT73">
        <v>12.524800000000001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3000.4170790000012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2</v>
      </c>
      <c r="K74">
        <v>686.77995699999997</v>
      </c>
      <c r="L74">
        <v>653.15</v>
      </c>
      <c r="M74">
        <v>92</v>
      </c>
      <c r="N74">
        <v>118.125</v>
      </c>
      <c r="O74">
        <v>123.66562500000001</v>
      </c>
      <c r="P74">
        <v>124.875</v>
      </c>
      <c r="Q74">
        <v>10.56</v>
      </c>
      <c r="R74">
        <v>42.390099999999997</v>
      </c>
      <c r="S74">
        <v>26.3901</v>
      </c>
      <c r="T74">
        <v>0</v>
      </c>
      <c r="U74">
        <v>418.77</v>
      </c>
      <c r="V74">
        <v>14.25</v>
      </c>
      <c r="W74">
        <v>46.399079999999998</v>
      </c>
      <c r="X74">
        <v>147.515624</v>
      </c>
      <c r="Y74">
        <v>0</v>
      </c>
      <c r="Z74">
        <v>0</v>
      </c>
      <c r="AA74">
        <v>28.09872</v>
      </c>
      <c r="AB74">
        <v>26.260100000000001</v>
      </c>
      <c r="AC74">
        <v>19.35568</v>
      </c>
      <c r="AD74">
        <v>9.1149000000000004</v>
      </c>
      <c r="AE74">
        <v>49.395499999999998</v>
      </c>
      <c r="AF74">
        <v>17.748000000000001</v>
      </c>
      <c r="AG74">
        <v>16.447199999999999</v>
      </c>
      <c r="AH74">
        <v>93.563599999999994</v>
      </c>
      <c r="AI74">
        <v>0</v>
      </c>
      <c r="AJ74">
        <v>0</v>
      </c>
      <c r="AK74">
        <v>51.5214</v>
      </c>
      <c r="AL74">
        <v>34.86</v>
      </c>
      <c r="AM74">
        <v>10.557359999999999</v>
      </c>
      <c r="AN74">
        <v>0.66954999999999998</v>
      </c>
      <c r="AO74">
        <v>9.702</v>
      </c>
      <c r="AP74">
        <v>3.0743999999999998</v>
      </c>
      <c r="AQ74">
        <v>27.972000000000001</v>
      </c>
      <c r="AR74">
        <v>50.783999999999999</v>
      </c>
      <c r="AS74">
        <v>31.897383000000001</v>
      </c>
      <c r="AT74">
        <v>12.524800000000001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3000.4170790000012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2</v>
      </c>
      <c r="K75">
        <v>686.77995699999997</v>
      </c>
      <c r="L75">
        <v>653.15</v>
      </c>
      <c r="M75">
        <v>92</v>
      </c>
      <c r="N75">
        <v>118.125</v>
      </c>
      <c r="O75">
        <v>123.66562500000001</v>
      </c>
      <c r="P75">
        <v>124.875</v>
      </c>
      <c r="Q75">
        <v>10.56</v>
      </c>
      <c r="R75">
        <v>42.390099999999997</v>
      </c>
      <c r="S75">
        <v>26.3901</v>
      </c>
      <c r="T75">
        <v>0</v>
      </c>
      <c r="U75">
        <v>418.77</v>
      </c>
      <c r="V75">
        <v>14.25</v>
      </c>
      <c r="W75">
        <v>46.399079999999998</v>
      </c>
      <c r="X75">
        <v>147.515624</v>
      </c>
      <c r="Y75">
        <v>0</v>
      </c>
      <c r="Z75">
        <v>0</v>
      </c>
      <c r="AA75">
        <v>28.09872</v>
      </c>
      <c r="AB75">
        <v>26.260100000000001</v>
      </c>
      <c r="AC75">
        <v>19.35568</v>
      </c>
      <c r="AD75">
        <v>9.1149000000000004</v>
      </c>
      <c r="AE75">
        <v>49.436556000000003</v>
      </c>
      <c r="AF75">
        <v>17.748000000000001</v>
      </c>
      <c r="AG75">
        <v>16.447199999999999</v>
      </c>
      <c r="AH75">
        <v>93.563599999999994</v>
      </c>
      <c r="AI75">
        <v>0</v>
      </c>
      <c r="AJ75">
        <v>0</v>
      </c>
      <c r="AK75">
        <v>51.5214</v>
      </c>
      <c r="AL75">
        <v>34.86</v>
      </c>
      <c r="AM75">
        <v>10.557359999999999</v>
      </c>
      <c r="AN75">
        <v>0.66954999999999998</v>
      </c>
      <c r="AO75">
        <v>9.702</v>
      </c>
      <c r="AP75">
        <v>3.0743999999999998</v>
      </c>
      <c r="AQ75">
        <v>27.972000000000001</v>
      </c>
      <c r="AR75">
        <v>50.783999999999999</v>
      </c>
      <c r="AS75">
        <v>31.897383000000001</v>
      </c>
      <c r="AT75">
        <v>12.524800000000001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3000.4581350000012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2</v>
      </c>
      <c r="K76">
        <v>686.77995699999997</v>
      </c>
      <c r="L76">
        <v>653.15</v>
      </c>
      <c r="M76">
        <v>92</v>
      </c>
      <c r="N76">
        <v>118.125</v>
      </c>
      <c r="O76">
        <v>123.66562500000001</v>
      </c>
      <c r="P76">
        <v>124.875</v>
      </c>
      <c r="Q76">
        <v>10.56</v>
      </c>
      <c r="R76">
        <v>42.390099999999997</v>
      </c>
      <c r="S76">
        <v>26.3901</v>
      </c>
      <c r="T76">
        <v>0</v>
      </c>
      <c r="U76">
        <v>418.77</v>
      </c>
      <c r="V76">
        <v>14.25</v>
      </c>
      <c r="W76">
        <v>46.399079999999998</v>
      </c>
      <c r="X76">
        <v>147.515624</v>
      </c>
      <c r="Y76">
        <v>0</v>
      </c>
      <c r="Z76">
        <v>0</v>
      </c>
      <c r="AA76">
        <v>28.09872</v>
      </c>
      <c r="AB76">
        <v>26.260100000000001</v>
      </c>
      <c r="AC76">
        <v>19.35568</v>
      </c>
      <c r="AD76">
        <v>9.1149000000000004</v>
      </c>
      <c r="AE76">
        <v>49.436556000000003</v>
      </c>
      <c r="AF76">
        <v>17.748000000000001</v>
      </c>
      <c r="AG76">
        <v>16.447199999999999</v>
      </c>
      <c r="AH76">
        <v>116.9545</v>
      </c>
      <c r="AI76">
        <v>0</v>
      </c>
      <c r="AJ76">
        <v>0</v>
      </c>
      <c r="AK76">
        <v>51.5214</v>
      </c>
      <c r="AL76">
        <v>34.86</v>
      </c>
      <c r="AM76">
        <v>10.557359999999999</v>
      </c>
      <c r="AN76">
        <v>0.66954999999999998</v>
      </c>
      <c r="AO76">
        <v>9.702</v>
      </c>
      <c r="AP76">
        <v>3.0743999999999998</v>
      </c>
      <c r="AQ76">
        <v>27.972000000000001</v>
      </c>
      <c r="AR76">
        <v>50.783999999999999</v>
      </c>
      <c r="AS76">
        <v>31.897383000000001</v>
      </c>
      <c r="AT76">
        <v>12.524800000000001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3023.8490350000011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2</v>
      </c>
      <c r="K77">
        <v>686.77995699999997</v>
      </c>
      <c r="L77">
        <v>653.15</v>
      </c>
      <c r="M77">
        <v>92</v>
      </c>
      <c r="N77">
        <v>118.125</v>
      </c>
      <c r="O77">
        <v>123.66562500000001</v>
      </c>
      <c r="P77">
        <v>124.875</v>
      </c>
      <c r="Q77">
        <v>10.56</v>
      </c>
      <c r="R77">
        <v>42.390099999999997</v>
      </c>
      <c r="S77">
        <v>26.3901</v>
      </c>
      <c r="T77">
        <v>0</v>
      </c>
      <c r="U77">
        <v>418.77</v>
      </c>
      <c r="V77">
        <v>14.25</v>
      </c>
      <c r="W77">
        <v>46.399079999999998</v>
      </c>
      <c r="X77">
        <v>147.515624</v>
      </c>
      <c r="Y77">
        <v>0</v>
      </c>
      <c r="Z77">
        <v>6.5537999999999998</v>
      </c>
      <c r="AA77">
        <v>28.09872</v>
      </c>
      <c r="AB77">
        <v>26.260100000000001</v>
      </c>
      <c r="AC77">
        <v>19.35568</v>
      </c>
      <c r="AD77">
        <v>18.229800000000001</v>
      </c>
      <c r="AE77">
        <v>49.436556000000003</v>
      </c>
      <c r="AF77">
        <v>26.622</v>
      </c>
      <c r="AG77">
        <v>16.447199999999999</v>
      </c>
      <c r="AH77">
        <v>116.9545</v>
      </c>
      <c r="AI77">
        <v>0</v>
      </c>
      <c r="AJ77">
        <v>0</v>
      </c>
      <c r="AK77">
        <v>51.5214</v>
      </c>
      <c r="AL77">
        <v>34.86</v>
      </c>
      <c r="AM77">
        <v>10.557359999999999</v>
      </c>
      <c r="AN77">
        <v>0.66954999999999998</v>
      </c>
      <c r="AO77">
        <v>9.702</v>
      </c>
      <c r="AP77">
        <v>3.0743999999999998</v>
      </c>
      <c r="AQ77">
        <v>27.972000000000001</v>
      </c>
      <c r="AR77">
        <v>50.783999999999999</v>
      </c>
      <c r="AS77">
        <v>31.897383000000001</v>
      </c>
      <c r="AT77">
        <v>12.524800000000001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3048.3917350000011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2</v>
      </c>
      <c r="K78">
        <v>686.77995699999997</v>
      </c>
      <c r="L78">
        <v>653.15</v>
      </c>
      <c r="M78">
        <v>92</v>
      </c>
      <c r="N78">
        <v>118.125</v>
      </c>
      <c r="O78">
        <v>123.66562500000001</v>
      </c>
      <c r="P78">
        <v>124.875</v>
      </c>
      <c r="Q78">
        <v>10.56</v>
      </c>
      <c r="R78">
        <v>42.390099999999997</v>
      </c>
      <c r="S78">
        <v>26.3901</v>
      </c>
      <c r="T78">
        <v>0</v>
      </c>
      <c r="U78">
        <v>418.77</v>
      </c>
      <c r="V78">
        <v>14.25</v>
      </c>
      <c r="W78">
        <v>46.399079999999998</v>
      </c>
      <c r="X78">
        <v>147.515624</v>
      </c>
      <c r="Y78">
        <v>0</v>
      </c>
      <c r="Z78">
        <v>13.1076</v>
      </c>
      <c r="AA78">
        <v>37.92</v>
      </c>
      <c r="AB78">
        <v>39.510120000000001</v>
      </c>
      <c r="AC78">
        <v>29.062808</v>
      </c>
      <c r="AD78">
        <v>27.3447</v>
      </c>
      <c r="AE78">
        <v>49.436556000000003</v>
      </c>
      <c r="AF78">
        <v>26.622</v>
      </c>
      <c r="AG78">
        <v>16.447199999999999</v>
      </c>
      <c r="AH78">
        <v>140.34540000000001</v>
      </c>
      <c r="AI78">
        <v>2.5459999999999998</v>
      </c>
      <c r="AJ78">
        <v>0</v>
      </c>
      <c r="AK78">
        <v>51.5214</v>
      </c>
      <c r="AL78">
        <v>34.86</v>
      </c>
      <c r="AM78">
        <v>10.557359999999999</v>
      </c>
      <c r="AN78">
        <v>0.66954999999999998</v>
      </c>
      <c r="AO78">
        <v>9.702</v>
      </c>
      <c r="AP78">
        <v>3.0743999999999998</v>
      </c>
      <c r="AQ78">
        <v>27.972000000000001</v>
      </c>
      <c r="AR78">
        <v>50.783999999999999</v>
      </c>
      <c r="AS78">
        <v>31.897383000000001</v>
      </c>
      <c r="AT78">
        <v>12.524800000000001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3122.775763000001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2</v>
      </c>
      <c r="K79">
        <v>686.77995699999997</v>
      </c>
      <c r="L79">
        <v>653.15</v>
      </c>
      <c r="M79">
        <v>92</v>
      </c>
      <c r="N79">
        <v>118.125</v>
      </c>
      <c r="O79">
        <v>123.66562500000001</v>
      </c>
      <c r="P79">
        <v>124.875</v>
      </c>
      <c r="Q79">
        <v>10.56</v>
      </c>
      <c r="R79">
        <v>42.390099999999997</v>
      </c>
      <c r="S79">
        <v>26.3901</v>
      </c>
      <c r="T79">
        <v>0</v>
      </c>
      <c r="U79">
        <v>418.77</v>
      </c>
      <c r="V79">
        <v>14.25</v>
      </c>
      <c r="W79">
        <v>46.399079999999998</v>
      </c>
      <c r="X79">
        <v>147.515624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29.58</v>
      </c>
      <c r="AG79">
        <v>16.447199999999999</v>
      </c>
      <c r="AH79">
        <v>140.34540000000001</v>
      </c>
      <c r="AI79">
        <v>5.0919999999999996</v>
      </c>
      <c r="AJ79">
        <v>0</v>
      </c>
      <c r="AK79">
        <v>51.5214</v>
      </c>
      <c r="AL79">
        <v>58.1</v>
      </c>
      <c r="AM79">
        <v>10.557359999999999</v>
      </c>
      <c r="AN79">
        <v>0.66954999999999998</v>
      </c>
      <c r="AO79">
        <v>9.8783999999999992</v>
      </c>
      <c r="AP79">
        <v>3.0743999999999998</v>
      </c>
      <c r="AQ79">
        <v>27.972000000000001</v>
      </c>
      <c r="AR79">
        <v>50.783999999999999</v>
      </c>
      <c r="AS79">
        <v>31.897383000000001</v>
      </c>
      <c r="AT79">
        <v>13.7608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3172.8289430000009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2</v>
      </c>
      <c r="K80">
        <v>686.77995699999997</v>
      </c>
      <c r="L80">
        <v>653.15</v>
      </c>
      <c r="M80">
        <v>92</v>
      </c>
      <c r="N80">
        <v>118.125</v>
      </c>
      <c r="O80">
        <v>123.66562500000001</v>
      </c>
      <c r="P80">
        <v>124.875</v>
      </c>
      <c r="Q80">
        <v>10.56</v>
      </c>
      <c r="R80">
        <v>42.390099999999997</v>
      </c>
      <c r="S80">
        <v>26.3901</v>
      </c>
      <c r="T80">
        <v>0</v>
      </c>
      <c r="U80">
        <v>418.77</v>
      </c>
      <c r="V80">
        <v>14.25</v>
      </c>
      <c r="W80">
        <v>46.399079999999998</v>
      </c>
      <c r="X80">
        <v>147.515624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29.58</v>
      </c>
      <c r="AG80">
        <v>16.447199999999999</v>
      </c>
      <c r="AH80">
        <v>140.34540000000001</v>
      </c>
      <c r="AI80">
        <v>33.097999999999999</v>
      </c>
      <c r="AJ80">
        <v>0</v>
      </c>
      <c r="AK80">
        <v>51.5214</v>
      </c>
      <c r="AL80">
        <v>80.177999999999997</v>
      </c>
      <c r="AM80">
        <v>10.557359999999999</v>
      </c>
      <c r="AN80">
        <v>0.66954999999999998</v>
      </c>
      <c r="AO80">
        <v>9.8783999999999992</v>
      </c>
      <c r="AP80">
        <v>3.0743999999999998</v>
      </c>
      <c r="AQ80">
        <v>27.972000000000001</v>
      </c>
      <c r="AR80">
        <v>50.783999999999999</v>
      </c>
      <c r="AS80">
        <v>31.897383000000001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3224.1489430000006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2</v>
      </c>
      <c r="K81">
        <v>686.77995699999997</v>
      </c>
      <c r="L81">
        <v>653.15</v>
      </c>
      <c r="M81">
        <v>92</v>
      </c>
      <c r="N81">
        <v>118.125</v>
      </c>
      <c r="O81">
        <v>123.66562500000001</v>
      </c>
      <c r="P81">
        <v>124.875</v>
      </c>
      <c r="Q81">
        <v>10.56</v>
      </c>
      <c r="R81">
        <v>42.390099999999997</v>
      </c>
      <c r="S81">
        <v>26.3901</v>
      </c>
      <c r="T81">
        <v>0</v>
      </c>
      <c r="U81">
        <v>418.77</v>
      </c>
      <c r="V81">
        <v>14.25</v>
      </c>
      <c r="W81">
        <v>46.399079999999998</v>
      </c>
      <c r="X81">
        <v>147.515624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29.58</v>
      </c>
      <c r="AG81">
        <v>16.447199999999999</v>
      </c>
      <c r="AH81">
        <v>140.34540000000001</v>
      </c>
      <c r="AI81">
        <v>33.097999999999999</v>
      </c>
      <c r="AJ81">
        <v>0</v>
      </c>
      <c r="AK81">
        <v>51.5214</v>
      </c>
      <c r="AL81">
        <v>80.177999999999997</v>
      </c>
      <c r="AM81">
        <v>10.557359999999999</v>
      </c>
      <c r="AN81">
        <v>0.66954999999999998</v>
      </c>
      <c r="AO81">
        <v>9.8783999999999992</v>
      </c>
      <c r="AP81">
        <v>3.0743999999999998</v>
      </c>
      <c r="AQ81">
        <v>27.972000000000001</v>
      </c>
      <c r="AR81">
        <v>50.783999999999999</v>
      </c>
      <c r="AS81">
        <v>31.897383000000001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3224.1489430000006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2</v>
      </c>
      <c r="K82">
        <v>686.77995699999997</v>
      </c>
      <c r="L82">
        <v>653.15</v>
      </c>
      <c r="M82">
        <v>92</v>
      </c>
      <c r="N82">
        <v>118.125</v>
      </c>
      <c r="O82">
        <v>123.66562500000001</v>
      </c>
      <c r="P82">
        <v>124.875</v>
      </c>
      <c r="Q82">
        <v>10.56</v>
      </c>
      <c r="R82">
        <v>42.390099999999997</v>
      </c>
      <c r="S82">
        <v>26.3901</v>
      </c>
      <c r="T82">
        <v>0</v>
      </c>
      <c r="U82">
        <v>418.77</v>
      </c>
      <c r="V82">
        <v>14.25</v>
      </c>
      <c r="W82">
        <v>46.399079999999998</v>
      </c>
      <c r="X82">
        <v>147.515624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29.58</v>
      </c>
      <c r="AG82">
        <v>16.447199999999999</v>
      </c>
      <c r="AH82">
        <v>140.34540000000001</v>
      </c>
      <c r="AI82">
        <v>33.097999999999999</v>
      </c>
      <c r="AJ82">
        <v>0</v>
      </c>
      <c r="AK82">
        <v>51.5214</v>
      </c>
      <c r="AL82">
        <v>80.177999999999997</v>
      </c>
      <c r="AM82">
        <v>10.557359999999999</v>
      </c>
      <c r="AN82">
        <v>0.66954999999999998</v>
      </c>
      <c r="AO82">
        <v>9.8783999999999992</v>
      </c>
      <c r="AP82">
        <v>3.0743999999999998</v>
      </c>
      <c r="AQ82">
        <v>27.972000000000001</v>
      </c>
      <c r="AR82">
        <v>50.783999999999999</v>
      </c>
      <c r="AS82">
        <v>31.897383000000001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3224.1489430000006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2</v>
      </c>
      <c r="K83">
        <v>686.77995699999997</v>
      </c>
      <c r="L83">
        <v>653.15</v>
      </c>
      <c r="M83">
        <v>92</v>
      </c>
      <c r="N83">
        <v>118.125</v>
      </c>
      <c r="O83">
        <v>123.66562500000001</v>
      </c>
      <c r="P83">
        <v>124.875</v>
      </c>
      <c r="Q83">
        <v>10.56</v>
      </c>
      <c r="R83">
        <v>42.390099999999997</v>
      </c>
      <c r="S83">
        <v>26.3901</v>
      </c>
      <c r="T83">
        <v>0</v>
      </c>
      <c r="U83">
        <v>418.77</v>
      </c>
      <c r="V83">
        <v>14.25</v>
      </c>
      <c r="W83">
        <v>46.399079999999998</v>
      </c>
      <c r="X83">
        <v>147.515624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29.58</v>
      </c>
      <c r="AG83">
        <v>16.447199999999999</v>
      </c>
      <c r="AH83">
        <v>140.34540000000001</v>
      </c>
      <c r="AI83">
        <v>33.097999999999999</v>
      </c>
      <c r="AJ83">
        <v>0</v>
      </c>
      <c r="AK83">
        <v>51.5214</v>
      </c>
      <c r="AL83">
        <v>80.177999999999997</v>
      </c>
      <c r="AM83">
        <v>10.557359999999999</v>
      </c>
      <c r="AN83">
        <v>0.66954999999999998</v>
      </c>
      <c r="AO83">
        <v>9.0258000000000003</v>
      </c>
      <c r="AP83">
        <v>3.0743999999999998</v>
      </c>
      <c r="AQ83">
        <v>27.972000000000001</v>
      </c>
      <c r="AR83">
        <v>50.783999999999999</v>
      </c>
      <c r="AS83">
        <v>31.897383000000001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3223.2963430000004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2</v>
      </c>
      <c r="K84">
        <v>686.77995699999997</v>
      </c>
      <c r="L84">
        <v>653.15</v>
      </c>
      <c r="M84">
        <v>92</v>
      </c>
      <c r="N84">
        <v>118.125</v>
      </c>
      <c r="O84">
        <v>123.66562500000001</v>
      </c>
      <c r="P84">
        <v>124.875</v>
      </c>
      <c r="Q84">
        <v>10.56</v>
      </c>
      <c r="R84">
        <v>42.390099999999997</v>
      </c>
      <c r="S84">
        <v>26.3901</v>
      </c>
      <c r="T84">
        <v>0</v>
      </c>
      <c r="U84">
        <v>418.77</v>
      </c>
      <c r="V84">
        <v>14.25</v>
      </c>
      <c r="W84">
        <v>46.399079999999998</v>
      </c>
      <c r="X84">
        <v>147.515624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29.58</v>
      </c>
      <c r="AG84">
        <v>16.447199999999999</v>
      </c>
      <c r="AH84">
        <v>140.34540000000001</v>
      </c>
      <c r="AI84">
        <v>33.097999999999999</v>
      </c>
      <c r="AJ84">
        <v>0</v>
      </c>
      <c r="AK84">
        <v>51.5214</v>
      </c>
      <c r="AL84">
        <v>80.177999999999997</v>
      </c>
      <c r="AM84">
        <v>10.557359999999999</v>
      </c>
      <c r="AN84">
        <v>0.66954999999999998</v>
      </c>
      <c r="AO84">
        <v>9.0258000000000003</v>
      </c>
      <c r="AP84">
        <v>3.0743999999999998</v>
      </c>
      <c r="AQ84">
        <v>27.972000000000001</v>
      </c>
      <c r="AR84">
        <v>50.783999999999999</v>
      </c>
      <c r="AS84">
        <v>31.897383000000001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3223.2963430000004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2</v>
      </c>
      <c r="K85">
        <v>686.77995699999997</v>
      </c>
      <c r="L85">
        <v>653.15</v>
      </c>
      <c r="M85">
        <v>92</v>
      </c>
      <c r="N85">
        <v>118.125</v>
      </c>
      <c r="O85">
        <v>123.66562500000001</v>
      </c>
      <c r="P85">
        <v>124.875</v>
      </c>
      <c r="Q85">
        <v>10.56</v>
      </c>
      <c r="R85">
        <v>42.390099999999997</v>
      </c>
      <c r="S85">
        <v>26.3901</v>
      </c>
      <c r="T85">
        <v>0</v>
      </c>
      <c r="U85">
        <v>418.77</v>
      </c>
      <c r="V85">
        <v>14.25</v>
      </c>
      <c r="W85">
        <v>46.399079999999998</v>
      </c>
      <c r="X85">
        <v>147.515624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29.58</v>
      </c>
      <c r="AG85">
        <v>16.447199999999999</v>
      </c>
      <c r="AH85">
        <v>140.34540000000001</v>
      </c>
      <c r="AI85">
        <v>33.097999999999999</v>
      </c>
      <c r="AJ85">
        <v>0</v>
      </c>
      <c r="AK85">
        <v>51.5214</v>
      </c>
      <c r="AL85">
        <v>80.177999999999997</v>
      </c>
      <c r="AM85">
        <v>10.557359999999999</v>
      </c>
      <c r="AN85">
        <v>0.66954999999999998</v>
      </c>
      <c r="AO85">
        <v>9.0551999999999992</v>
      </c>
      <c r="AP85">
        <v>8.1983999999999995</v>
      </c>
      <c r="AQ85">
        <v>27.972000000000001</v>
      </c>
      <c r="AR85">
        <v>50.783999999999999</v>
      </c>
      <c r="AS85">
        <v>31.897383000000001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3228.4497430000006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2</v>
      </c>
      <c r="K86">
        <v>686.77995699999997</v>
      </c>
      <c r="L86">
        <v>653.15</v>
      </c>
      <c r="M86">
        <v>92</v>
      </c>
      <c r="N86">
        <v>118.125</v>
      </c>
      <c r="O86">
        <v>123.66562500000001</v>
      </c>
      <c r="P86">
        <v>124.875</v>
      </c>
      <c r="Q86">
        <v>10.56</v>
      </c>
      <c r="R86">
        <v>42.390099999999997</v>
      </c>
      <c r="S86">
        <v>26.3901</v>
      </c>
      <c r="T86">
        <v>0</v>
      </c>
      <c r="U86">
        <v>418.77</v>
      </c>
      <c r="V86">
        <v>14.25</v>
      </c>
      <c r="W86">
        <v>46.399079999999998</v>
      </c>
      <c r="X86">
        <v>147.515624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29.58</v>
      </c>
      <c r="AG86">
        <v>16.447199999999999</v>
      </c>
      <c r="AH86">
        <v>140.34540000000001</v>
      </c>
      <c r="AI86">
        <v>5.0919999999999996</v>
      </c>
      <c r="AJ86">
        <v>0</v>
      </c>
      <c r="AK86">
        <v>51.5214</v>
      </c>
      <c r="AL86">
        <v>58.1</v>
      </c>
      <c r="AM86">
        <v>10.557359999999999</v>
      </c>
      <c r="AN86">
        <v>0.66954999999999998</v>
      </c>
      <c r="AO86">
        <v>9.0551999999999992</v>
      </c>
      <c r="AP86">
        <v>8.1983999999999995</v>
      </c>
      <c r="AQ86">
        <v>27.972000000000001</v>
      </c>
      <c r="AR86">
        <v>50.783999999999999</v>
      </c>
      <c r="AS86">
        <v>31.897383000000001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3178.3657430000007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2</v>
      </c>
      <c r="K87">
        <v>686.77995699999997</v>
      </c>
      <c r="L87">
        <v>653.15</v>
      </c>
      <c r="M87">
        <v>92</v>
      </c>
      <c r="N87">
        <v>118.125</v>
      </c>
      <c r="O87">
        <v>123.66562500000001</v>
      </c>
      <c r="P87">
        <v>124.875</v>
      </c>
      <c r="Q87">
        <v>10.56</v>
      </c>
      <c r="R87">
        <v>42.390099999999997</v>
      </c>
      <c r="S87">
        <v>26.3901</v>
      </c>
      <c r="T87">
        <v>0</v>
      </c>
      <c r="U87">
        <v>418.77</v>
      </c>
      <c r="V87">
        <v>14.25</v>
      </c>
      <c r="W87">
        <v>46.399079999999998</v>
      </c>
      <c r="X87">
        <v>147.515624</v>
      </c>
      <c r="Y87">
        <v>0</v>
      </c>
      <c r="Z87">
        <v>6.5537999999999998</v>
      </c>
      <c r="AA87">
        <v>28.045000000000002</v>
      </c>
      <c r="AB87">
        <v>26.34008</v>
      </c>
      <c r="AC87">
        <v>29.062808</v>
      </c>
      <c r="AD87">
        <v>27.3447</v>
      </c>
      <c r="AE87">
        <v>49.436556000000003</v>
      </c>
      <c r="AF87">
        <v>26.622</v>
      </c>
      <c r="AG87">
        <v>16.447199999999999</v>
      </c>
      <c r="AH87">
        <v>140.34540000000001</v>
      </c>
      <c r="AI87">
        <v>2.5459999999999998</v>
      </c>
      <c r="AJ87">
        <v>0</v>
      </c>
      <c r="AK87">
        <v>51.5214</v>
      </c>
      <c r="AL87">
        <v>20.916</v>
      </c>
      <c r="AM87">
        <v>10.557359999999999</v>
      </c>
      <c r="AN87">
        <v>0.66954999999999998</v>
      </c>
      <c r="AO87">
        <v>9.0551999999999992</v>
      </c>
      <c r="AP87">
        <v>3.0743999999999998</v>
      </c>
      <c r="AQ87">
        <v>27.972000000000001</v>
      </c>
      <c r="AR87">
        <v>50.783999999999999</v>
      </c>
      <c r="AS87">
        <v>31.897383000000001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3081.0581230000007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2</v>
      </c>
      <c r="K88">
        <v>686.77995699999997</v>
      </c>
      <c r="L88">
        <v>653.15</v>
      </c>
      <c r="M88">
        <v>92</v>
      </c>
      <c r="N88">
        <v>118.125</v>
      </c>
      <c r="O88">
        <v>123.66562500000001</v>
      </c>
      <c r="P88">
        <v>124.875</v>
      </c>
      <c r="Q88">
        <v>10.56</v>
      </c>
      <c r="R88">
        <v>42.390099999999997</v>
      </c>
      <c r="S88">
        <v>26.3901</v>
      </c>
      <c r="T88">
        <v>0</v>
      </c>
      <c r="U88">
        <v>418.77</v>
      </c>
      <c r="V88">
        <v>14.25</v>
      </c>
      <c r="W88">
        <v>46.399079999999998</v>
      </c>
      <c r="X88">
        <v>147.515624</v>
      </c>
      <c r="Y88">
        <v>0</v>
      </c>
      <c r="Z88">
        <v>6.5537999999999998</v>
      </c>
      <c r="AA88">
        <v>28.045000000000002</v>
      </c>
      <c r="AB88">
        <v>26.34008</v>
      </c>
      <c r="AC88">
        <v>29.062808</v>
      </c>
      <c r="AD88">
        <v>27.3447</v>
      </c>
      <c r="AE88">
        <v>49.436556000000003</v>
      </c>
      <c r="AF88">
        <v>26.622</v>
      </c>
      <c r="AG88">
        <v>16.447199999999999</v>
      </c>
      <c r="AH88">
        <v>140.34540000000001</v>
      </c>
      <c r="AI88">
        <v>0</v>
      </c>
      <c r="AJ88">
        <v>0</v>
      </c>
      <c r="AK88">
        <v>51.5214</v>
      </c>
      <c r="AL88">
        <v>20.916</v>
      </c>
      <c r="AM88">
        <v>10.557359999999999</v>
      </c>
      <c r="AN88">
        <v>0.66954999999999998</v>
      </c>
      <c r="AO88">
        <v>9.0551999999999992</v>
      </c>
      <c r="AP88">
        <v>3.0743999999999998</v>
      </c>
      <c r="AQ88">
        <v>27.972000000000001</v>
      </c>
      <c r="AR88">
        <v>50.783999999999999</v>
      </c>
      <c r="AS88">
        <v>31.897383000000001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3078.5121230000009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2</v>
      </c>
      <c r="K89">
        <v>686.77995699999997</v>
      </c>
      <c r="L89">
        <v>653.15</v>
      </c>
      <c r="M89">
        <v>92</v>
      </c>
      <c r="N89">
        <v>118.125</v>
      </c>
      <c r="O89">
        <v>123.66562500000001</v>
      </c>
      <c r="P89">
        <v>124.875</v>
      </c>
      <c r="Q89">
        <v>10.56</v>
      </c>
      <c r="R89">
        <v>42.390099999999997</v>
      </c>
      <c r="S89">
        <v>26.3901</v>
      </c>
      <c r="T89">
        <v>0</v>
      </c>
      <c r="U89">
        <v>418.77</v>
      </c>
      <c r="V89">
        <v>14.25</v>
      </c>
      <c r="W89">
        <v>46.399079999999998</v>
      </c>
      <c r="X89">
        <v>147.515624</v>
      </c>
      <c r="Y89">
        <v>0</v>
      </c>
      <c r="Z89">
        <v>6.5537999999999998</v>
      </c>
      <c r="AA89">
        <v>28.045000000000002</v>
      </c>
      <c r="AB89">
        <v>26.34008</v>
      </c>
      <c r="AC89">
        <v>29.062808</v>
      </c>
      <c r="AD89">
        <v>27.3447</v>
      </c>
      <c r="AE89">
        <v>49.436556000000003</v>
      </c>
      <c r="AF89">
        <v>26.622</v>
      </c>
      <c r="AG89">
        <v>16.447199999999999</v>
      </c>
      <c r="AH89">
        <v>140.34540000000001</v>
      </c>
      <c r="AI89">
        <v>0</v>
      </c>
      <c r="AJ89">
        <v>0</v>
      </c>
      <c r="AK89">
        <v>51.5214</v>
      </c>
      <c r="AL89">
        <v>20.916</v>
      </c>
      <c r="AM89">
        <v>10.557359999999999</v>
      </c>
      <c r="AN89">
        <v>0.66954999999999998</v>
      </c>
      <c r="AO89">
        <v>9.0551999999999992</v>
      </c>
      <c r="AP89">
        <v>3.0743999999999998</v>
      </c>
      <c r="AQ89">
        <v>27.972000000000001</v>
      </c>
      <c r="AR89">
        <v>50.783999999999999</v>
      </c>
      <c r="AS89">
        <v>31.897383000000001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3078.5121230000009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2</v>
      </c>
      <c r="K90">
        <v>686.77995699999997</v>
      </c>
      <c r="L90">
        <v>653.15</v>
      </c>
      <c r="M90">
        <v>92</v>
      </c>
      <c r="N90">
        <v>118.125</v>
      </c>
      <c r="O90">
        <v>123.66562500000001</v>
      </c>
      <c r="P90">
        <v>124.875</v>
      </c>
      <c r="Q90">
        <v>10.56</v>
      </c>
      <c r="R90">
        <v>42.390099999999997</v>
      </c>
      <c r="S90">
        <v>26.3901</v>
      </c>
      <c r="T90">
        <v>0</v>
      </c>
      <c r="U90">
        <v>418.77</v>
      </c>
      <c r="V90">
        <v>14.25</v>
      </c>
      <c r="W90">
        <v>46.399079999999998</v>
      </c>
      <c r="X90">
        <v>147.515624</v>
      </c>
      <c r="Y90">
        <v>0</v>
      </c>
      <c r="Z90">
        <v>6.5537999999999998</v>
      </c>
      <c r="AA90">
        <v>28.045000000000002</v>
      </c>
      <c r="AB90">
        <v>26.34008</v>
      </c>
      <c r="AC90">
        <v>29.062808</v>
      </c>
      <c r="AD90">
        <v>27.3447</v>
      </c>
      <c r="AE90">
        <v>49.436556000000003</v>
      </c>
      <c r="AF90">
        <v>26.622</v>
      </c>
      <c r="AG90">
        <v>16.447199999999999</v>
      </c>
      <c r="AH90">
        <v>140.34540000000001</v>
      </c>
      <c r="AI90">
        <v>0</v>
      </c>
      <c r="AJ90">
        <v>0</v>
      </c>
      <c r="AK90">
        <v>51.5214</v>
      </c>
      <c r="AL90">
        <v>20.916</v>
      </c>
      <c r="AM90">
        <v>10.557359999999999</v>
      </c>
      <c r="AN90">
        <v>0.66954999999999998</v>
      </c>
      <c r="AO90">
        <v>9.0551999999999992</v>
      </c>
      <c r="AP90">
        <v>3.0743999999999998</v>
      </c>
      <c r="AQ90">
        <v>27.972000000000001</v>
      </c>
      <c r="AR90">
        <v>50.783999999999999</v>
      </c>
      <c r="AS90">
        <v>31.897383000000001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3078.5121230000009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2</v>
      </c>
      <c r="K91">
        <v>686.77995699999997</v>
      </c>
      <c r="L91">
        <v>653.15</v>
      </c>
      <c r="M91">
        <v>92</v>
      </c>
      <c r="N91">
        <v>118.125</v>
      </c>
      <c r="O91">
        <v>123.66562500000001</v>
      </c>
      <c r="P91">
        <v>124.875</v>
      </c>
      <c r="Q91">
        <v>10.56</v>
      </c>
      <c r="R91">
        <v>42.390099999999997</v>
      </c>
      <c r="S91">
        <v>26.3901</v>
      </c>
      <c r="T91">
        <v>0</v>
      </c>
      <c r="U91">
        <v>418.77</v>
      </c>
      <c r="V91">
        <v>14.25</v>
      </c>
      <c r="W91">
        <v>46.399079999999998</v>
      </c>
      <c r="X91">
        <v>147.515624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29.58</v>
      </c>
      <c r="AG91">
        <v>16.447199999999999</v>
      </c>
      <c r="AH91">
        <v>140.34540000000001</v>
      </c>
      <c r="AI91">
        <v>0</v>
      </c>
      <c r="AJ91">
        <v>0</v>
      </c>
      <c r="AK91">
        <v>51.5214</v>
      </c>
      <c r="AL91">
        <v>20.916</v>
      </c>
      <c r="AM91">
        <v>10.557359999999999</v>
      </c>
      <c r="AN91">
        <v>0.66954999999999998</v>
      </c>
      <c r="AO91">
        <v>9.4079999999999995</v>
      </c>
      <c r="AP91">
        <v>3.0743999999999998</v>
      </c>
      <c r="AQ91">
        <v>27.972000000000001</v>
      </c>
      <c r="AR91">
        <v>50.783999999999999</v>
      </c>
      <c r="AS91">
        <v>31.897383000000001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3131.3185430000008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2</v>
      </c>
      <c r="K92">
        <v>686.77995699999997</v>
      </c>
      <c r="L92">
        <v>653.15</v>
      </c>
      <c r="M92">
        <v>92</v>
      </c>
      <c r="N92">
        <v>118.125</v>
      </c>
      <c r="O92">
        <v>123.66562500000001</v>
      </c>
      <c r="P92">
        <v>124.875</v>
      </c>
      <c r="Q92">
        <v>10.56</v>
      </c>
      <c r="R92">
        <v>42.390099999999997</v>
      </c>
      <c r="S92">
        <v>26.3901</v>
      </c>
      <c r="T92">
        <v>0</v>
      </c>
      <c r="U92">
        <v>418.77</v>
      </c>
      <c r="V92">
        <v>14.25</v>
      </c>
      <c r="W92">
        <v>46.399079999999998</v>
      </c>
      <c r="X92">
        <v>147.515624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29.58</v>
      </c>
      <c r="AG92">
        <v>16.447199999999999</v>
      </c>
      <c r="AH92">
        <v>140.34540000000001</v>
      </c>
      <c r="AI92">
        <v>0</v>
      </c>
      <c r="AJ92">
        <v>0</v>
      </c>
      <c r="AK92">
        <v>51.5214</v>
      </c>
      <c r="AL92">
        <v>20.916</v>
      </c>
      <c r="AM92">
        <v>10.557359999999999</v>
      </c>
      <c r="AN92">
        <v>0.66954999999999998</v>
      </c>
      <c r="AO92">
        <v>9.4079999999999995</v>
      </c>
      <c r="AP92">
        <v>3.0743999999999998</v>
      </c>
      <c r="AQ92">
        <v>27.972000000000001</v>
      </c>
      <c r="AR92">
        <v>50.783999999999999</v>
      </c>
      <c r="AS92">
        <v>31.897383000000001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3131.3185430000008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2</v>
      </c>
      <c r="K93">
        <v>686.77995699999997</v>
      </c>
      <c r="L93">
        <v>653.15</v>
      </c>
      <c r="M93">
        <v>92</v>
      </c>
      <c r="N93">
        <v>118.125</v>
      </c>
      <c r="O93">
        <v>123.66562500000001</v>
      </c>
      <c r="P93">
        <v>124.875</v>
      </c>
      <c r="Q93">
        <v>10.56</v>
      </c>
      <c r="R93">
        <v>42.390099999999997</v>
      </c>
      <c r="S93">
        <v>26.3901</v>
      </c>
      <c r="T93">
        <v>0</v>
      </c>
      <c r="U93">
        <v>418.77</v>
      </c>
      <c r="V93">
        <v>14.25</v>
      </c>
      <c r="W93">
        <v>46.399079999999998</v>
      </c>
      <c r="X93">
        <v>147.515624</v>
      </c>
      <c r="Y93">
        <v>0</v>
      </c>
      <c r="Z93">
        <v>13.1076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29.58</v>
      </c>
      <c r="AG93">
        <v>16.447199999999999</v>
      </c>
      <c r="AH93">
        <v>140.34540000000001</v>
      </c>
      <c r="AI93">
        <v>0</v>
      </c>
      <c r="AJ93">
        <v>0</v>
      </c>
      <c r="AK93">
        <v>51.5214</v>
      </c>
      <c r="AL93">
        <v>20.916</v>
      </c>
      <c r="AM93">
        <v>10.557359999999999</v>
      </c>
      <c r="AN93">
        <v>0.66954999999999998</v>
      </c>
      <c r="AO93">
        <v>9.4079999999999995</v>
      </c>
      <c r="AP93">
        <v>8.1983999999999995</v>
      </c>
      <c r="AQ93">
        <v>27.972000000000001</v>
      </c>
      <c r="AR93">
        <v>50.783999999999999</v>
      </c>
      <c r="AS93">
        <v>31.897383000000001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3129.8887430000009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2</v>
      </c>
      <c r="K94">
        <v>686.77995699999997</v>
      </c>
      <c r="L94">
        <v>653.15</v>
      </c>
      <c r="M94">
        <v>92</v>
      </c>
      <c r="N94">
        <v>118.125</v>
      </c>
      <c r="O94">
        <v>123.66562500000001</v>
      </c>
      <c r="P94">
        <v>124.875</v>
      </c>
      <c r="Q94">
        <v>10.56</v>
      </c>
      <c r="R94">
        <v>42.390099999999997</v>
      </c>
      <c r="S94">
        <v>26.3901</v>
      </c>
      <c r="T94">
        <v>0</v>
      </c>
      <c r="U94">
        <v>418.77</v>
      </c>
      <c r="V94">
        <v>14.25</v>
      </c>
      <c r="W94">
        <v>46.399079999999998</v>
      </c>
      <c r="X94">
        <v>147.515624</v>
      </c>
      <c r="Y94">
        <v>0</v>
      </c>
      <c r="Z94">
        <v>13.1076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29.58</v>
      </c>
      <c r="AG94">
        <v>16.447199999999999</v>
      </c>
      <c r="AH94">
        <v>140.34540000000001</v>
      </c>
      <c r="AI94">
        <v>0</v>
      </c>
      <c r="AJ94">
        <v>0</v>
      </c>
      <c r="AK94">
        <v>51.5214</v>
      </c>
      <c r="AL94">
        <v>20.916</v>
      </c>
      <c r="AM94">
        <v>10.557359999999999</v>
      </c>
      <c r="AN94">
        <v>0.66954999999999998</v>
      </c>
      <c r="AO94">
        <v>9.4079999999999995</v>
      </c>
      <c r="AP94">
        <v>8.1983999999999995</v>
      </c>
      <c r="AQ94">
        <v>27.972000000000001</v>
      </c>
      <c r="AR94">
        <v>50.783999999999999</v>
      </c>
      <c r="AS94">
        <v>31.897383000000001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3129.8887430000009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2</v>
      </c>
      <c r="K95">
        <v>686.77995699999997</v>
      </c>
      <c r="L95">
        <v>653.15</v>
      </c>
      <c r="M95">
        <v>92</v>
      </c>
      <c r="N95">
        <v>118.125</v>
      </c>
      <c r="O95">
        <v>123.66562500000001</v>
      </c>
      <c r="P95">
        <v>124.875</v>
      </c>
      <c r="Q95">
        <v>10.56</v>
      </c>
      <c r="R95">
        <v>42.390099999999997</v>
      </c>
      <c r="S95">
        <v>26.3901</v>
      </c>
      <c r="T95">
        <v>0</v>
      </c>
      <c r="U95">
        <v>418.77</v>
      </c>
      <c r="V95">
        <v>14.25</v>
      </c>
      <c r="W95">
        <v>46.399079999999998</v>
      </c>
      <c r="X95">
        <v>147.515624</v>
      </c>
      <c r="Y95">
        <v>0</v>
      </c>
      <c r="Z95">
        <v>6.5537999999999998</v>
      </c>
      <c r="AA95">
        <v>28.045000000000002</v>
      </c>
      <c r="AB95">
        <v>26.34008</v>
      </c>
      <c r="AC95">
        <v>9.6778399999999998</v>
      </c>
      <c r="AD95">
        <v>27.408107999999999</v>
      </c>
      <c r="AE95">
        <v>49.436556000000003</v>
      </c>
      <c r="AF95">
        <v>26.622</v>
      </c>
      <c r="AG95">
        <v>16.447199999999999</v>
      </c>
      <c r="AH95">
        <v>140.34540000000001</v>
      </c>
      <c r="AI95">
        <v>0</v>
      </c>
      <c r="AJ95">
        <v>0</v>
      </c>
      <c r="AK95">
        <v>51.5214</v>
      </c>
      <c r="AL95">
        <v>20.916</v>
      </c>
      <c r="AM95">
        <v>10.557359999999999</v>
      </c>
      <c r="AN95">
        <v>0.66954999999999998</v>
      </c>
      <c r="AO95">
        <v>9.4079999999999995</v>
      </c>
      <c r="AP95">
        <v>3.0743999999999998</v>
      </c>
      <c r="AQ95">
        <v>27.972000000000001</v>
      </c>
      <c r="AR95">
        <v>50.783999999999999</v>
      </c>
      <c r="AS95">
        <v>31.897383000000001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3059.5433630000007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2</v>
      </c>
      <c r="K96">
        <v>686.77995699999997</v>
      </c>
      <c r="L96">
        <v>653.15</v>
      </c>
      <c r="M96">
        <v>92</v>
      </c>
      <c r="N96">
        <v>118.125</v>
      </c>
      <c r="O96">
        <v>123.66562500000001</v>
      </c>
      <c r="P96">
        <v>124.875</v>
      </c>
      <c r="Q96">
        <v>10.56</v>
      </c>
      <c r="R96">
        <v>42.390099999999997</v>
      </c>
      <c r="S96">
        <v>26.3901</v>
      </c>
      <c r="T96">
        <v>0</v>
      </c>
      <c r="U96">
        <v>418.77</v>
      </c>
      <c r="V96">
        <v>14.25</v>
      </c>
      <c r="W96">
        <v>46.399079999999998</v>
      </c>
      <c r="X96">
        <v>147.515624</v>
      </c>
      <c r="Y96">
        <v>0</v>
      </c>
      <c r="Z96">
        <v>6.5537999999999998</v>
      </c>
      <c r="AA96">
        <v>28.045000000000002</v>
      </c>
      <c r="AB96">
        <v>13.0634</v>
      </c>
      <c r="AC96">
        <v>9.6778399999999998</v>
      </c>
      <c r="AD96">
        <v>27.408107999999999</v>
      </c>
      <c r="AE96">
        <v>44.648400000000002</v>
      </c>
      <c r="AF96">
        <v>26.622</v>
      </c>
      <c r="AG96">
        <v>16.447199999999999</v>
      </c>
      <c r="AH96">
        <v>140.34540000000001</v>
      </c>
      <c r="AI96">
        <v>0</v>
      </c>
      <c r="AJ96">
        <v>0</v>
      </c>
      <c r="AK96">
        <v>51.5214</v>
      </c>
      <c r="AL96">
        <v>20.916</v>
      </c>
      <c r="AM96">
        <v>10.557359999999999</v>
      </c>
      <c r="AN96">
        <v>0.66954999999999998</v>
      </c>
      <c r="AO96">
        <v>9.4079999999999995</v>
      </c>
      <c r="AP96">
        <v>3.0743999999999998</v>
      </c>
      <c r="AQ96">
        <v>27.972000000000001</v>
      </c>
      <c r="AR96">
        <v>50.783999999999999</v>
      </c>
      <c r="AS96">
        <v>31.897383000000001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3041.4785270000007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2</v>
      </c>
      <c r="K97">
        <v>686.77995699999997</v>
      </c>
      <c r="L97">
        <v>653.15</v>
      </c>
      <c r="M97">
        <v>92</v>
      </c>
      <c r="N97">
        <v>118.125</v>
      </c>
      <c r="O97">
        <v>123.66562500000001</v>
      </c>
      <c r="P97">
        <v>124.875</v>
      </c>
      <c r="Q97">
        <v>10.56</v>
      </c>
      <c r="R97">
        <v>42.390099999999997</v>
      </c>
      <c r="S97">
        <v>26.3901</v>
      </c>
      <c r="T97">
        <v>0</v>
      </c>
      <c r="U97">
        <v>418.77</v>
      </c>
      <c r="V97">
        <v>14.25</v>
      </c>
      <c r="W97">
        <v>46.399079999999998</v>
      </c>
      <c r="X97">
        <v>147.515624</v>
      </c>
      <c r="Y97">
        <v>0</v>
      </c>
      <c r="Z97">
        <v>6.49</v>
      </c>
      <c r="AA97">
        <v>28.045000000000002</v>
      </c>
      <c r="AB97">
        <v>13.0634</v>
      </c>
      <c r="AC97">
        <v>9.6778399999999998</v>
      </c>
      <c r="AD97">
        <v>27.408107999999999</v>
      </c>
      <c r="AE97">
        <v>44.520099999999999</v>
      </c>
      <c r="AF97">
        <v>26.622</v>
      </c>
      <c r="AG97">
        <v>16.447199999999999</v>
      </c>
      <c r="AH97">
        <v>140.34540000000001</v>
      </c>
      <c r="AI97">
        <v>0</v>
      </c>
      <c r="AJ97">
        <v>0</v>
      </c>
      <c r="AK97">
        <v>51.5214</v>
      </c>
      <c r="AL97">
        <v>20.916</v>
      </c>
      <c r="AM97">
        <v>10.557359999999999</v>
      </c>
      <c r="AN97">
        <v>0.66954999999999998</v>
      </c>
      <c r="AO97">
        <v>8.7612000000000005</v>
      </c>
      <c r="AP97">
        <v>3.0743999999999998</v>
      </c>
      <c r="AQ97">
        <v>27.972000000000001</v>
      </c>
      <c r="AR97">
        <v>50.783999999999999</v>
      </c>
      <c r="AS97">
        <v>31.897383000000001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3040.6396270000005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2</v>
      </c>
      <c r="K98">
        <v>686.77995699999997</v>
      </c>
      <c r="L98">
        <v>653.15</v>
      </c>
      <c r="M98">
        <v>92</v>
      </c>
      <c r="N98">
        <v>118.125</v>
      </c>
      <c r="O98">
        <v>123.66562500000001</v>
      </c>
      <c r="P98">
        <v>124.875</v>
      </c>
      <c r="Q98">
        <v>10.56</v>
      </c>
      <c r="R98">
        <v>42.390099999999997</v>
      </c>
      <c r="S98">
        <v>26.3901</v>
      </c>
      <c r="T98">
        <v>0</v>
      </c>
      <c r="U98">
        <v>418.77</v>
      </c>
      <c r="V98">
        <v>14.25</v>
      </c>
      <c r="W98">
        <v>46.399079999999998</v>
      </c>
      <c r="X98">
        <v>147.515624</v>
      </c>
      <c r="Y98">
        <v>0</v>
      </c>
      <c r="Z98">
        <v>6.49</v>
      </c>
      <c r="AA98">
        <v>28.045000000000002</v>
      </c>
      <c r="AB98">
        <v>13.0634</v>
      </c>
      <c r="AC98">
        <v>9.6778399999999998</v>
      </c>
      <c r="AD98">
        <v>27.408107999999999</v>
      </c>
      <c r="AE98">
        <v>44.520099999999999</v>
      </c>
      <c r="AF98">
        <v>26.622</v>
      </c>
      <c r="AG98">
        <v>16.447199999999999</v>
      </c>
      <c r="AH98">
        <v>140.34540000000001</v>
      </c>
      <c r="AI98">
        <v>0</v>
      </c>
      <c r="AJ98">
        <v>0</v>
      </c>
      <c r="AK98">
        <v>51.5214</v>
      </c>
      <c r="AL98">
        <v>20.916</v>
      </c>
      <c r="AM98">
        <v>10.5307</v>
      </c>
      <c r="AN98">
        <v>0.66954999999999998</v>
      </c>
      <c r="AO98">
        <v>8.7612000000000005</v>
      </c>
      <c r="AP98">
        <v>3.0743999999999998</v>
      </c>
      <c r="AQ98">
        <v>27.972000000000001</v>
      </c>
      <c r="AR98">
        <v>50.783999999999999</v>
      </c>
      <c r="AS98">
        <v>31.897383000000001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3040.6129670000005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4.8000000000000001E-2</v>
      </c>
      <c r="K99">
        <f t="shared" si="2"/>
        <v>15.985727897499986</v>
      </c>
      <c r="L99">
        <f t="shared" si="2"/>
        <v>15.675600000000024</v>
      </c>
      <c r="M99">
        <f t="shared" si="2"/>
        <v>2.2029999999999998</v>
      </c>
      <c r="N99">
        <f t="shared" si="2"/>
        <v>2.3424187500000002</v>
      </c>
      <c r="O99">
        <f t="shared" si="2"/>
        <v>2.9679749999999947</v>
      </c>
      <c r="P99">
        <f t="shared" si="2"/>
        <v>3.0069749999999984</v>
      </c>
      <c r="Q99">
        <f t="shared" si="2"/>
        <v>0.25343999999999939</v>
      </c>
      <c r="R99">
        <f t="shared" si="2"/>
        <v>1.0173624000000012</v>
      </c>
      <c r="S99">
        <f t="shared" si="2"/>
        <v>0.63336240000000088</v>
      </c>
      <c r="T99">
        <f t="shared" si="2"/>
        <v>0</v>
      </c>
      <c r="U99">
        <f t="shared" si="2"/>
        <v>10.050479999999991</v>
      </c>
      <c r="V99">
        <f t="shared" si="2"/>
        <v>0.34200000000000003</v>
      </c>
      <c r="W99">
        <f t="shared" si="2"/>
        <v>1.1135779200000013</v>
      </c>
      <c r="X99">
        <f t="shared" si="2"/>
        <v>3.540374975999995</v>
      </c>
      <c r="Y99">
        <f t="shared" si="2"/>
        <v>0</v>
      </c>
      <c r="Z99">
        <f t="shared" si="2"/>
        <v>0.19672070000000008</v>
      </c>
      <c r="AA99">
        <f t="shared" si="2"/>
        <v>0.41079920999999986</v>
      </c>
      <c r="AB99">
        <f t="shared" si="2"/>
        <v>0.5282412399999995</v>
      </c>
      <c r="AC99">
        <f t="shared" si="2"/>
        <v>0.41869105399999929</v>
      </c>
      <c r="AD99">
        <f t="shared" si="2"/>
        <v>0.50821908299999996</v>
      </c>
      <c r="AE99">
        <f t="shared" si="2"/>
        <v>1.1438907249999997</v>
      </c>
      <c r="AF99">
        <f t="shared" si="2"/>
        <v>0.34164900000000042</v>
      </c>
      <c r="AG99">
        <f t="shared" si="2"/>
        <v>0.39473280000000022</v>
      </c>
      <c r="AH99">
        <f t="shared" si="2"/>
        <v>1.8217439000000011</v>
      </c>
      <c r="AI99">
        <f t="shared" si="2"/>
        <v>0.10693200000000001</v>
      </c>
      <c r="AJ99">
        <f t="shared" si="2"/>
        <v>0</v>
      </c>
      <c r="AK99">
        <f t="shared" si="2"/>
        <v>1.2365135999999994</v>
      </c>
      <c r="AL99">
        <f t="shared" si="2"/>
        <v>0.88893000000000044</v>
      </c>
      <c r="AM99">
        <f t="shared" si="2"/>
        <v>0.13529950000000007</v>
      </c>
      <c r="AN99">
        <f t="shared" si="2"/>
        <v>1.6069200000000013E-2</v>
      </c>
      <c r="AO99">
        <f t="shared" si="2"/>
        <v>0.19106266200000011</v>
      </c>
      <c r="AP99">
        <f t="shared" si="2"/>
        <v>9.7323975000000132E-2</v>
      </c>
      <c r="AQ99">
        <f t="shared" si="2"/>
        <v>0.46619999999999978</v>
      </c>
      <c r="AR99">
        <f t="shared" si="2"/>
        <v>1.227096</v>
      </c>
      <c r="AS99">
        <f t="shared" si="2"/>
        <v>0.76871724299999977</v>
      </c>
      <c r="AT99">
        <f t="shared" si="2"/>
        <v>0.29727045249999973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70.376396688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3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13" t="s">
        <v>142</v>
      </c>
    </row>
    <row r="2" spans="1:53" ht="30">
      <c r="A2" s="213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367</v>
      </c>
      <c r="AU2" s="169"/>
      <c r="AV2" s="201" t="s">
        <v>374</v>
      </c>
      <c r="AW2" s="201" t="s">
        <v>375</v>
      </c>
      <c r="AX2" s="201" t="s">
        <v>376</v>
      </c>
      <c r="AY2" s="169"/>
      <c r="AZ2" s="169"/>
      <c r="BA2" s="213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1.9334</v>
      </c>
      <c r="K3">
        <v>663.91018399999996</v>
      </c>
      <c r="L3">
        <v>631.40010500000005</v>
      </c>
      <c r="M3">
        <v>84.102900000000005</v>
      </c>
      <c r="N3">
        <v>54.811889999999998</v>
      </c>
      <c r="O3">
        <v>119.54756</v>
      </c>
      <c r="P3">
        <v>121.40543599999999</v>
      </c>
      <c r="Q3">
        <v>10.208352</v>
      </c>
      <c r="R3">
        <v>40.97851</v>
      </c>
      <c r="S3">
        <v>25.511310000000002</v>
      </c>
      <c r="T3">
        <v>0</v>
      </c>
      <c r="U3">
        <v>404.82495899999998</v>
      </c>
      <c r="V3">
        <v>13.775475</v>
      </c>
      <c r="W3">
        <v>44.853991000000001</v>
      </c>
      <c r="X3">
        <v>142.603354</v>
      </c>
      <c r="Y3">
        <v>0</v>
      </c>
      <c r="Z3">
        <v>6.3355579999999998</v>
      </c>
      <c r="AA3">
        <v>27.111101999999999</v>
      </c>
      <c r="AB3">
        <v>12.628389</v>
      </c>
      <c r="AC3">
        <v>18.711136</v>
      </c>
      <c r="AD3">
        <v>26.434121000000001</v>
      </c>
      <c r="AE3">
        <v>44.029801999999997</v>
      </c>
      <c r="AF3">
        <v>17.156991999999999</v>
      </c>
      <c r="AG3">
        <v>15.899508000000001</v>
      </c>
      <c r="AH3">
        <v>113.059915</v>
      </c>
      <c r="AI3">
        <v>0</v>
      </c>
      <c r="AJ3">
        <v>0</v>
      </c>
      <c r="AK3">
        <v>49.805737000000001</v>
      </c>
      <c r="AL3">
        <v>33.699162000000001</v>
      </c>
      <c r="AM3">
        <v>10.2058</v>
      </c>
      <c r="AN3">
        <v>0.647254</v>
      </c>
      <c r="AO3">
        <v>6.3094580000000002</v>
      </c>
      <c r="AP3">
        <v>2.9720219999999999</v>
      </c>
      <c r="AQ3">
        <v>17.661608999999999</v>
      </c>
      <c r="AR3">
        <v>49.092892999999997</v>
      </c>
      <c r="AS3">
        <v>31.859919000000001</v>
      </c>
      <c r="AT3">
        <v>12.744973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2856.2327759999994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1.9334</v>
      </c>
      <c r="K4">
        <v>663.91018399999996</v>
      </c>
      <c r="L4">
        <v>631.40010500000005</v>
      </c>
      <c r="M4">
        <v>84.102900000000005</v>
      </c>
      <c r="N4">
        <v>54.811889999999998</v>
      </c>
      <c r="O4">
        <v>119.54756</v>
      </c>
      <c r="P4">
        <v>121.40543599999999</v>
      </c>
      <c r="Q4">
        <v>10.208352</v>
      </c>
      <c r="R4">
        <v>40.97851</v>
      </c>
      <c r="S4">
        <v>25.511310000000002</v>
      </c>
      <c r="T4">
        <v>0</v>
      </c>
      <c r="U4">
        <v>404.82495899999998</v>
      </c>
      <c r="V4">
        <v>13.775475</v>
      </c>
      <c r="W4">
        <v>44.853991000000001</v>
      </c>
      <c r="X4">
        <v>142.603354</v>
      </c>
      <c r="Y4">
        <v>0</v>
      </c>
      <c r="Z4">
        <v>6.3355579999999998</v>
      </c>
      <c r="AA4">
        <v>21.536142999999999</v>
      </c>
      <c r="AB4">
        <v>12.628389</v>
      </c>
      <c r="AC4">
        <v>18.711136</v>
      </c>
      <c r="AD4">
        <v>26.434121000000001</v>
      </c>
      <c r="AE4">
        <v>44.029801999999997</v>
      </c>
      <c r="AF4">
        <v>17.156991999999999</v>
      </c>
      <c r="AG4">
        <v>15.899508000000001</v>
      </c>
      <c r="AH4">
        <v>90.447931999999994</v>
      </c>
      <c r="AI4">
        <v>0</v>
      </c>
      <c r="AJ4">
        <v>0</v>
      </c>
      <c r="AK4">
        <v>49.805737000000001</v>
      </c>
      <c r="AL4">
        <v>33.699162000000001</v>
      </c>
      <c r="AM4">
        <v>10.2058</v>
      </c>
      <c r="AN4">
        <v>0.647254</v>
      </c>
      <c r="AO4">
        <v>6.3094580000000002</v>
      </c>
      <c r="AP4">
        <v>7.9253929999999997</v>
      </c>
      <c r="AQ4">
        <v>17.661608999999999</v>
      </c>
      <c r="AR4">
        <v>49.092892999999997</v>
      </c>
      <c r="AS4">
        <v>31.859919000000001</v>
      </c>
      <c r="AT4">
        <v>12.744973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2832.9992049999996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1.9334</v>
      </c>
      <c r="K5">
        <v>663.91018399999996</v>
      </c>
      <c r="L5">
        <v>631.40010500000005</v>
      </c>
      <c r="M5">
        <v>84.102900000000005</v>
      </c>
      <c r="N5">
        <v>54.811889999999998</v>
      </c>
      <c r="O5">
        <v>119.54756</v>
      </c>
      <c r="P5">
        <v>121.40543599999999</v>
      </c>
      <c r="Q5">
        <v>10.208352</v>
      </c>
      <c r="R5">
        <v>40.97851</v>
      </c>
      <c r="S5">
        <v>25.511310000000002</v>
      </c>
      <c r="T5">
        <v>0</v>
      </c>
      <c r="U5">
        <v>404.82495899999998</v>
      </c>
      <c r="V5">
        <v>13.775475</v>
      </c>
      <c r="W5">
        <v>44.853991000000001</v>
      </c>
      <c r="X5">
        <v>142.603354</v>
      </c>
      <c r="Y5">
        <v>0</v>
      </c>
      <c r="Z5">
        <v>6.3355579999999998</v>
      </c>
      <c r="AA5">
        <v>13.581516000000001</v>
      </c>
      <c r="AB5">
        <v>12.628389</v>
      </c>
      <c r="AC5">
        <v>18.711136</v>
      </c>
      <c r="AD5">
        <v>26.434121000000001</v>
      </c>
      <c r="AE5">
        <v>44.029801999999997</v>
      </c>
      <c r="AF5">
        <v>17.156991999999999</v>
      </c>
      <c r="AG5">
        <v>15.899508000000001</v>
      </c>
      <c r="AH5">
        <v>67.835948999999999</v>
      </c>
      <c r="AI5">
        <v>0</v>
      </c>
      <c r="AJ5">
        <v>0</v>
      </c>
      <c r="AK5">
        <v>49.805737000000001</v>
      </c>
      <c r="AL5">
        <v>33.699162000000001</v>
      </c>
      <c r="AM5">
        <v>10.2058</v>
      </c>
      <c r="AN5">
        <v>0.647254</v>
      </c>
      <c r="AO5">
        <v>6.3094580000000002</v>
      </c>
      <c r="AP5">
        <v>7.9253929999999997</v>
      </c>
      <c r="AQ5">
        <v>17.661608999999999</v>
      </c>
      <c r="AR5">
        <v>49.092892999999997</v>
      </c>
      <c r="AS5">
        <v>31.859919000000001</v>
      </c>
      <c r="AT5">
        <v>12.744973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2802.4325949999998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1.9334</v>
      </c>
      <c r="K6">
        <v>663.91018399999996</v>
      </c>
      <c r="L6">
        <v>631.40010500000005</v>
      </c>
      <c r="M6">
        <v>84.102900000000005</v>
      </c>
      <c r="N6">
        <v>54.811889999999998</v>
      </c>
      <c r="O6">
        <v>119.54756</v>
      </c>
      <c r="P6">
        <v>121.40543599999999</v>
      </c>
      <c r="Q6">
        <v>10.208352</v>
      </c>
      <c r="R6">
        <v>40.97851</v>
      </c>
      <c r="S6">
        <v>25.511310000000002</v>
      </c>
      <c r="T6">
        <v>0</v>
      </c>
      <c r="U6">
        <v>404.82495899999998</v>
      </c>
      <c r="V6">
        <v>13.775475</v>
      </c>
      <c r="W6">
        <v>44.853991000000001</v>
      </c>
      <c r="X6">
        <v>142.603354</v>
      </c>
      <c r="Y6">
        <v>0</v>
      </c>
      <c r="Z6">
        <v>6.3355579999999998</v>
      </c>
      <c r="AA6">
        <v>13.581516000000001</v>
      </c>
      <c r="AB6">
        <v>12.628389</v>
      </c>
      <c r="AC6">
        <v>18.711136</v>
      </c>
      <c r="AD6">
        <v>26.434121000000001</v>
      </c>
      <c r="AE6">
        <v>44.029801999999997</v>
      </c>
      <c r="AF6">
        <v>17.156991999999999</v>
      </c>
      <c r="AG6">
        <v>15.899508000000001</v>
      </c>
      <c r="AH6">
        <v>45.223965999999997</v>
      </c>
      <c r="AI6">
        <v>0</v>
      </c>
      <c r="AJ6">
        <v>0</v>
      </c>
      <c r="AK6">
        <v>49.805737000000001</v>
      </c>
      <c r="AL6">
        <v>33.699162000000001</v>
      </c>
      <c r="AM6">
        <v>10.2058</v>
      </c>
      <c r="AN6">
        <v>0.647254</v>
      </c>
      <c r="AO6">
        <v>6.3094580000000002</v>
      </c>
      <c r="AP6">
        <v>7.9253929999999997</v>
      </c>
      <c r="AQ6">
        <v>17.661608999999999</v>
      </c>
      <c r="AR6">
        <v>49.092892999999997</v>
      </c>
      <c r="AS6">
        <v>31.859919000000001</v>
      </c>
      <c r="AT6">
        <v>12.744973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2779.820612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1.9334</v>
      </c>
      <c r="K7">
        <v>663.91018399999996</v>
      </c>
      <c r="L7">
        <v>631.40010500000005</v>
      </c>
      <c r="M7">
        <v>88.936400000000006</v>
      </c>
      <c r="N7">
        <v>54.811889999999998</v>
      </c>
      <c r="O7">
        <v>119.54756</v>
      </c>
      <c r="P7">
        <v>121.40543599999999</v>
      </c>
      <c r="Q7">
        <v>10.208352</v>
      </c>
      <c r="R7">
        <v>40.97851</v>
      </c>
      <c r="S7">
        <v>25.511310000000002</v>
      </c>
      <c r="T7">
        <v>0</v>
      </c>
      <c r="U7">
        <v>404.82495899999998</v>
      </c>
      <c r="V7">
        <v>13.775475</v>
      </c>
      <c r="W7">
        <v>44.853991000000001</v>
      </c>
      <c r="X7">
        <v>142.603354</v>
      </c>
      <c r="Y7">
        <v>0</v>
      </c>
      <c r="Z7">
        <v>6.3355579999999998</v>
      </c>
      <c r="AA7">
        <v>13.581516000000001</v>
      </c>
      <c r="AB7">
        <v>12.628389</v>
      </c>
      <c r="AC7">
        <v>18.711136</v>
      </c>
      <c r="AD7">
        <v>26.434121000000001</v>
      </c>
      <c r="AE7">
        <v>44.029801999999997</v>
      </c>
      <c r="AF7">
        <v>8.5784959999999995</v>
      </c>
      <c r="AG7">
        <v>15.899508000000001</v>
      </c>
      <c r="AH7">
        <v>36.618595999999997</v>
      </c>
      <c r="AI7">
        <v>0</v>
      </c>
      <c r="AJ7">
        <v>0</v>
      </c>
      <c r="AK7">
        <v>49.805737000000001</v>
      </c>
      <c r="AL7">
        <v>33.699162000000001</v>
      </c>
      <c r="AM7">
        <v>10.2058</v>
      </c>
      <c r="AN7">
        <v>0.647254</v>
      </c>
      <c r="AO7">
        <v>6.2241949999999999</v>
      </c>
      <c r="AP7">
        <v>2.9720219999999999</v>
      </c>
      <c r="AQ7">
        <v>17.661608999999999</v>
      </c>
      <c r="AR7">
        <v>49.092892999999997</v>
      </c>
      <c r="AS7">
        <v>31.859919000000001</v>
      </c>
      <c r="AT7">
        <v>12.744973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2762.4316119999989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1.9334</v>
      </c>
      <c r="K8">
        <v>663.91018399999996</v>
      </c>
      <c r="L8">
        <v>631.40010500000005</v>
      </c>
      <c r="M8">
        <v>88.936400000000006</v>
      </c>
      <c r="N8">
        <v>54.811889999999998</v>
      </c>
      <c r="O8">
        <v>119.54756</v>
      </c>
      <c r="P8">
        <v>121.40543599999999</v>
      </c>
      <c r="Q8">
        <v>10.208352</v>
      </c>
      <c r="R8">
        <v>40.97851</v>
      </c>
      <c r="S8">
        <v>25.511310000000002</v>
      </c>
      <c r="T8">
        <v>0</v>
      </c>
      <c r="U8">
        <v>404.82495899999998</v>
      </c>
      <c r="V8">
        <v>13.775475</v>
      </c>
      <c r="W8">
        <v>44.853991000000001</v>
      </c>
      <c r="X8">
        <v>142.603354</v>
      </c>
      <c r="Y8">
        <v>0</v>
      </c>
      <c r="Z8">
        <v>6.3355579999999998</v>
      </c>
      <c r="AA8">
        <v>13.581516000000001</v>
      </c>
      <c r="AB8">
        <v>12.628389</v>
      </c>
      <c r="AC8">
        <v>18.711136</v>
      </c>
      <c r="AD8">
        <v>26.434121000000001</v>
      </c>
      <c r="AE8">
        <v>44.029801999999997</v>
      </c>
      <c r="AF8">
        <v>8.5784959999999995</v>
      </c>
      <c r="AG8">
        <v>15.899508000000001</v>
      </c>
      <c r="AH8">
        <v>36.618595999999997</v>
      </c>
      <c r="AI8">
        <v>0</v>
      </c>
      <c r="AJ8">
        <v>0</v>
      </c>
      <c r="AK8">
        <v>49.805737000000001</v>
      </c>
      <c r="AL8">
        <v>33.699162000000001</v>
      </c>
      <c r="AM8">
        <v>10.2058</v>
      </c>
      <c r="AN8">
        <v>0.647254</v>
      </c>
      <c r="AO8">
        <v>6.2241949999999999</v>
      </c>
      <c r="AP8">
        <v>2.9720219999999999</v>
      </c>
      <c r="AQ8">
        <v>17.661608999999999</v>
      </c>
      <c r="AR8">
        <v>49.092892999999997</v>
      </c>
      <c r="AS8">
        <v>31.859919000000001</v>
      </c>
      <c r="AT8">
        <v>8.55837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2758.2450089999993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1.9334</v>
      </c>
      <c r="K9">
        <v>663.91018399999996</v>
      </c>
      <c r="L9">
        <v>631.40010500000005</v>
      </c>
      <c r="M9">
        <v>88.936400000000006</v>
      </c>
      <c r="N9">
        <v>54.811889999999998</v>
      </c>
      <c r="O9">
        <v>119.54756</v>
      </c>
      <c r="P9">
        <v>121.40543599999999</v>
      </c>
      <c r="Q9">
        <v>10.208352</v>
      </c>
      <c r="R9">
        <v>40.97851</v>
      </c>
      <c r="S9">
        <v>25.511310000000002</v>
      </c>
      <c r="T9">
        <v>0</v>
      </c>
      <c r="U9">
        <v>404.82495899999998</v>
      </c>
      <c r="V9">
        <v>13.775475</v>
      </c>
      <c r="W9">
        <v>44.853991000000001</v>
      </c>
      <c r="X9">
        <v>142.603354</v>
      </c>
      <c r="Y9">
        <v>0</v>
      </c>
      <c r="Z9">
        <v>6.3355579999999998</v>
      </c>
      <c r="AA9">
        <v>13.581516000000001</v>
      </c>
      <c r="AB9">
        <v>12.628389</v>
      </c>
      <c r="AC9">
        <v>18.711136</v>
      </c>
      <c r="AD9">
        <v>26.434121000000001</v>
      </c>
      <c r="AE9">
        <v>45.890216000000002</v>
      </c>
      <c r="AF9">
        <v>8.5784959999999995</v>
      </c>
      <c r="AG9">
        <v>15.899508000000001</v>
      </c>
      <c r="AH9">
        <v>36.618595999999997</v>
      </c>
      <c r="AI9">
        <v>0</v>
      </c>
      <c r="AJ9">
        <v>0</v>
      </c>
      <c r="AK9">
        <v>49.805737000000001</v>
      </c>
      <c r="AL9">
        <v>33.699162000000001</v>
      </c>
      <c r="AM9">
        <v>10.2058</v>
      </c>
      <c r="AN9">
        <v>0.647254</v>
      </c>
      <c r="AO9">
        <v>6.1957740000000001</v>
      </c>
      <c r="AP9">
        <v>2.9720219999999999</v>
      </c>
      <c r="AQ9">
        <v>17.661608999999999</v>
      </c>
      <c r="AR9">
        <v>49.092892999999997</v>
      </c>
      <c r="AS9">
        <v>31.859919000000001</v>
      </c>
      <c r="AT9">
        <v>12.744973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2764.2636049999987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1.9334</v>
      </c>
      <c r="K10">
        <v>663.91018399999996</v>
      </c>
      <c r="L10">
        <v>631.40010500000005</v>
      </c>
      <c r="M10">
        <v>88.936400000000006</v>
      </c>
      <c r="N10">
        <v>54.811889999999998</v>
      </c>
      <c r="O10">
        <v>119.54756</v>
      </c>
      <c r="P10">
        <v>121.40543599999999</v>
      </c>
      <c r="Q10">
        <v>10.208352</v>
      </c>
      <c r="R10">
        <v>40.97851</v>
      </c>
      <c r="S10">
        <v>25.511310000000002</v>
      </c>
      <c r="T10">
        <v>0</v>
      </c>
      <c r="U10">
        <v>404.82495899999998</v>
      </c>
      <c r="V10">
        <v>13.775475</v>
      </c>
      <c r="W10">
        <v>44.853991000000001</v>
      </c>
      <c r="X10">
        <v>142.603354</v>
      </c>
      <c r="Y10">
        <v>0</v>
      </c>
      <c r="Z10">
        <v>6.3355579999999998</v>
      </c>
      <c r="AA10">
        <v>13.581516000000001</v>
      </c>
      <c r="AB10">
        <v>12.628389</v>
      </c>
      <c r="AC10">
        <v>18.711136</v>
      </c>
      <c r="AD10">
        <v>26.434121000000001</v>
      </c>
      <c r="AE10">
        <v>45.890216000000002</v>
      </c>
      <c r="AF10">
        <v>8.5784959999999995</v>
      </c>
      <c r="AG10">
        <v>15.899508000000001</v>
      </c>
      <c r="AH10">
        <v>36.618595999999997</v>
      </c>
      <c r="AI10">
        <v>0</v>
      </c>
      <c r="AJ10">
        <v>0</v>
      </c>
      <c r="AK10">
        <v>49.805737000000001</v>
      </c>
      <c r="AL10">
        <v>33.699162000000001</v>
      </c>
      <c r="AM10">
        <v>10.2058</v>
      </c>
      <c r="AN10">
        <v>0.647254</v>
      </c>
      <c r="AO10">
        <v>6.1957740000000001</v>
      </c>
      <c r="AP10">
        <v>2.9720219999999999</v>
      </c>
      <c r="AQ10">
        <v>17.661608999999999</v>
      </c>
      <c r="AR10">
        <v>49.092892999999997</v>
      </c>
      <c r="AS10">
        <v>31.859919000000001</v>
      </c>
      <c r="AT10">
        <v>12.357018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2763.875649999999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1.9334</v>
      </c>
      <c r="K11">
        <v>663.91018399999996</v>
      </c>
      <c r="L11">
        <v>631.40010500000005</v>
      </c>
      <c r="M11">
        <v>88.936400000000006</v>
      </c>
      <c r="N11">
        <v>54.811889999999998</v>
      </c>
      <c r="O11">
        <v>119.54756</v>
      </c>
      <c r="P11">
        <v>121.40543599999999</v>
      </c>
      <c r="Q11">
        <v>10.208352</v>
      </c>
      <c r="R11">
        <v>40.97851</v>
      </c>
      <c r="S11">
        <v>25.511310000000002</v>
      </c>
      <c r="T11">
        <v>0</v>
      </c>
      <c r="U11">
        <v>404.82495899999998</v>
      </c>
      <c r="V11">
        <v>13.775475</v>
      </c>
      <c r="W11">
        <v>44.853991000000001</v>
      </c>
      <c r="X11">
        <v>142.603354</v>
      </c>
      <c r="Y11">
        <v>0</v>
      </c>
      <c r="Z11">
        <v>6.3355579999999998</v>
      </c>
      <c r="AA11">
        <v>13.581516000000001</v>
      </c>
      <c r="AB11">
        <v>12.628389</v>
      </c>
      <c r="AC11">
        <v>9.3555679999999999</v>
      </c>
      <c r="AD11">
        <v>17.622748000000001</v>
      </c>
      <c r="AE11">
        <v>44.029801999999997</v>
      </c>
      <c r="AF11">
        <v>8.5784959999999995</v>
      </c>
      <c r="AG11">
        <v>15.899508000000001</v>
      </c>
      <c r="AH11">
        <v>36.618595999999997</v>
      </c>
      <c r="AI11">
        <v>0</v>
      </c>
      <c r="AJ11">
        <v>0</v>
      </c>
      <c r="AK11">
        <v>49.805737000000001</v>
      </c>
      <c r="AL11">
        <v>20.219497</v>
      </c>
      <c r="AM11">
        <v>0</v>
      </c>
      <c r="AN11">
        <v>0.647254</v>
      </c>
      <c r="AO11">
        <v>6.1957740000000001</v>
      </c>
      <c r="AP11">
        <v>2.9720219999999999</v>
      </c>
      <c r="AQ11">
        <v>17.661608999999999</v>
      </c>
      <c r="AR11">
        <v>49.092892999999997</v>
      </c>
      <c r="AS11">
        <v>31.859919000000001</v>
      </c>
      <c r="AT11">
        <v>12.744973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2720.550784999999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1.9334</v>
      </c>
      <c r="K12">
        <v>663.91018399999996</v>
      </c>
      <c r="L12">
        <v>631.40010500000005</v>
      </c>
      <c r="M12">
        <v>88.936400000000006</v>
      </c>
      <c r="N12">
        <v>54.811889999999998</v>
      </c>
      <c r="O12">
        <v>119.54756</v>
      </c>
      <c r="P12">
        <v>121.40543599999999</v>
      </c>
      <c r="Q12">
        <v>10.208352</v>
      </c>
      <c r="R12">
        <v>40.97851</v>
      </c>
      <c r="S12">
        <v>25.511310000000002</v>
      </c>
      <c r="T12">
        <v>0</v>
      </c>
      <c r="U12">
        <v>404.82495899999998</v>
      </c>
      <c r="V12">
        <v>13.775475</v>
      </c>
      <c r="W12">
        <v>44.853991000000001</v>
      </c>
      <c r="X12">
        <v>142.603354</v>
      </c>
      <c r="Y12">
        <v>0</v>
      </c>
      <c r="Z12">
        <v>6.3355579999999998</v>
      </c>
      <c r="AA12">
        <v>13.581516000000001</v>
      </c>
      <c r="AB12">
        <v>12.628389</v>
      </c>
      <c r="AC12">
        <v>9.3555679999999999</v>
      </c>
      <c r="AD12">
        <v>17.622748000000001</v>
      </c>
      <c r="AE12">
        <v>44.029801999999997</v>
      </c>
      <c r="AF12">
        <v>8.5784959999999995</v>
      </c>
      <c r="AG12">
        <v>15.899508000000001</v>
      </c>
      <c r="AH12">
        <v>36.618595999999997</v>
      </c>
      <c r="AI12">
        <v>0</v>
      </c>
      <c r="AJ12">
        <v>0</v>
      </c>
      <c r="AK12">
        <v>49.805737000000001</v>
      </c>
      <c r="AL12">
        <v>20.219497</v>
      </c>
      <c r="AM12">
        <v>0</v>
      </c>
      <c r="AN12">
        <v>0.647254</v>
      </c>
      <c r="AO12">
        <v>6.1957740000000001</v>
      </c>
      <c r="AP12">
        <v>2.9720219999999999</v>
      </c>
      <c r="AQ12">
        <v>17.661608999999999</v>
      </c>
      <c r="AR12">
        <v>49.092892999999997</v>
      </c>
      <c r="AS12">
        <v>31.859919000000001</v>
      </c>
      <c r="AT12">
        <v>12.744973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2720.550784999999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1.9334</v>
      </c>
      <c r="K13">
        <v>663.91018399999996</v>
      </c>
      <c r="L13">
        <v>631.40010500000005</v>
      </c>
      <c r="M13">
        <v>88.936400000000006</v>
      </c>
      <c r="N13">
        <v>54.811889999999998</v>
      </c>
      <c r="O13">
        <v>119.54756</v>
      </c>
      <c r="P13">
        <v>121.40543599999999</v>
      </c>
      <c r="Q13">
        <v>10.208352</v>
      </c>
      <c r="R13">
        <v>40.97851</v>
      </c>
      <c r="S13">
        <v>25.511310000000002</v>
      </c>
      <c r="T13">
        <v>0</v>
      </c>
      <c r="U13">
        <v>404.82495899999998</v>
      </c>
      <c r="V13">
        <v>13.775475</v>
      </c>
      <c r="W13">
        <v>44.853991000000001</v>
      </c>
      <c r="X13">
        <v>142.603354</v>
      </c>
      <c r="Y13">
        <v>0</v>
      </c>
      <c r="Z13">
        <v>6.3355579999999998</v>
      </c>
      <c r="AA13">
        <v>13.581516000000001</v>
      </c>
      <c r="AB13">
        <v>12.628389</v>
      </c>
      <c r="AC13">
        <v>9.3555679999999999</v>
      </c>
      <c r="AD13">
        <v>17.622748000000001</v>
      </c>
      <c r="AE13">
        <v>44.029801999999997</v>
      </c>
      <c r="AF13">
        <v>8.5784959999999995</v>
      </c>
      <c r="AG13">
        <v>15.899508000000001</v>
      </c>
      <c r="AH13">
        <v>36.618595999999997</v>
      </c>
      <c r="AI13">
        <v>0</v>
      </c>
      <c r="AJ13">
        <v>0</v>
      </c>
      <c r="AK13">
        <v>49.805737000000001</v>
      </c>
      <c r="AL13">
        <v>20.219497</v>
      </c>
      <c r="AM13">
        <v>0</v>
      </c>
      <c r="AN13">
        <v>0.647254</v>
      </c>
      <c r="AO13">
        <v>6.1957740000000001</v>
      </c>
      <c r="AP13">
        <v>7.9253929999999997</v>
      </c>
      <c r="AQ13">
        <v>17.661608999999999</v>
      </c>
      <c r="AR13">
        <v>49.092892999999997</v>
      </c>
      <c r="AS13">
        <v>31.859919000000001</v>
      </c>
      <c r="AT13">
        <v>12.744973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2725.5041559999995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1.9334</v>
      </c>
      <c r="K14">
        <v>663.91018399999996</v>
      </c>
      <c r="L14">
        <v>631.40010500000005</v>
      </c>
      <c r="M14">
        <v>88.936400000000006</v>
      </c>
      <c r="N14">
        <v>54.811889999999998</v>
      </c>
      <c r="O14">
        <v>119.54756</v>
      </c>
      <c r="P14">
        <v>121.40543599999999</v>
      </c>
      <c r="Q14">
        <v>10.208352</v>
      </c>
      <c r="R14">
        <v>40.97851</v>
      </c>
      <c r="S14">
        <v>25.511310000000002</v>
      </c>
      <c r="T14">
        <v>0</v>
      </c>
      <c r="U14">
        <v>404.82495899999998</v>
      </c>
      <c r="V14">
        <v>13.775475</v>
      </c>
      <c r="W14">
        <v>44.853991000000001</v>
      </c>
      <c r="X14">
        <v>142.603354</v>
      </c>
      <c r="Y14">
        <v>0</v>
      </c>
      <c r="Z14">
        <v>6.3355579999999998</v>
      </c>
      <c r="AA14">
        <v>13.581516000000001</v>
      </c>
      <c r="AB14">
        <v>12.628389</v>
      </c>
      <c r="AC14">
        <v>9.3555679999999999</v>
      </c>
      <c r="AD14">
        <v>17.622748000000001</v>
      </c>
      <c r="AE14">
        <v>44.029801999999997</v>
      </c>
      <c r="AF14">
        <v>8.5784959999999995</v>
      </c>
      <c r="AG14">
        <v>15.899508000000001</v>
      </c>
      <c r="AH14">
        <v>43.942315000000001</v>
      </c>
      <c r="AI14">
        <v>0</v>
      </c>
      <c r="AJ14">
        <v>0</v>
      </c>
      <c r="AK14">
        <v>49.805737000000001</v>
      </c>
      <c r="AL14">
        <v>20.219497</v>
      </c>
      <c r="AM14">
        <v>0</v>
      </c>
      <c r="AN14">
        <v>0.647254</v>
      </c>
      <c r="AO14">
        <v>6.1957740000000001</v>
      </c>
      <c r="AP14">
        <v>7.9253929999999997</v>
      </c>
      <c r="AQ14">
        <v>8.8308040000000005</v>
      </c>
      <c r="AR14">
        <v>49.092892999999997</v>
      </c>
      <c r="AS14">
        <v>31.859919000000001</v>
      </c>
      <c r="AT14">
        <v>12.744973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2723.9970699999994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1.9334</v>
      </c>
      <c r="K15">
        <v>663.91018399999996</v>
      </c>
      <c r="L15">
        <v>631.40010500000005</v>
      </c>
      <c r="M15">
        <v>88.936400000000006</v>
      </c>
      <c r="N15">
        <v>54.811889999999998</v>
      </c>
      <c r="O15">
        <v>119.54756</v>
      </c>
      <c r="P15">
        <v>121.40543599999999</v>
      </c>
      <c r="Q15">
        <v>10.208352</v>
      </c>
      <c r="R15">
        <v>40.97851</v>
      </c>
      <c r="S15">
        <v>25.511310000000002</v>
      </c>
      <c r="T15">
        <v>0</v>
      </c>
      <c r="U15">
        <v>404.82495899999998</v>
      </c>
      <c r="V15">
        <v>13.775475</v>
      </c>
      <c r="W15">
        <v>44.853991000000001</v>
      </c>
      <c r="X15">
        <v>142.603354</v>
      </c>
      <c r="Y15">
        <v>0</v>
      </c>
      <c r="Z15">
        <v>6.3355579999999998</v>
      </c>
      <c r="AA15">
        <v>13.581516000000001</v>
      </c>
      <c r="AB15">
        <v>12.628389</v>
      </c>
      <c r="AC15">
        <v>9.3555679999999999</v>
      </c>
      <c r="AD15">
        <v>17.622748000000001</v>
      </c>
      <c r="AE15">
        <v>47.790318999999997</v>
      </c>
      <c r="AF15">
        <v>8.5784959999999995</v>
      </c>
      <c r="AG15">
        <v>15.899508000000001</v>
      </c>
      <c r="AH15">
        <v>45.223965999999997</v>
      </c>
      <c r="AI15">
        <v>0</v>
      </c>
      <c r="AJ15">
        <v>0</v>
      </c>
      <c r="AK15">
        <v>49.805737000000001</v>
      </c>
      <c r="AL15">
        <v>20.219497</v>
      </c>
      <c r="AM15">
        <v>0</v>
      </c>
      <c r="AN15">
        <v>0.647254</v>
      </c>
      <c r="AO15">
        <v>6.1957740000000001</v>
      </c>
      <c r="AP15">
        <v>2.9720219999999999</v>
      </c>
      <c r="AQ15">
        <v>0</v>
      </c>
      <c r="AR15">
        <v>51.760984999999998</v>
      </c>
      <c r="AS15">
        <v>30.8352</v>
      </c>
      <c r="AT15">
        <v>10.118979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2714.2724419999995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1.9334</v>
      </c>
      <c r="K16">
        <v>663.91018399999996</v>
      </c>
      <c r="L16">
        <v>631.40010500000005</v>
      </c>
      <c r="M16">
        <v>88.936400000000006</v>
      </c>
      <c r="N16">
        <v>54.811889999999998</v>
      </c>
      <c r="O16">
        <v>119.54756</v>
      </c>
      <c r="P16">
        <v>121.40543599999999</v>
      </c>
      <c r="Q16">
        <v>10.208352</v>
      </c>
      <c r="R16">
        <v>40.97851</v>
      </c>
      <c r="S16">
        <v>25.511310000000002</v>
      </c>
      <c r="T16">
        <v>0</v>
      </c>
      <c r="U16">
        <v>404.82495899999998</v>
      </c>
      <c r="V16">
        <v>13.775475</v>
      </c>
      <c r="W16">
        <v>44.853991000000001</v>
      </c>
      <c r="X16">
        <v>142.603354</v>
      </c>
      <c r="Y16">
        <v>0</v>
      </c>
      <c r="Z16">
        <v>6.3355579999999998</v>
      </c>
      <c r="AA16">
        <v>13.581516000000001</v>
      </c>
      <c r="AB16">
        <v>12.628389</v>
      </c>
      <c r="AC16">
        <v>9.3555679999999999</v>
      </c>
      <c r="AD16">
        <v>17.622748000000001</v>
      </c>
      <c r="AE16">
        <v>47.790318999999997</v>
      </c>
      <c r="AF16">
        <v>8.5784959999999995</v>
      </c>
      <c r="AG16">
        <v>15.899508000000001</v>
      </c>
      <c r="AH16">
        <v>45.223965999999997</v>
      </c>
      <c r="AI16">
        <v>0</v>
      </c>
      <c r="AJ16">
        <v>0</v>
      </c>
      <c r="AK16">
        <v>49.805737000000001</v>
      </c>
      <c r="AL16">
        <v>20.219497</v>
      </c>
      <c r="AM16">
        <v>0</v>
      </c>
      <c r="AN16">
        <v>0.647254</v>
      </c>
      <c r="AO16">
        <v>6.1957740000000001</v>
      </c>
      <c r="AP16">
        <v>2.9720219999999999</v>
      </c>
      <c r="AQ16">
        <v>0</v>
      </c>
      <c r="AR16">
        <v>51.760984999999998</v>
      </c>
      <c r="AS16">
        <v>30.8352</v>
      </c>
      <c r="AT16">
        <v>12.744973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2716.8984359999995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1.9334</v>
      </c>
      <c r="K17">
        <v>663.91018399999996</v>
      </c>
      <c r="L17">
        <v>631.40010500000005</v>
      </c>
      <c r="M17">
        <v>88.936400000000006</v>
      </c>
      <c r="N17">
        <v>54.811889999999998</v>
      </c>
      <c r="O17">
        <v>119.54756</v>
      </c>
      <c r="P17">
        <v>121.40543599999999</v>
      </c>
      <c r="Q17">
        <v>10.208352</v>
      </c>
      <c r="R17">
        <v>40.97851</v>
      </c>
      <c r="S17">
        <v>25.511310000000002</v>
      </c>
      <c r="T17">
        <v>0</v>
      </c>
      <c r="U17">
        <v>404.82495899999998</v>
      </c>
      <c r="V17">
        <v>13.775475</v>
      </c>
      <c r="W17">
        <v>44.853991000000001</v>
      </c>
      <c r="X17">
        <v>142.603354</v>
      </c>
      <c r="Y17">
        <v>0</v>
      </c>
      <c r="Z17">
        <v>6.3355579999999998</v>
      </c>
      <c r="AA17">
        <v>13.581516000000001</v>
      </c>
      <c r="AB17">
        <v>12.628389</v>
      </c>
      <c r="AC17">
        <v>9.3555679999999999</v>
      </c>
      <c r="AD17">
        <v>17.622748000000001</v>
      </c>
      <c r="AE17">
        <v>47.790318999999997</v>
      </c>
      <c r="AF17">
        <v>8.5784959999999995</v>
      </c>
      <c r="AG17">
        <v>15.899508000000001</v>
      </c>
      <c r="AH17">
        <v>45.223965999999997</v>
      </c>
      <c r="AI17">
        <v>0</v>
      </c>
      <c r="AJ17">
        <v>0</v>
      </c>
      <c r="AK17">
        <v>49.805737000000001</v>
      </c>
      <c r="AL17">
        <v>20.219497</v>
      </c>
      <c r="AM17">
        <v>0</v>
      </c>
      <c r="AN17">
        <v>0.647254</v>
      </c>
      <c r="AO17">
        <v>6.1957740000000001</v>
      </c>
      <c r="AP17">
        <v>2.9720219999999999</v>
      </c>
      <c r="AQ17">
        <v>0</v>
      </c>
      <c r="AR17">
        <v>51.760984999999998</v>
      </c>
      <c r="AS17">
        <v>30.8352</v>
      </c>
      <c r="AT17">
        <v>12.744973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2716.8984359999995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1.9334</v>
      </c>
      <c r="K18">
        <v>663.91018399999996</v>
      </c>
      <c r="L18">
        <v>631.40010500000005</v>
      </c>
      <c r="M18">
        <v>88.936400000000006</v>
      </c>
      <c r="N18">
        <v>54.811889999999998</v>
      </c>
      <c r="O18">
        <v>119.54756</v>
      </c>
      <c r="P18">
        <v>121.40543599999999</v>
      </c>
      <c r="Q18">
        <v>10.208352</v>
      </c>
      <c r="R18">
        <v>40.97851</v>
      </c>
      <c r="S18">
        <v>25.511310000000002</v>
      </c>
      <c r="T18">
        <v>0</v>
      </c>
      <c r="U18">
        <v>404.82495899999998</v>
      </c>
      <c r="V18">
        <v>13.775475</v>
      </c>
      <c r="W18">
        <v>44.853991000000001</v>
      </c>
      <c r="X18">
        <v>142.603354</v>
      </c>
      <c r="Y18">
        <v>0</v>
      </c>
      <c r="Z18">
        <v>6.3355579999999998</v>
      </c>
      <c r="AA18">
        <v>13.581516000000001</v>
      </c>
      <c r="AB18">
        <v>12.628389</v>
      </c>
      <c r="AC18">
        <v>9.3555679999999999</v>
      </c>
      <c r="AD18">
        <v>17.622748000000001</v>
      </c>
      <c r="AE18">
        <v>47.790318999999997</v>
      </c>
      <c r="AF18">
        <v>8.5784959999999995</v>
      </c>
      <c r="AG18">
        <v>15.899508000000001</v>
      </c>
      <c r="AH18">
        <v>45.223965999999997</v>
      </c>
      <c r="AI18">
        <v>0</v>
      </c>
      <c r="AJ18">
        <v>0</v>
      </c>
      <c r="AK18">
        <v>49.805737000000001</v>
      </c>
      <c r="AL18">
        <v>20.219497</v>
      </c>
      <c r="AM18">
        <v>0</v>
      </c>
      <c r="AN18">
        <v>0.647254</v>
      </c>
      <c r="AO18">
        <v>6.1957740000000001</v>
      </c>
      <c r="AP18">
        <v>2.9720219999999999</v>
      </c>
      <c r="AQ18">
        <v>0</v>
      </c>
      <c r="AR18">
        <v>51.760984999999998</v>
      </c>
      <c r="AS18">
        <v>30.8352</v>
      </c>
      <c r="AT18">
        <v>12.744973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2716.8984359999995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1.9334</v>
      </c>
      <c r="K19">
        <v>663.91018399999996</v>
      </c>
      <c r="L19">
        <v>631.40010500000005</v>
      </c>
      <c r="M19">
        <v>88.936400000000006</v>
      </c>
      <c r="N19">
        <v>54.811889999999998</v>
      </c>
      <c r="O19">
        <v>119.54756</v>
      </c>
      <c r="P19">
        <v>121.40543599999999</v>
      </c>
      <c r="Q19">
        <v>10.208352</v>
      </c>
      <c r="R19">
        <v>40.97851</v>
      </c>
      <c r="S19">
        <v>25.511310000000002</v>
      </c>
      <c r="T19">
        <v>0</v>
      </c>
      <c r="U19">
        <v>404.82495899999998</v>
      </c>
      <c r="V19">
        <v>13.775475</v>
      </c>
      <c r="W19">
        <v>44.853991000000001</v>
      </c>
      <c r="X19">
        <v>142.603354</v>
      </c>
      <c r="Y19">
        <v>0</v>
      </c>
      <c r="Z19">
        <v>6.3355579999999998</v>
      </c>
      <c r="AA19">
        <v>13.581516000000001</v>
      </c>
      <c r="AB19">
        <v>12.628389</v>
      </c>
      <c r="AC19">
        <v>9.3555679999999999</v>
      </c>
      <c r="AD19">
        <v>17.622748000000001</v>
      </c>
      <c r="AE19">
        <v>47.790318999999997</v>
      </c>
      <c r="AF19">
        <v>8.5784959999999995</v>
      </c>
      <c r="AG19">
        <v>15.899508000000001</v>
      </c>
      <c r="AH19">
        <v>67.835948999999999</v>
      </c>
      <c r="AI19">
        <v>0</v>
      </c>
      <c r="AJ19">
        <v>0</v>
      </c>
      <c r="AK19">
        <v>49.805737000000001</v>
      </c>
      <c r="AL19">
        <v>20.219497</v>
      </c>
      <c r="AM19">
        <v>0</v>
      </c>
      <c r="AN19">
        <v>0.647254</v>
      </c>
      <c r="AO19">
        <v>6.1957740000000001</v>
      </c>
      <c r="AP19">
        <v>2.9720219999999999</v>
      </c>
      <c r="AQ19">
        <v>0</v>
      </c>
      <c r="AR19">
        <v>49.092892999999997</v>
      </c>
      <c r="AS19">
        <v>30.8352</v>
      </c>
      <c r="AT19">
        <v>12.744973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2736.8423269999994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1.9334</v>
      </c>
      <c r="K20">
        <v>663.91018399999996</v>
      </c>
      <c r="L20">
        <v>631.40010500000005</v>
      </c>
      <c r="M20">
        <v>88.936400000000006</v>
      </c>
      <c r="N20">
        <v>54.811889999999998</v>
      </c>
      <c r="O20">
        <v>119.54756</v>
      </c>
      <c r="P20">
        <v>121.40543599999999</v>
      </c>
      <c r="Q20">
        <v>10.208352</v>
      </c>
      <c r="R20">
        <v>40.97851</v>
      </c>
      <c r="S20">
        <v>25.511310000000002</v>
      </c>
      <c r="T20">
        <v>0</v>
      </c>
      <c r="U20">
        <v>404.82495899999998</v>
      </c>
      <c r="V20">
        <v>13.775475</v>
      </c>
      <c r="W20">
        <v>44.853991000000001</v>
      </c>
      <c r="X20">
        <v>142.603354</v>
      </c>
      <c r="Y20">
        <v>0</v>
      </c>
      <c r="Z20">
        <v>6.3355579999999998</v>
      </c>
      <c r="AA20">
        <v>13.581516000000001</v>
      </c>
      <c r="AB20">
        <v>12.628389</v>
      </c>
      <c r="AC20">
        <v>9.3555679999999999</v>
      </c>
      <c r="AD20">
        <v>17.622748000000001</v>
      </c>
      <c r="AE20">
        <v>47.790318999999997</v>
      </c>
      <c r="AF20">
        <v>8.5784959999999995</v>
      </c>
      <c r="AG20">
        <v>15.899508000000001</v>
      </c>
      <c r="AH20">
        <v>67.835948999999999</v>
      </c>
      <c r="AI20">
        <v>0</v>
      </c>
      <c r="AJ20">
        <v>0</v>
      </c>
      <c r="AK20">
        <v>49.805737000000001</v>
      </c>
      <c r="AL20">
        <v>20.219497</v>
      </c>
      <c r="AM20">
        <v>0</v>
      </c>
      <c r="AN20">
        <v>0.647254</v>
      </c>
      <c r="AO20">
        <v>6.1957740000000001</v>
      </c>
      <c r="AP20">
        <v>2.9720219999999999</v>
      </c>
      <c r="AQ20">
        <v>8.8308040000000005</v>
      </c>
      <c r="AR20">
        <v>49.092892999999997</v>
      </c>
      <c r="AS20">
        <v>30.8352</v>
      </c>
      <c r="AT20">
        <v>12.744973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2745.6731309999996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1.9334</v>
      </c>
      <c r="K21">
        <v>663.91018399999996</v>
      </c>
      <c r="L21">
        <v>631.40010500000005</v>
      </c>
      <c r="M21">
        <v>88.936400000000006</v>
      </c>
      <c r="N21">
        <v>54.811889999999998</v>
      </c>
      <c r="O21">
        <v>119.54756</v>
      </c>
      <c r="P21">
        <v>121.40543599999999</v>
      </c>
      <c r="Q21">
        <v>10.208352</v>
      </c>
      <c r="R21">
        <v>40.97851</v>
      </c>
      <c r="S21">
        <v>25.511310000000002</v>
      </c>
      <c r="T21">
        <v>0</v>
      </c>
      <c r="U21">
        <v>404.82495899999998</v>
      </c>
      <c r="V21">
        <v>13.775475</v>
      </c>
      <c r="W21">
        <v>44.853991000000001</v>
      </c>
      <c r="X21">
        <v>142.603354</v>
      </c>
      <c r="Y21">
        <v>0</v>
      </c>
      <c r="Z21">
        <v>6.3355579999999998</v>
      </c>
      <c r="AA21">
        <v>13.581516000000001</v>
      </c>
      <c r="AB21">
        <v>12.628389</v>
      </c>
      <c r="AC21">
        <v>9.3555679999999999</v>
      </c>
      <c r="AD21">
        <v>17.622748000000001</v>
      </c>
      <c r="AE21">
        <v>47.790318999999997</v>
      </c>
      <c r="AF21">
        <v>8.5784959999999995</v>
      </c>
      <c r="AG21">
        <v>15.899508000000001</v>
      </c>
      <c r="AH21">
        <v>67.835948999999999</v>
      </c>
      <c r="AI21">
        <v>0</v>
      </c>
      <c r="AJ21">
        <v>0</v>
      </c>
      <c r="AK21">
        <v>49.805737000000001</v>
      </c>
      <c r="AL21">
        <v>20.219497</v>
      </c>
      <c r="AM21">
        <v>0</v>
      </c>
      <c r="AN21">
        <v>0.647254</v>
      </c>
      <c r="AO21">
        <v>6.1957740000000001</v>
      </c>
      <c r="AP21">
        <v>7.9253929999999997</v>
      </c>
      <c r="AQ21">
        <v>18.027021999999999</v>
      </c>
      <c r="AR21">
        <v>49.092892999999997</v>
      </c>
      <c r="AS21">
        <v>30.8352</v>
      </c>
      <c r="AT21">
        <v>10.514602999999999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2757.5923499999999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1.9334</v>
      </c>
      <c r="K22">
        <v>663.91018399999996</v>
      </c>
      <c r="L22">
        <v>631.40010500000005</v>
      </c>
      <c r="M22">
        <v>88.936400000000006</v>
      </c>
      <c r="N22">
        <v>54.811889999999998</v>
      </c>
      <c r="O22">
        <v>119.54756</v>
      </c>
      <c r="P22">
        <v>121.40543599999999</v>
      </c>
      <c r="Q22">
        <v>10.208352</v>
      </c>
      <c r="R22">
        <v>40.97851</v>
      </c>
      <c r="S22">
        <v>25.511310000000002</v>
      </c>
      <c r="T22">
        <v>0</v>
      </c>
      <c r="U22">
        <v>404.82495899999998</v>
      </c>
      <c r="V22">
        <v>13.775475</v>
      </c>
      <c r="W22">
        <v>44.853991000000001</v>
      </c>
      <c r="X22">
        <v>142.603354</v>
      </c>
      <c r="Y22">
        <v>0</v>
      </c>
      <c r="Z22">
        <v>6.3355579999999998</v>
      </c>
      <c r="AA22">
        <v>13.581516000000001</v>
      </c>
      <c r="AB22">
        <v>12.628389</v>
      </c>
      <c r="AC22">
        <v>9.3555679999999999</v>
      </c>
      <c r="AD22">
        <v>17.622748000000001</v>
      </c>
      <c r="AE22">
        <v>47.790318999999997</v>
      </c>
      <c r="AF22">
        <v>8.5784959999999995</v>
      </c>
      <c r="AG22">
        <v>15.899508000000001</v>
      </c>
      <c r="AH22">
        <v>67.835948999999999</v>
      </c>
      <c r="AI22">
        <v>0</v>
      </c>
      <c r="AJ22">
        <v>0</v>
      </c>
      <c r="AK22">
        <v>49.805737000000001</v>
      </c>
      <c r="AL22">
        <v>20.219497</v>
      </c>
      <c r="AM22">
        <v>0</v>
      </c>
      <c r="AN22">
        <v>0.647254</v>
      </c>
      <c r="AO22">
        <v>6.1957740000000001</v>
      </c>
      <c r="AP22">
        <v>7.9253929999999997</v>
      </c>
      <c r="AQ22">
        <v>27.040531999999999</v>
      </c>
      <c r="AR22">
        <v>49.092892999999997</v>
      </c>
      <c r="AS22">
        <v>30.8352</v>
      </c>
      <c r="AT22">
        <v>10.514602999999999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2766.6058599999997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1.9334</v>
      </c>
      <c r="K23">
        <v>663.91018399999996</v>
      </c>
      <c r="L23">
        <v>631.40010500000005</v>
      </c>
      <c r="M23">
        <v>88.936400000000006</v>
      </c>
      <c r="N23">
        <v>54.811889999999998</v>
      </c>
      <c r="O23">
        <v>119.54756</v>
      </c>
      <c r="P23">
        <v>121.40543599999999</v>
      </c>
      <c r="Q23">
        <v>10.208352</v>
      </c>
      <c r="R23">
        <v>40.97851</v>
      </c>
      <c r="S23">
        <v>25.511310000000002</v>
      </c>
      <c r="T23">
        <v>0</v>
      </c>
      <c r="U23">
        <v>404.82495899999998</v>
      </c>
      <c r="V23">
        <v>13.775475</v>
      </c>
      <c r="W23">
        <v>44.853991000000001</v>
      </c>
      <c r="X23">
        <v>142.603354</v>
      </c>
      <c r="Y23">
        <v>0</v>
      </c>
      <c r="Z23">
        <v>6.3355579999999998</v>
      </c>
      <c r="AA23">
        <v>13.581516000000001</v>
      </c>
      <c r="AB23">
        <v>12.628389</v>
      </c>
      <c r="AC23">
        <v>18.711136</v>
      </c>
      <c r="AD23">
        <v>17.622748000000001</v>
      </c>
      <c r="AE23">
        <v>47.790318999999997</v>
      </c>
      <c r="AF23">
        <v>8.5784959999999995</v>
      </c>
      <c r="AG23">
        <v>15.899508000000001</v>
      </c>
      <c r="AH23">
        <v>67.835948999999999</v>
      </c>
      <c r="AI23">
        <v>0</v>
      </c>
      <c r="AJ23">
        <v>0</v>
      </c>
      <c r="AK23">
        <v>49.805737000000001</v>
      </c>
      <c r="AL23">
        <v>20.219497</v>
      </c>
      <c r="AM23">
        <v>0</v>
      </c>
      <c r="AN23">
        <v>0.647254</v>
      </c>
      <c r="AO23">
        <v>6.1957740000000001</v>
      </c>
      <c r="AP23">
        <v>2.9720219999999999</v>
      </c>
      <c r="AQ23">
        <v>27.040531999999999</v>
      </c>
      <c r="AR23">
        <v>49.092892999999997</v>
      </c>
      <c r="AS23">
        <v>30.8352</v>
      </c>
      <c r="AT23">
        <v>10.514602999999999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2771.0080569999996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1.9334</v>
      </c>
      <c r="K24">
        <v>663.91018399999996</v>
      </c>
      <c r="L24">
        <v>631.40010500000005</v>
      </c>
      <c r="M24">
        <v>88.936400000000006</v>
      </c>
      <c r="N24">
        <v>54.811889999999998</v>
      </c>
      <c r="O24">
        <v>119.54756</v>
      </c>
      <c r="P24">
        <v>121.40543599999999</v>
      </c>
      <c r="Q24">
        <v>10.208352</v>
      </c>
      <c r="R24">
        <v>40.97851</v>
      </c>
      <c r="S24">
        <v>25.511310000000002</v>
      </c>
      <c r="T24">
        <v>0</v>
      </c>
      <c r="U24">
        <v>404.82495899999998</v>
      </c>
      <c r="V24">
        <v>13.775475</v>
      </c>
      <c r="W24">
        <v>44.853991000000001</v>
      </c>
      <c r="X24">
        <v>142.603354</v>
      </c>
      <c r="Y24">
        <v>0</v>
      </c>
      <c r="Z24">
        <v>6.3355579999999998</v>
      </c>
      <c r="AA24">
        <v>9.6225319999999996</v>
      </c>
      <c r="AB24">
        <v>25.385639000000001</v>
      </c>
      <c r="AC24">
        <v>18.711136</v>
      </c>
      <c r="AD24">
        <v>17.622748000000001</v>
      </c>
      <c r="AE24">
        <v>47.790318999999997</v>
      </c>
      <c r="AF24">
        <v>8.5784959999999995</v>
      </c>
      <c r="AG24">
        <v>15.899508000000001</v>
      </c>
      <c r="AH24">
        <v>67.835948999999999</v>
      </c>
      <c r="AI24">
        <v>0</v>
      </c>
      <c r="AJ24">
        <v>0</v>
      </c>
      <c r="AK24">
        <v>49.805737000000001</v>
      </c>
      <c r="AL24">
        <v>20.219497</v>
      </c>
      <c r="AM24">
        <v>0</v>
      </c>
      <c r="AN24">
        <v>0.647254</v>
      </c>
      <c r="AO24">
        <v>6.1957740000000001</v>
      </c>
      <c r="AP24">
        <v>2.9720219999999999</v>
      </c>
      <c r="AQ24">
        <v>27.040531999999999</v>
      </c>
      <c r="AR24">
        <v>49.092892999999997</v>
      </c>
      <c r="AS24">
        <v>30.8352</v>
      </c>
      <c r="AT24">
        <v>10.514602999999999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2779.8063229999993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1.9334</v>
      </c>
      <c r="K25">
        <v>663.91018399999996</v>
      </c>
      <c r="L25">
        <v>631.40010500000005</v>
      </c>
      <c r="M25">
        <v>88.936400000000006</v>
      </c>
      <c r="N25">
        <v>54.811889999999998</v>
      </c>
      <c r="O25">
        <v>119.54756</v>
      </c>
      <c r="P25">
        <v>121.40543599999999</v>
      </c>
      <c r="Q25">
        <v>10.208352</v>
      </c>
      <c r="R25">
        <v>40.97851</v>
      </c>
      <c r="S25">
        <v>25.511310000000002</v>
      </c>
      <c r="T25">
        <v>0</v>
      </c>
      <c r="U25">
        <v>404.82495899999998</v>
      </c>
      <c r="V25">
        <v>13.775475</v>
      </c>
      <c r="W25">
        <v>44.853991000000001</v>
      </c>
      <c r="X25">
        <v>142.603354</v>
      </c>
      <c r="Y25">
        <v>0</v>
      </c>
      <c r="Z25">
        <v>6.3355579999999998</v>
      </c>
      <c r="AA25">
        <v>0</v>
      </c>
      <c r="AB25">
        <v>25.385639000000001</v>
      </c>
      <c r="AC25">
        <v>18.711136</v>
      </c>
      <c r="AD25">
        <v>17.622748000000001</v>
      </c>
      <c r="AE25">
        <v>47.790318999999997</v>
      </c>
      <c r="AF25">
        <v>8.5784959999999995</v>
      </c>
      <c r="AG25">
        <v>15.899508000000001</v>
      </c>
      <c r="AH25">
        <v>45.407058999999997</v>
      </c>
      <c r="AI25">
        <v>0</v>
      </c>
      <c r="AJ25">
        <v>0</v>
      </c>
      <c r="AK25">
        <v>49.805737000000001</v>
      </c>
      <c r="AL25">
        <v>20.219497</v>
      </c>
      <c r="AM25">
        <v>0</v>
      </c>
      <c r="AN25">
        <v>0.647254</v>
      </c>
      <c r="AO25">
        <v>6.1957740000000001</v>
      </c>
      <c r="AP25">
        <v>2.9720219999999999</v>
      </c>
      <c r="AQ25">
        <v>27.040531999999999</v>
      </c>
      <c r="AR25">
        <v>49.092892999999997</v>
      </c>
      <c r="AS25">
        <v>30.8352</v>
      </c>
      <c r="AT25">
        <v>10.514602999999999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2747.7549010000002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1.9334</v>
      </c>
      <c r="K26">
        <v>663.91018399999996</v>
      </c>
      <c r="L26">
        <v>631.40010500000005</v>
      </c>
      <c r="M26">
        <v>88.936400000000006</v>
      </c>
      <c r="N26">
        <v>54.811889999999998</v>
      </c>
      <c r="O26">
        <v>119.54756</v>
      </c>
      <c r="P26">
        <v>121.40543599999999</v>
      </c>
      <c r="Q26">
        <v>10.208352</v>
      </c>
      <c r="R26">
        <v>40.97851</v>
      </c>
      <c r="S26">
        <v>25.511310000000002</v>
      </c>
      <c r="T26">
        <v>0</v>
      </c>
      <c r="U26">
        <v>404.82495899999998</v>
      </c>
      <c r="V26">
        <v>13.775475</v>
      </c>
      <c r="W26">
        <v>44.853991000000001</v>
      </c>
      <c r="X26">
        <v>142.603354</v>
      </c>
      <c r="Y26">
        <v>0</v>
      </c>
      <c r="Z26">
        <v>6.3355579999999998</v>
      </c>
      <c r="AA26">
        <v>0</v>
      </c>
      <c r="AB26">
        <v>25.385639000000001</v>
      </c>
      <c r="AC26">
        <v>18.711136</v>
      </c>
      <c r="AD26">
        <v>17.622748000000001</v>
      </c>
      <c r="AE26">
        <v>47.790318999999997</v>
      </c>
      <c r="AF26">
        <v>8.5784959999999995</v>
      </c>
      <c r="AG26">
        <v>15.899508000000001</v>
      </c>
      <c r="AH26">
        <v>45.407058999999997</v>
      </c>
      <c r="AI26">
        <v>2.4612180000000001</v>
      </c>
      <c r="AJ26">
        <v>0</v>
      </c>
      <c r="AK26">
        <v>49.805737000000001</v>
      </c>
      <c r="AL26">
        <v>20.219497</v>
      </c>
      <c r="AM26">
        <v>0</v>
      </c>
      <c r="AN26">
        <v>0.647254</v>
      </c>
      <c r="AO26">
        <v>6.1957740000000001</v>
      </c>
      <c r="AP26">
        <v>2.9720219999999999</v>
      </c>
      <c r="AQ26">
        <v>27.040531999999999</v>
      </c>
      <c r="AR26">
        <v>49.092892999999997</v>
      </c>
      <c r="AS26">
        <v>30.8352</v>
      </c>
      <c r="AT26">
        <v>10.514602999999999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2750.2161190000002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1.9334</v>
      </c>
      <c r="K27">
        <v>663.91018399999996</v>
      </c>
      <c r="L27">
        <v>631.40010500000005</v>
      </c>
      <c r="M27">
        <v>88.936400000000006</v>
      </c>
      <c r="N27">
        <v>54.811889999999998</v>
      </c>
      <c r="O27">
        <v>119.54756</v>
      </c>
      <c r="P27">
        <v>121.40543599999999</v>
      </c>
      <c r="Q27">
        <v>10.208352</v>
      </c>
      <c r="R27">
        <v>40.97851</v>
      </c>
      <c r="S27">
        <v>25.511310000000002</v>
      </c>
      <c r="T27">
        <v>0</v>
      </c>
      <c r="U27">
        <v>404.82495899999998</v>
      </c>
      <c r="V27">
        <v>13.775475</v>
      </c>
      <c r="W27">
        <v>44.853991000000001</v>
      </c>
      <c r="X27">
        <v>142.603354</v>
      </c>
      <c r="Y27">
        <v>0</v>
      </c>
      <c r="Z27">
        <v>6.3355579999999998</v>
      </c>
      <c r="AA27">
        <v>0</v>
      </c>
      <c r="AB27">
        <v>25.385639000000001</v>
      </c>
      <c r="AC27">
        <v>18.711136</v>
      </c>
      <c r="AD27">
        <v>17.622748000000001</v>
      </c>
      <c r="AE27">
        <v>47.790318999999997</v>
      </c>
      <c r="AF27">
        <v>8.5784959999999995</v>
      </c>
      <c r="AG27">
        <v>15.899508000000001</v>
      </c>
      <c r="AH27">
        <v>45.407058999999997</v>
      </c>
      <c r="AI27">
        <v>4.9224360000000003</v>
      </c>
      <c r="AJ27">
        <v>0</v>
      </c>
      <c r="AK27">
        <v>49.805737000000001</v>
      </c>
      <c r="AL27">
        <v>20.219497</v>
      </c>
      <c r="AM27">
        <v>0</v>
      </c>
      <c r="AN27">
        <v>0.647254</v>
      </c>
      <c r="AO27">
        <v>6.1957740000000001</v>
      </c>
      <c r="AP27">
        <v>7.9253929999999997</v>
      </c>
      <c r="AQ27">
        <v>27.040531999999999</v>
      </c>
      <c r="AR27">
        <v>49.092892999999997</v>
      </c>
      <c r="AS27">
        <v>30.8352</v>
      </c>
      <c r="AT27">
        <v>10.514602999999999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2757.6307080000001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1.9334</v>
      </c>
      <c r="K28">
        <v>663.91018399999996</v>
      </c>
      <c r="L28">
        <v>631.40010500000005</v>
      </c>
      <c r="M28">
        <v>88.936400000000006</v>
      </c>
      <c r="N28">
        <v>54.811889999999998</v>
      </c>
      <c r="O28">
        <v>119.54756</v>
      </c>
      <c r="P28">
        <v>121.40543599999999</v>
      </c>
      <c r="Q28">
        <v>10.208352</v>
      </c>
      <c r="R28">
        <v>40.97851</v>
      </c>
      <c r="S28">
        <v>25.511310000000002</v>
      </c>
      <c r="T28">
        <v>0</v>
      </c>
      <c r="U28">
        <v>404.82495899999998</v>
      </c>
      <c r="V28">
        <v>13.775475</v>
      </c>
      <c r="W28">
        <v>44.853991000000001</v>
      </c>
      <c r="X28">
        <v>142.603354</v>
      </c>
      <c r="Y28">
        <v>0</v>
      </c>
      <c r="Z28">
        <v>6.3355579999999998</v>
      </c>
      <c r="AA28">
        <v>0</v>
      </c>
      <c r="AB28">
        <v>25.385639000000001</v>
      </c>
      <c r="AC28">
        <v>18.711136</v>
      </c>
      <c r="AD28">
        <v>17.622748000000001</v>
      </c>
      <c r="AE28">
        <v>47.790318999999997</v>
      </c>
      <c r="AF28">
        <v>8.5784959999999995</v>
      </c>
      <c r="AG28">
        <v>15.899508000000001</v>
      </c>
      <c r="AH28">
        <v>43.026850000000003</v>
      </c>
      <c r="AI28">
        <v>31.995837000000002</v>
      </c>
      <c r="AJ28">
        <v>0</v>
      </c>
      <c r="AK28">
        <v>49.805737000000001</v>
      </c>
      <c r="AL28">
        <v>44.932215999999997</v>
      </c>
      <c r="AM28">
        <v>0</v>
      </c>
      <c r="AN28">
        <v>0.647254</v>
      </c>
      <c r="AO28">
        <v>6.1957740000000001</v>
      </c>
      <c r="AP28">
        <v>2.9720219999999999</v>
      </c>
      <c r="AQ28">
        <v>27.040531999999999</v>
      </c>
      <c r="AR28">
        <v>49.092892999999997</v>
      </c>
      <c r="AS28">
        <v>30.8352</v>
      </c>
      <c r="AT28">
        <v>10.514602999999999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2802.0832480000004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1.9334</v>
      </c>
      <c r="K29">
        <v>663.91018399999996</v>
      </c>
      <c r="L29">
        <v>631.40010500000005</v>
      </c>
      <c r="M29">
        <v>88.936400000000006</v>
      </c>
      <c r="N29">
        <v>66.992310000000003</v>
      </c>
      <c r="O29">
        <v>119.54756</v>
      </c>
      <c r="P29">
        <v>121.40543599999999</v>
      </c>
      <c r="Q29">
        <v>10.208352</v>
      </c>
      <c r="R29">
        <v>40.97851</v>
      </c>
      <c r="S29">
        <v>25.511310000000002</v>
      </c>
      <c r="T29">
        <v>0</v>
      </c>
      <c r="U29">
        <v>404.82495899999998</v>
      </c>
      <c r="V29">
        <v>13.775475</v>
      </c>
      <c r="W29">
        <v>44.853991000000001</v>
      </c>
      <c r="X29">
        <v>142.603354</v>
      </c>
      <c r="Y29">
        <v>0</v>
      </c>
      <c r="Z29">
        <v>6.3355579999999998</v>
      </c>
      <c r="AA29">
        <v>0</v>
      </c>
      <c r="AB29">
        <v>25.385639000000001</v>
      </c>
      <c r="AC29">
        <v>18.711136</v>
      </c>
      <c r="AD29">
        <v>17.622748000000001</v>
      </c>
      <c r="AE29">
        <v>47.790318999999997</v>
      </c>
      <c r="AF29">
        <v>8.5784959999999995</v>
      </c>
      <c r="AG29">
        <v>15.899508000000001</v>
      </c>
      <c r="AH29">
        <v>43.026850000000003</v>
      </c>
      <c r="AI29">
        <v>31.995837000000002</v>
      </c>
      <c r="AJ29">
        <v>0</v>
      </c>
      <c r="AK29">
        <v>49.805737000000001</v>
      </c>
      <c r="AL29">
        <v>77.508072999999996</v>
      </c>
      <c r="AM29">
        <v>0</v>
      </c>
      <c r="AN29">
        <v>0.647254</v>
      </c>
      <c r="AO29">
        <v>6.1957740000000001</v>
      </c>
      <c r="AP29">
        <v>2.9720219999999999</v>
      </c>
      <c r="AQ29">
        <v>27.040531999999999</v>
      </c>
      <c r="AR29">
        <v>49.092892999999997</v>
      </c>
      <c r="AS29">
        <v>30.8352</v>
      </c>
      <c r="AT29">
        <v>10.514602999999999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2846.8395249999999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1.9334</v>
      </c>
      <c r="K30">
        <v>663.91018399999996</v>
      </c>
      <c r="L30">
        <v>631.40010500000005</v>
      </c>
      <c r="M30">
        <v>88.936400000000006</v>
      </c>
      <c r="N30">
        <v>73.082520000000002</v>
      </c>
      <c r="O30">
        <v>119.54756</v>
      </c>
      <c r="P30">
        <v>121.40543599999999</v>
      </c>
      <c r="Q30">
        <v>10.208352</v>
      </c>
      <c r="R30">
        <v>40.97851</v>
      </c>
      <c r="S30">
        <v>25.511310000000002</v>
      </c>
      <c r="T30">
        <v>0</v>
      </c>
      <c r="U30">
        <v>404.82495899999998</v>
      </c>
      <c r="V30">
        <v>13.775475</v>
      </c>
      <c r="W30">
        <v>44.853991000000001</v>
      </c>
      <c r="X30">
        <v>142.603354</v>
      </c>
      <c r="Y30">
        <v>0</v>
      </c>
      <c r="Z30">
        <v>6.3355579999999998</v>
      </c>
      <c r="AA30">
        <v>0</v>
      </c>
      <c r="AB30">
        <v>25.385639000000001</v>
      </c>
      <c r="AC30">
        <v>18.711136</v>
      </c>
      <c r="AD30">
        <v>17.622748000000001</v>
      </c>
      <c r="AE30">
        <v>47.790318999999997</v>
      </c>
      <c r="AF30">
        <v>8.5784959999999995</v>
      </c>
      <c r="AG30">
        <v>15.899508000000001</v>
      </c>
      <c r="AH30">
        <v>43.026850000000003</v>
      </c>
      <c r="AI30">
        <v>31.995837000000002</v>
      </c>
      <c r="AJ30">
        <v>0</v>
      </c>
      <c r="AK30">
        <v>49.805737000000001</v>
      </c>
      <c r="AL30">
        <v>77.508072999999996</v>
      </c>
      <c r="AM30">
        <v>0</v>
      </c>
      <c r="AN30">
        <v>0.647254</v>
      </c>
      <c r="AO30">
        <v>6.1957740000000001</v>
      </c>
      <c r="AP30">
        <v>2.9720219999999999</v>
      </c>
      <c r="AQ30">
        <v>27.040531999999999</v>
      </c>
      <c r="AR30">
        <v>49.092892999999997</v>
      </c>
      <c r="AS30">
        <v>30.8352</v>
      </c>
      <c r="AT30">
        <v>10.514602999999999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2852.9297350000002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1.9334</v>
      </c>
      <c r="K31">
        <v>663.91018399999996</v>
      </c>
      <c r="L31">
        <v>631.40010500000005</v>
      </c>
      <c r="M31">
        <v>88.936400000000006</v>
      </c>
      <c r="N31">
        <v>79.172730000000001</v>
      </c>
      <c r="O31">
        <v>119.54756</v>
      </c>
      <c r="P31">
        <v>121.40543599999999</v>
      </c>
      <c r="Q31">
        <v>10.208352</v>
      </c>
      <c r="R31">
        <v>40.97851</v>
      </c>
      <c r="S31">
        <v>25.511310000000002</v>
      </c>
      <c r="T31">
        <v>0</v>
      </c>
      <c r="U31">
        <v>404.82495899999998</v>
      </c>
      <c r="V31">
        <v>13.775475</v>
      </c>
      <c r="W31">
        <v>44.853991000000001</v>
      </c>
      <c r="X31">
        <v>142.603354</v>
      </c>
      <c r="Y31">
        <v>0</v>
      </c>
      <c r="Z31">
        <v>6.3355579999999998</v>
      </c>
      <c r="AA31">
        <v>0</v>
      </c>
      <c r="AB31">
        <v>25.385639000000001</v>
      </c>
      <c r="AC31">
        <v>18.711136</v>
      </c>
      <c r="AD31">
        <v>17.622748000000001</v>
      </c>
      <c r="AE31">
        <v>47.790318999999997</v>
      </c>
      <c r="AF31">
        <v>8.5784959999999995</v>
      </c>
      <c r="AG31">
        <v>15.899508000000001</v>
      </c>
      <c r="AH31">
        <v>43.026850000000003</v>
      </c>
      <c r="AI31">
        <v>31.995837000000002</v>
      </c>
      <c r="AJ31">
        <v>0</v>
      </c>
      <c r="AK31">
        <v>49.805737000000001</v>
      </c>
      <c r="AL31">
        <v>77.508072999999996</v>
      </c>
      <c r="AM31">
        <v>0</v>
      </c>
      <c r="AN31">
        <v>0.647254</v>
      </c>
      <c r="AO31">
        <v>6.1957740000000001</v>
      </c>
      <c r="AP31">
        <v>2.9720219999999999</v>
      </c>
      <c r="AQ31">
        <v>27.040531999999999</v>
      </c>
      <c r="AR31">
        <v>49.092892999999997</v>
      </c>
      <c r="AS31">
        <v>30.8352</v>
      </c>
      <c r="AT31">
        <v>10.514602999999999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2859.0199450000005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1.9334</v>
      </c>
      <c r="K32">
        <v>663.91018399999996</v>
      </c>
      <c r="L32">
        <v>631.40010500000005</v>
      </c>
      <c r="M32">
        <v>88.936400000000006</v>
      </c>
      <c r="N32">
        <v>85.26294</v>
      </c>
      <c r="O32">
        <v>119.54756</v>
      </c>
      <c r="P32">
        <v>121.40543599999999</v>
      </c>
      <c r="Q32">
        <v>10.208352</v>
      </c>
      <c r="R32">
        <v>40.97851</v>
      </c>
      <c r="S32">
        <v>25.511310000000002</v>
      </c>
      <c r="T32">
        <v>0</v>
      </c>
      <c r="U32">
        <v>404.82495899999998</v>
      </c>
      <c r="V32">
        <v>13.775475</v>
      </c>
      <c r="W32">
        <v>44.853991000000001</v>
      </c>
      <c r="X32">
        <v>142.603354</v>
      </c>
      <c r="Y32">
        <v>0</v>
      </c>
      <c r="Z32">
        <v>6.3355579999999998</v>
      </c>
      <c r="AA32">
        <v>0</v>
      </c>
      <c r="AB32">
        <v>25.385639000000001</v>
      </c>
      <c r="AC32">
        <v>18.711136</v>
      </c>
      <c r="AD32">
        <v>17.622748000000001</v>
      </c>
      <c r="AE32">
        <v>47.790318999999997</v>
      </c>
      <c r="AF32">
        <v>8.5784959999999995</v>
      </c>
      <c r="AG32">
        <v>15.899508000000001</v>
      </c>
      <c r="AH32">
        <v>43.026850000000003</v>
      </c>
      <c r="AI32">
        <v>31.995837000000002</v>
      </c>
      <c r="AJ32">
        <v>0</v>
      </c>
      <c r="AK32">
        <v>49.805737000000001</v>
      </c>
      <c r="AL32">
        <v>77.508072999999996</v>
      </c>
      <c r="AM32">
        <v>0</v>
      </c>
      <c r="AN32">
        <v>0.647254</v>
      </c>
      <c r="AO32">
        <v>6.1957740000000001</v>
      </c>
      <c r="AP32">
        <v>2.9720219999999999</v>
      </c>
      <c r="AQ32">
        <v>27.040531999999999</v>
      </c>
      <c r="AR32">
        <v>49.092892999999997</v>
      </c>
      <c r="AS32">
        <v>30.8352</v>
      </c>
      <c r="AT32">
        <v>10.514602999999999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2865.1101549999998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1.9334</v>
      </c>
      <c r="K33">
        <v>663.91018399999996</v>
      </c>
      <c r="L33">
        <v>631.40010500000005</v>
      </c>
      <c r="M33">
        <v>88.936400000000006</v>
      </c>
      <c r="N33">
        <v>85.26294</v>
      </c>
      <c r="O33">
        <v>119.54756</v>
      </c>
      <c r="P33">
        <v>121.40543599999999</v>
      </c>
      <c r="Q33">
        <v>10.208352</v>
      </c>
      <c r="R33">
        <v>40.97851</v>
      </c>
      <c r="S33">
        <v>25.511310000000002</v>
      </c>
      <c r="T33">
        <v>0</v>
      </c>
      <c r="U33">
        <v>404.82495899999998</v>
      </c>
      <c r="V33">
        <v>13.775475</v>
      </c>
      <c r="W33">
        <v>44.853991000000001</v>
      </c>
      <c r="X33">
        <v>142.603354</v>
      </c>
      <c r="Y33">
        <v>0</v>
      </c>
      <c r="Z33">
        <v>6.3355579999999998</v>
      </c>
      <c r="AA33">
        <v>0</v>
      </c>
      <c r="AB33">
        <v>25.385639000000001</v>
      </c>
      <c r="AC33">
        <v>18.711136</v>
      </c>
      <c r="AD33">
        <v>17.622748000000001</v>
      </c>
      <c r="AE33">
        <v>47.790318999999997</v>
      </c>
      <c r="AF33">
        <v>8.5784959999999995</v>
      </c>
      <c r="AG33">
        <v>15.899508000000001</v>
      </c>
      <c r="AH33">
        <v>43.026850000000003</v>
      </c>
      <c r="AI33">
        <v>31.995837000000002</v>
      </c>
      <c r="AJ33">
        <v>0</v>
      </c>
      <c r="AK33">
        <v>49.805737000000001</v>
      </c>
      <c r="AL33">
        <v>77.508072999999996</v>
      </c>
      <c r="AM33">
        <v>0</v>
      </c>
      <c r="AN33">
        <v>0.647254</v>
      </c>
      <c r="AO33">
        <v>6.1957740000000001</v>
      </c>
      <c r="AP33">
        <v>2.9720219999999999</v>
      </c>
      <c r="AQ33">
        <v>18.027021999999999</v>
      </c>
      <c r="AR33">
        <v>49.092892999999997</v>
      </c>
      <c r="AS33">
        <v>30.8352</v>
      </c>
      <c r="AT33">
        <v>10.514602999999999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2856.0966450000001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1.9334</v>
      </c>
      <c r="K34">
        <v>663.91018399999996</v>
      </c>
      <c r="L34">
        <v>631.40010500000005</v>
      </c>
      <c r="M34">
        <v>88.936400000000006</v>
      </c>
      <c r="N34">
        <v>91.353149999999999</v>
      </c>
      <c r="O34">
        <v>119.54756</v>
      </c>
      <c r="P34">
        <v>121.40543599999999</v>
      </c>
      <c r="Q34">
        <v>10.208352</v>
      </c>
      <c r="R34">
        <v>40.97851</v>
      </c>
      <c r="S34">
        <v>25.511310000000002</v>
      </c>
      <c r="T34">
        <v>0</v>
      </c>
      <c r="U34">
        <v>404.82495899999998</v>
      </c>
      <c r="V34">
        <v>13.775475</v>
      </c>
      <c r="W34">
        <v>44.853991000000001</v>
      </c>
      <c r="X34">
        <v>142.603354</v>
      </c>
      <c r="Y34">
        <v>0</v>
      </c>
      <c r="Z34">
        <v>6.3355579999999998</v>
      </c>
      <c r="AA34">
        <v>0</v>
      </c>
      <c r="AB34">
        <v>25.385639000000001</v>
      </c>
      <c r="AC34">
        <v>18.711136</v>
      </c>
      <c r="AD34">
        <v>17.622748000000001</v>
      </c>
      <c r="AE34">
        <v>47.790318999999997</v>
      </c>
      <c r="AF34">
        <v>8.5784959999999995</v>
      </c>
      <c r="AG34">
        <v>15.899508000000001</v>
      </c>
      <c r="AH34">
        <v>43.026850000000003</v>
      </c>
      <c r="AI34">
        <v>4.9224360000000003</v>
      </c>
      <c r="AJ34">
        <v>0</v>
      </c>
      <c r="AK34">
        <v>49.805737000000001</v>
      </c>
      <c r="AL34">
        <v>77.508072999999996</v>
      </c>
      <c r="AM34">
        <v>0</v>
      </c>
      <c r="AN34">
        <v>0.647254</v>
      </c>
      <c r="AO34">
        <v>6.1957740000000001</v>
      </c>
      <c r="AP34">
        <v>2.9720219999999999</v>
      </c>
      <c r="AQ34">
        <v>18.027021999999999</v>
      </c>
      <c r="AR34">
        <v>49.092892999999997</v>
      </c>
      <c r="AS34">
        <v>30.8352</v>
      </c>
      <c r="AT34">
        <v>10.514602999999999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2835.1134540000003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1.9334</v>
      </c>
      <c r="K35">
        <v>663.91018399999996</v>
      </c>
      <c r="L35">
        <v>631.40010500000005</v>
      </c>
      <c r="M35">
        <v>88.936400000000006</v>
      </c>
      <c r="N35">
        <v>91.353149999999999</v>
      </c>
      <c r="O35">
        <v>119.54756</v>
      </c>
      <c r="P35">
        <v>121.40543599999999</v>
      </c>
      <c r="Q35">
        <v>10.208352</v>
      </c>
      <c r="R35">
        <v>40.97851</v>
      </c>
      <c r="S35">
        <v>25.511310000000002</v>
      </c>
      <c r="T35">
        <v>0</v>
      </c>
      <c r="U35">
        <v>404.82495899999998</v>
      </c>
      <c r="V35">
        <v>13.775475</v>
      </c>
      <c r="W35">
        <v>44.853991000000001</v>
      </c>
      <c r="X35">
        <v>142.603354</v>
      </c>
      <c r="Y35">
        <v>0</v>
      </c>
      <c r="Z35">
        <v>6.3355579999999998</v>
      </c>
      <c r="AA35">
        <v>0</v>
      </c>
      <c r="AB35">
        <v>25.385639000000001</v>
      </c>
      <c r="AC35">
        <v>18.711136</v>
      </c>
      <c r="AD35">
        <v>17.622748000000001</v>
      </c>
      <c r="AE35">
        <v>47.790318999999997</v>
      </c>
      <c r="AF35">
        <v>8.5784959999999995</v>
      </c>
      <c r="AG35">
        <v>15.899508000000001</v>
      </c>
      <c r="AH35">
        <v>43.026850000000003</v>
      </c>
      <c r="AI35">
        <v>2.4612180000000001</v>
      </c>
      <c r="AJ35">
        <v>0</v>
      </c>
      <c r="AK35">
        <v>49.805737000000001</v>
      </c>
      <c r="AL35">
        <v>44.932215999999997</v>
      </c>
      <c r="AM35">
        <v>0</v>
      </c>
      <c r="AN35">
        <v>0.647254</v>
      </c>
      <c r="AO35">
        <v>6.1957740000000001</v>
      </c>
      <c r="AP35">
        <v>2.9720219999999999</v>
      </c>
      <c r="AQ35">
        <v>18.027021999999999</v>
      </c>
      <c r="AR35">
        <v>49.092892999999997</v>
      </c>
      <c r="AS35">
        <v>30.8352</v>
      </c>
      <c r="AT35">
        <v>10.514602999999999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2800.0763790000005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1.9334</v>
      </c>
      <c r="K36">
        <v>663.91018399999996</v>
      </c>
      <c r="L36">
        <v>631.40010500000005</v>
      </c>
      <c r="M36">
        <v>88.936400000000006</v>
      </c>
      <c r="N36">
        <v>97.443359999999998</v>
      </c>
      <c r="O36">
        <v>119.54756</v>
      </c>
      <c r="P36">
        <v>121.40543599999999</v>
      </c>
      <c r="Q36">
        <v>10.208352</v>
      </c>
      <c r="R36">
        <v>40.97851</v>
      </c>
      <c r="S36">
        <v>25.511310000000002</v>
      </c>
      <c r="T36">
        <v>0</v>
      </c>
      <c r="U36">
        <v>404.82495899999998</v>
      </c>
      <c r="V36">
        <v>13.775475</v>
      </c>
      <c r="W36">
        <v>44.853991000000001</v>
      </c>
      <c r="X36">
        <v>142.603354</v>
      </c>
      <c r="Y36">
        <v>0</v>
      </c>
      <c r="Z36">
        <v>6.3355579999999998</v>
      </c>
      <c r="AA36">
        <v>0</v>
      </c>
      <c r="AB36">
        <v>25.385639000000001</v>
      </c>
      <c r="AC36">
        <v>18.711136</v>
      </c>
      <c r="AD36">
        <v>17.622748000000001</v>
      </c>
      <c r="AE36">
        <v>47.790318999999997</v>
      </c>
      <c r="AF36">
        <v>8.5784959999999995</v>
      </c>
      <c r="AG36">
        <v>15.899508000000001</v>
      </c>
      <c r="AH36">
        <v>43.026850000000003</v>
      </c>
      <c r="AI36">
        <v>0</v>
      </c>
      <c r="AJ36">
        <v>0</v>
      </c>
      <c r="AK36">
        <v>49.805737000000001</v>
      </c>
      <c r="AL36">
        <v>33.699162000000001</v>
      </c>
      <c r="AM36">
        <v>0</v>
      </c>
      <c r="AN36">
        <v>0.647254</v>
      </c>
      <c r="AO36">
        <v>6.1957740000000001</v>
      </c>
      <c r="AP36">
        <v>2.9720219999999999</v>
      </c>
      <c r="AQ36">
        <v>8.8308040000000005</v>
      </c>
      <c r="AR36">
        <v>49.092892999999997</v>
      </c>
      <c r="AS36">
        <v>30.8352</v>
      </c>
      <c r="AT36">
        <v>10.514602999999999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2783.2760990000006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1.9334</v>
      </c>
      <c r="K37">
        <v>601.71477800000002</v>
      </c>
      <c r="L37">
        <v>631.40010500000005</v>
      </c>
      <c r="M37">
        <v>88.936400000000006</v>
      </c>
      <c r="N37">
        <v>91.353149999999999</v>
      </c>
      <c r="O37">
        <v>119.54756</v>
      </c>
      <c r="P37">
        <v>121.40543599999999</v>
      </c>
      <c r="Q37">
        <v>10.208352</v>
      </c>
      <c r="R37">
        <v>40.97851</v>
      </c>
      <c r="S37">
        <v>25.511310000000002</v>
      </c>
      <c r="T37">
        <v>0</v>
      </c>
      <c r="U37">
        <v>404.82495899999998</v>
      </c>
      <c r="V37">
        <v>13.775475</v>
      </c>
      <c r="W37">
        <v>44.853991000000001</v>
      </c>
      <c r="X37">
        <v>142.603354</v>
      </c>
      <c r="Y37">
        <v>0</v>
      </c>
      <c r="Z37">
        <v>6.3355579999999998</v>
      </c>
      <c r="AA37">
        <v>0</v>
      </c>
      <c r="AB37">
        <v>25.385639000000001</v>
      </c>
      <c r="AC37">
        <v>18.711136</v>
      </c>
      <c r="AD37">
        <v>17.622748000000001</v>
      </c>
      <c r="AE37">
        <v>47.790318999999997</v>
      </c>
      <c r="AF37">
        <v>8.5784959999999995</v>
      </c>
      <c r="AG37">
        <v>15.899508000000001</v>
      </c>
      <c r="AH37">
        <v>59.505217999999999</v>
      </c>
      <c r="AI37">
        <v>0</v>
      </c>
      <c r="AJ37">
        <v>0</v>
      </c>
      <c r="AK37">
        <v>49.805737000000001</v>
      </c>
      <c r="AL37">
        <v>33.699162000000001</v>
      </c>
      <c r="AM37">
        <v>0</v>
      </c>
      <c r="AN37">
        <v>0.647254</v>
      </c>
      <c r="AO37">
        <v>6.2241949999999999</v>
      </c>
      <c r="AP37">
        <v>3.5911940000000002</v>
      </c>
      <c r="AQ37">
        <v>8.8308040000000005</v>
      </c>
      <c r="AR37">
        <v>49.092892999999997</v>
      </c>
      <c r="AS37">
        <v>30.8352</v>
      </c>
      <c r="AT37">
        <v>10.514602999999999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2732.1164440000002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1.9334</v>
      </c>
      <c r="K38">
        <v>606.54827799999998</v>
      </c>
      <c r="L38">
        <v>631.40010500000005</v>
      </c>
      <c r="M38">
        <v>88.936400000000006</v>
      </c>
      <c r="N38">
        <v>91.353149999999999</v>
      </c>
      <c r="O38">
        <v>119.54756</v>
      </c>
      <c r="P38">
        <v>121.40543599999999</v>
      </c>
      <c r="Q38">
        <v>10.208352</v>
      </c>
      <c r="R38">
        <v>40.97851</v>
      </c>
      <c r="S38">
        <v>25.511310000000002</v>
      </c>
      <c r="T38">
        <v>0</v>
      </c>
      <c r="U38">
        <v>404.82495899999998</v>
      </c>
      <c r="V38">
        <v>13.775475</v>
      </c>
      <c r="W38">
        <v>44.853991000000001</v>
      </c>
      <c r="X38">
        <v>142.603354</v>
      </c>
      <c r="Y38">
        <v>0</v>
      </c>
      <c r="Z38">
        <v>6.3355579999999998</v>
      </c>
      <c r="AA38">
        <v>0</v>
      </c>
      <c r="AB38">
        <v>25.385639000000001</v>
      </c>
      <c r="AC38">
        <v>18.711136</v>
      </c>
      <c r="AD38">
        <v>17.622748000000001</v>
      </c>
      <c r="AE38">
        <v>47.790318999999997</v>
      </c>
      <c r="AF38">
        <v>8.5784959999999995</v>
      </c>
      <c r="AG38">
        <v>15.899508000000001</v>
      </c>
      <c r="AH38">
        <v>59.505217999999999</v>
      </c>
      <c r="AI38">
        <v>0</v>
      </c>
      <c r="AJ38">
        <v>0</v>
      </c>
      <c r="AK38">
        <v>49.805737000000001</v>
      </c>
      <c r="AL38">
        <v>33.699162000000001</v>
      </c>
      <c r="AM38">
        <v>0</v>
      </c>
      <c r="AN38">
        <v>0.647254</v>
      </c>
      <c r="AO38">
        <v>6.2241949999999999</v>
      </c>
      <c r="AP38">
        <v>3.5911940000000002</v>
      </c>
      <c r="AQ38">
        <v>8.8308040000000005</v>
      </c>
      <c r="AR38">
        <v>49.092892999999997</v>
      </c>
      <c r="AS38">
        <v>30.8352</v>
      </c>
      <c r="AT38">
        <v>10.514602999999999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2736.949944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1.9334</v>
      </c>
      <c r="K39">
        <v>630.715778</v>
      </c>
      <c r="L39">
        <v>631.40010500000005</v>
      </c>
      <c r="M39">
        <v>88.936400000000006</v>
      </c>
      <c r="N39">
        <v>91.353149999999999</v>
      </c>
      <c r="O39">
        <v>119.54756</v>
      </c>
      <c r="P39">
        <v>121.40543599999999</v>
      </c>
      <c r="Q39">
        <v>10.208352</v>
      </c>
      <c r="R39">
        <v>40.97851</v>
      </c>
      <c r="S39">
        <v>25.511310000000002</v>
      </c>
      <c r="T39">
        <v>0</v>
      </c>
      <c r="U39">
        <v>404.82495899999998</v>
      </c>
      <c r="V39">
        <v>13.775475</v>
      </c>
      <c r="W39">
        <v>44.853991000000001</v>
      </c>
      <c r="X39">
        <v>142.603354</v>
      </c>
      <c r="Y39">
        <v>0</v>
      </c>
      <c r="Z39">
        <v>12.760439999999999</v>
      </c>
      <c r="AA39">
        <v>0</v>
      </c>
      <c r="AB39">
        <v>25.385639000000001</v>
      </c>
      <c r="AC39">
        <v>18.711136</v>
      </c>
      <c r="AD39">
        <v>17.622748000000001</v>
      </c>
      <c r="AE39">
        <v>47.790318999999997</v>
      </c>
      <c r="AF39">
        <v>8.5784959999999995</v>
      </c>
      <c r="AG39">
        <v>15.899508000000001</v>
      </c>
      <c r="AH39">
        <v>59.505217999999999</v>
      </c>
      <c r="AI39">
        <v>0</v>
      </c>
      <c r="AJ39">
        <v>0</v>
      </c>
      <c r="AK39">
        <v>49.805737000000001</v>
      </c>
      <c r="AL39">
        <v>33.699162000000001</v>
      </c>
      <c r="AM39">
        <v>0</v>
      </c>
      <c r="AN39">
        <v>0.647254</v>
      </c>
      <c r="AO39">
        <v>6.5368250000000003</v>
      </c>
      <c r="AP39">
        <v>3.5911940000000002</v>
      </c>
      <c r="AQ39">
        <v>8.8308040000000005</v>
      </c>
      <c r="AR39">
        <v>51.760984999999998</v>
      </c>
      <c r="AS39">
        <v>30.8352</v>
      </c>
      <c r="AT39">
        <v>10.514602999999999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2770.523048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1.9334</v>
      </c>
      <c r="K40">
        <v>647.42035399999997</v>
      </c>
      <c r="L40">
        <v>631.40010500000005</v>
      </c>
      <c r="M40">
        <v>88.936400000000006</v>
      </c>
      <c r="N40">
        <v>91.353149999999999</v>
      </c>
      <c r="O40">
        <v>119.54756</v>
      </c>
      <c r="P40">
        <v>121.40543599999999</v>
      </c>
      <c r="Q40">
        <v>10.208352</v>
      </c>
      <c r="R40">
        <v>40.97851</v>
      </c>
      <c r="S40">
        <v>25.511310000000002</v>
      </c>
      <c r="T40">
        <v>0</v>
      </c>
      <c r="U40">
        <v>404.82495899999998</v>
      </c>
      <c r="V40">
        <v>13.775475</v>
      </c>
      <c r="W40">
        <v>44.853991000000001</v>
      </c>
      <c r="X40">
        <v>142.603354</v>
      </c>
      <c r="Y40">
        <v>0</v>
      </c>
      <c r="Z40">
        <v>12.760439999999999</v>
      </c>
      <c r="AA40">
        <v>0</v>
      </c>
      <c r="AB40">
        <v>25.385639000000001</v>
      </c>
      <c r="AC40">
        <v>18.711136</v>
      </c>
      <c r="AD40">
        <v>17.622748000000001</v>
      </c>
      <c r="AE40">
        <v>47.790318999999997</v>
      </c>
      <c r="AF40">
        <v>8.5784959999999995</v>
      </c>
      <c r="AG40">
        <v>15.899508000000001</v>
      </c>
      <c r="AH40">
        <v>59.505217999999999</v>
      </c>
      <c r="AI40">
        <v>0</v>
      </c>
      <c r="AJ40">
        <v>0</v>
      </c>
      <c r="AK40">
        <v>49.805737000000001</v>
      </c>
      <c r="AL40">
        <v>33.699162000000001</v>
      </c>
      <c r="AM40">
        <v>0</v>
      </c>
      <c r="AN40">
        <v>0.647254</v>
      </c>
      <c r="AO40">
        <v>6.5368250000000003</v>
      </c>
      <c r="AP40">
        <v>3.5911940000000002</v>
      </c>
      <c r="AQ40">
        <v>8.8308040000000005</v>
      </c>
      <c r="AR40">
        <v>51.760984999999998</v>
      </c>
      <c r="AS40">
        <v>30.8352</v>
      </c>
      <c r="AT40">
        <v>10.514602999999999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2787.2276240000001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1.9334</v>
      </c>
      <c r="K41">
        <v>663.91018399999996</v>
      </c>
      <c r="L41">
        <v>631.40010500000005</v>
      </c>
      <c r="M41">
        <v>88.936400000000006</v>
      </c>
      <c r="N41">
        <v>103.53357</v>
      </c>
      <c r="O41">
        <v>119.54756</v>
      </c>
      <c r="P41">
        <v>121.40543599999999</v>
      </c>
      <c r="Q41">
        <v>10.208352</v>
      </c>
      <c r="R41">
        <v>40.97851</v>
      </c>
      <c r="S41">
        <v>25.511310000000002</v>
      </c>
      <c r="T41">
        <v>0</v>
      </c>
      <c r="U41">
        <v>404.82495899999998</v>
      </c>
      <c r="V41">
        <v>13.775475</v>
      </c>
      <c r="W41">
        <v>44.853991000000001</v>
      </c>
      <c r="X41">
        <v>142.603354</v>
      </c>
      <c r="Y41">
        <v>0</v>
      </c>
      <c r="Z41">
        <v>12.760439999999999</v>
      </c>
      <c r="AA41">
        <v>0</v>
      </c>
      <c r="AB41">
        <v>25.385639000000001</v>
      </c>
      <c r="AC41">
        <v>18.711136</v>
      </c>
      <c r="AD41">
        <v>17.622748000000001</v>
      </c>
      <c r="AE41">
        <v>47.790318999999997</v>
      </c>
      <c r="AF41">
        <v>8.5784959999999995</v>
      </c>
      <c r="AG41">
        <v>15.899508000000001</v>
      </c>
      <c r="AH41">
        <v>59.505217999999999</v>
      </c>
      <c r="AI41">
        <v>0</v>
      </c>
      <c r="AJ41">
        <v>0</v>
      </c>
      <c r="AK41">
        <v>49.805737000000001</v>
      </c>
      <c r="AL41">
        <v>33.699162000000001</v>
      </c>
      <c r="AM41">
        <v>0</v>
      </c>
      <c r="AN41">
        <v>0.647254</v>
      </c>
      <c r="AO41">
        <v>7.9010319999999998</v>
      </c>
      <c r="AP41">
        <v>3.5911940000000002</v>
      </c>
      <c r="AQ41">
        <v>5.8466019999999999</v>
      </c>
      <c r="AR41">
        <v>51.760984999999998</v>
      </c>
      <c r="AS41">
        <v>30.8352</v>
      </c>
      <c r="AT41">
        <v>10.514602999999999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2814.2778790000002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1.9334</v>
      </c>
      <c r="K42">
        <v>663.91018399999996</v>
      </c>
      <c r="L42">
        <v>631.40010500000005</v>
      </c>
      <c r="M42">
        <v>88.936400000000006</v>
      </c>
      <c r="N42">
        <v>103.53357</v>
      </c>
      <c r="O42">
        <v>119.54756</v>
      </c>
      <c r="P42">
        <v>121.40543599999999</v>
      </c>
      <c r="Q42">
        <v>10.208352</v>
      </c>
      <c r="R42">
        <v>40.97851</v>
      </c>
      <c r="S42">
        <v>25.511310000000002</v>
      </c>
      <c r="T42">
        <v>0</v>
      </c>
      <c r="U42">
        <v>404.82495899999998</v>
      </c>
      <c r="V42">
        <v>13.775475</v>
      </c>
      <c r="W42">
        <v>44.853991000000001</v>
      </c>
      <c r="X42">
        <v>142.603354</v>
      </c>
      <c r="Y42">
        <v>0</v>
      </c>
      <c r="Z42">
        <v>12.760439999999999</v>
      </c>
      <c r="AA42">
        <v>0</v>
      </c>
      <c r="AB42">
        <v>25.385639000000001</v>
      </c>
      <c r="AC42">
        <v>18.711136</v>
      </c>
      <c r="AD42">
        <v>17.622748000000001</v>
      </c>
      <c r="AE42">
        <v>47.790318999999997</v>
      </c>
      <c r="AF42">
        <v>8.5784959999999995</v>
      </c>
      <c r="AG42">
        <v>15.899508000000001</v>
      </c>
      <c r="AH42">
        <v>59.505217999999999</v>
      </c>
      <c r="AI42">
        <v>0</v>
      </c>
      <c r="AJ42">
        <v>0</v>
      </c>
      <c r="AK42">
        <v>49.805737000000001</v>
      </c>
      <c r="AL42">
        <v>33.699162000000001</v>
      </c>
      <c r="AM42">
        <v>0</v>
      </c>
      <c r="AN42">
        <v>0.647254</v>
      </c>
      <c r="AO42">
        <v>7.9010319999999998</v>
      </c>
      <c r="AP42">
        <v>3.5911940000000002</v>
      </c>
      <c r="AQ42">
        <v>0</v>
      </c>
      <c r="AR42">
        <v>51.760984999999998</v>
      </c>
      <c r="AS42">
        <v>30.8352</v>
      </c>
      <c r="AT42">
        <v>10.514602999999999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2808.4312770000001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1.9334</v>
      </c>
      <c r="K43">
        <v>663.91018399999996</v>
      </c>
      <c r="L43">
        <v>631.40010500000005</v>
      </c>
      <c r="M43">
        <v>88.936400000000006</v>
      </c>
      <c r="N43">
        <v>109.62378</v>
      </c>
      <c r="O43">
        <v>119.54756</v>
      </c>
      <c r="P43">
        <v>121.40543599999999</v>
      </c>
      <c r="Q43">
        <v>10.208352</v>
      </c>
      <c r="R43">
        <v>40.97851</v>
      </c>
      <c r="S43">
        <v>25.511310000000002</v>
      </c>
      <c r="T43">
        <v>0</v>
      </c>
      <c r="U43">
        <v>404.82495899999998</v>
      </c>
      <c r="V43">
        <v>13.775475</v>
      </c>
      <c r="W43">
        <v>44.853991000000001</v>
      </c>
      <c r="X43">
        <v>142.603354</v>
      </c>
      <c r="Y43">
        <v>0</v>
      </c>
      <c r="Z43">
        <v>12.760439999999999</v>
      </c>
      <c r="AA43">
        <v>0</v>
      </c>
      <c r="AB43">
        <v>25.385639000000001</v>
      </c>
      <c r="AC43">
        <v>18.711136</v>
      </c>
      <c r="AD43">
        <v>17.622748000000001</v>
      </c>
      <c r="AE43">
        <v>47.790318999999997</v>
      </c>
      <c r="AF43">
        <v>8.5784959999999995</v>
      </c>
      <c r="AG43">
        <v>15.899508000000001</v>
      </c>
      <c r="AH43">
        <v>43.026850000000003</v>
      </c>
      <c r="AI43">
        <v>0</v>
      </c>
      <c r="AJ43">
        <v>0</v>
      </c>
      <c r="AK43">
        <v>49.805737000000001</v>
      </c>
      <c r="AL43">
        <v>33.699162000000001</v>
      </c>
      <c r="AM43">
        <v>0</v>
      </c>
      <c r="AN43">
        <v>0.647254</v>
      </c>
      <c r="AO43">
        <v>7.9010319999999998</v>
      </c>
      <c r="AP43">
        <v>3.5911940000000002</v>
      </c>
      <c r="AQ43">
        <v>0</v>
      </c>
      <c r="AR43">
        <v>49.092892999999997</v>
      </c>
      <c r="AS43">
        <v>30.8352</v>
      </c>
      <c r="AT43">
        <v>10.514602999999999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2795.375027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1.9334</v>
      </c>
      <c r="K44">
        <v>663.91018399999996</v>
      </c>
      <c r="L44">
        <v>631.40010500000005</v>
      </c>
      <c r="M44">
        <v>88.936400000000006</v>
      </c>
      <c r="N44">
        <v>114.19143800000001</v>
      </c>
      <c r="O44">
        <v>119.54756</v>
      </c>
      <c r="P44">
        <v>121.40543599999999</v>
      </c>
      <c r="Q44">
        <v>10.208352</v>
      </c>
      <c r="R44">
        <v>40.97851</v>
      </c>
      <c r="S44">
        <v>25.511310000000002</v>
      </c>
      <c r="T44">
        <v>0</v>
      </c>
      <c r="U44">
        <v>404.82495899999998</v>
      </c>
      <c r="V44">
        <v>13.775475</v>
      </c>
      <c r="W44">
        <v>44.853991000000001</v>
      </c>
      <c r="X44">
        <v>142.603354</v>
      </c>
      <c r="Y44">
        <v>0</v>
      </c>
      <c r="Z44">
        <v>12.760439999999999</v>
      </c>
      <c r="AA44">
        <v>0</v>
      </c>
      <c r="AB44">
        <v>25.385639000000001</v>
      </c>
      <c r="AC44">
        <v>18.711136</v>
      </c>
      <c r="AD44">
        <v>17.622748000000001</v>
      </c>
      <c r="AE44">
        <v>44.029801999999997</v>
      </c>
      <c r="AF44">
        <v>8.5784959999999995</v>
      </c>
      <c r="AG44">
        <v>15.899508000000001</v>
      </c>
      <c r="AH44">
        <v>43.026850000000003</v>
      </c>
      <c r="AI44">
        <v>0</v>
      </c>
      <c r="AJ44">
        <v>0</v>
      </c>
      <c r="AK44">
        <v>49.805737000000001</v>
      </c>
      <c r="AL44">
        <v>33.699162000000001</v>
      </c>
      <c r="AM44">
        <v>0</v>
      </c>
      <c r="AN44">
        <v>0.647254</v>
      </c>
      <c r="AO44">
        <v>7.9010319999999998</v>
      </c>
      <c r="AP44">
        <v>3.5911940000000002</v>
      </c>
      <c r="AQ44">
        <v>0</v>
      </c>
      <c r="AR44">
        <v>49.092892999999997</v>
      </c>
      <c r="AS44">
        <v>30.8352</v>
      </c>
      <c r="AT44">
        <v>10.514602999999999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2796.1821680000007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1.9334</v>
      </c>
      <c r="K45">
        <v>663.91018399999996</v>
      </c>
      <c r="L45">
        <v>631.40010500000005</v>
      </c>
      <c r="M45">
        <v>88.936400000000006</v>
      </c>
      <c r="N45">
        <v>114.19143800000001</v>
      </c>
      <c r="O45">
        <v>119.54756</v>
      </c>
      <c r="P45">
        <v>121.40543599999999</v>
      </c>
      <c r="Q45">
        <v>10.208352</v>
      </c>
      <c r="R45">
        <v>40.97851</v>
      </c>
      <c r="S45">
        <v>25.511310000000002</v>
      </c>
      <c r="T45">
        <v>0</v>
      </c>
      <c r="U45">
        <v>404.82495899999998</v>
      </c>
      <c r="V45">
        <v>13.775475</v>
      </c>
      <c r="W45">
        <v>44.853991000000001</v>
      </c>
      <c r="X45">
        <v>142.603354</v>
      </c>
      <c r="Y45">
        <v>0</v>
      </c>
      <c r="Z45">
        <v>6.3355579999999998</v>
      </c>
      <c r="AA45">
        <v>0</v>
      </c>
      <c r="AB45">
        <v>25.385639000000001</v>
      </c>
      <c r="AC45">
        <v>18.711136</v>
      </c>
      <c r="AD45">
        <v>17.622748000000001</v>
      </c>
      <c r="AE45">
        <v>44.029801999999997</v>
      </c>
      <c r="AF45">
        <v>8.5784959999999995</v>
      </c>
      <c r="AG45">
        <v>15.899508000000001</v>
      </c>
      <c r="AH45">
        <v>43.026850000000003</v>
      </c>
      <c r="AI45">
        <v>0</v>
      </c>
      <c r="AJ45">
        <v>0</v>
      </c>
      <c r="AK45">
        <v>49.805737000000001</v>
      </c>
      <c r="AL45">
        <v>33.699162000000001</v>
      </c>
      <c r="AM45">
        <v>0</v>
      </c>
      <c r="AN45">
        <v>0.647254</v>
      </c>
      <c r="AO45">
        <v>7.9010319999999998</v>
      </c>
      <c r="AP45">
        <v>3.5911940000000002</v>
      </c>
      <c r="AQ45">
        <v>0</v>
      </c>
      <c r="AR45">
        <v>49.092892999999997</v>
      </c>
      <c r="AS45">
        <v>30.8352</v>
      </c>
      <c r="AT45">
        <v>10.514602999999999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2789.7572860000005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1.9334</v>
      </c>
      <c r="K46">
        <v>663.91018399999996</v>
      </c>
      <c r="L46">
        <v>631.40010500000005</v>
      </c>
      <c r="M46">
        <v>88.936400000000006</v>
      </c>
      <c r="N46">
        <v>114.19143800000001</v>
      </c>
      <c r="O46">
        <v>119.54756</v>
      </c>
      <c r="P46">
        <v>121.40543599999999</v>
      </c>
      <c r="Q46">
        <v>10.208352</v>
      </c>
      <c r="R46">
        <v>40.97851</v>
      </c>
      <c r="S46">
        <v>25.511310000000002</v>
      </c>
      <c r="T46">
        <v>0</v>
      </c>
      <c r="U46">
        <v>404.82495899999998</v>
      </c>
      <c r="V46">
        <v>13.775475</v>
      </c>
      <c r="W46">
        <v>44.853991000000001</v>
      </c>
      <c r="X46">
        <v>142.603354</v>
      </c>
      <c r="Y46">
        <v>0</v>
      </c>
      <c r="Z46">
        <v>6.3355579999999998</v>
      </c>
      <c r="AA46">
        <v>0</v>
      </c>
      <c r="AB46">
        <v>25.385639000000001</v>
      </c>
      <c r="AC46">
        <v>18.711136</v>
      </c>
      <c r="AD46">
        <v>17.622748000000001</v>
      </c>
      <c r="AE46">
        <v>44.029801999999997</v>
      </c>
      <c r="AF46">
        <v>8.5784959999999995</v>
      </c>
      <c r="AG46">
        <v>15.899508000000001</v>
      </c>
      <c r="AH46">
        <v>43.026850000000003</v>
      </c>
      <c r="AI46">
        <v>0</v>
      </c>
      <c r="AJ46">
        <v>0</v>
      </c>
      <c r="AK46">
        <v>49.805737000000001</v>
      </c>
      <c r="AL46">
        <v>33.699162000000001</v>
      </c>
      <c r="AM46">
        <v>0</v>
      </c>
      <c r="AN46">
        <v>0.647254</v>
      </c>
      <c r="AO46">
        <v>7.9010319999999998</v>
      </c>
      <c r="AP46">
        <v>3.5911940000000002</v>
      </c>
      <c r="AQ46">
        <v>0</v>
      </c>
      <c r="AR46">
        <v>49.092892999999997</v>
      </c>
      <c r="AS46">
        <v>30.8352</v>
      </c>
      <c r="AT46">
        <v>10.514602999999999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2789.7572860000005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1.9334</v>
      </c>
      <c r="K47">
        <v>584.83619599999997</v>
      </c>
      <c r="L47">
        <v>631.40010500000005</v>
      </c>
      <c r="M47">
        <v>88.936400000000006</v>
      </c>
      <c r="N47">
        <v>114.19143800000001</v>
      </c>
      <c r="O47">
        <v>119.54756</v>
      </c>
      <c r="P47">
        <v>121.40543599999999</v>
      </c>
      <c r="Q47">
        <v>10.208352</v>
      </c>
      <c r="R47">
        <v>40.97851</v>
      </c>
      <c r="S47">
        <v>25.511310000000002</v>
      </c>
      <c r="T47">
        <v>0</v>
      </c>
      <c r="U47">
        <v>404.82495899999998</v>
      </c>
      <c r="V47">
        <v>13.775475</v>
      </c>
      <c r="W47">
        <v>44.853991000000001</v>
      </c>
      <c r="X47">
        <v>142.603354</v>
      </c>
      <c r="Y47">
        <v>0</v>
      </c>
      <c r="Z47">
        <v>6.3355579999999998</v>
      </c>
      <c r="AA47">
        <v>0</v>
      </c>
      <c r="AB47">
        <v>25.385639000000001</v>
      </c>
      <c r="AC47">
        <v>18.711136</v>
      </c>
      <c r="AD47">
        <v>17.622748000000001</v>
      </c>
      <c r="AE47">
        <v>44.029801999999997</v>
      </c>
      <c r="AF47">
        <v>8.5784959999999995</v>
      </c>
      <c r="AG47">
        <v>15.899508000000001</v>
      </c>
      <c r="AH47">
        <v>43.026850000000003</v>
      </c>
      <c r="AI47">
        <v>0</v>
      </c>
      <c r="AJ47">
        <v>0</v>
      </c>
      <c r="AK47">
        <v>49.805737000000001</v>
      </c>
      <c r="AL47">
        <v>33.699162000000001</v>
      </c>
      <c r="AM47">
        <v>0</v>
      </c>
      <c r="AN47">
        <v>0.647254</v>
      </c>
      <c r="AO47">
        <v>7.9010319999999998</v>
      </c>
      <c r="AP47">
        <v>3.5911940000000002</v>
      </c>
      <c r="AQ47">
        <v>0</v>
      </c>
      <c r="AR47">
        <v>49.092892999999997</v>
      </c>
      <c r="AS47">
        <v>30.8352</v>
      </c>
      <c r="AT47">
        <v>10.514602999999999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2710.6832980000004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1.9334</v>
      </c>
      <c r="K48">
        <v>614.53322000000003</v>
      </c>
      <c r="L48">
        <v>631.40010500000005</v>
      </c>
      <c r="M48">
        <v>88.936400000000006</v>
      </c>
      <c r="N48">
        <v>114.19143800000001</v>
      </c>
      <c r="O48">
        <v>119.54756</v>
      </c>
      <c r="P48">
        <v>121.40543599999999</v>
      </c>
      <c r="Q48">
        <v>10.208352</v>
      </c>
      <c r="R48">
        <v>40.97851</v>
      </c>
      <c r="S48">
        <v>25.511310000000002</v>
      </c>
      <c r="T48">
        <v>0</v>
      </c>
      <c r="U48">
        <v>404.82495899999998</v>
      </c>
      <c r="V48">
        <v>13.775475</v>
      </c>
      <c r="W48">
        <v>44.853991000000001</v>
      </c>
      <c r="X48">
        <v>142.603354</v>
      </c>
      <c r="Y48">
        <v>0</v>
      </c>
      <c r="Z48">
        <v>6.3355579999999998</v>
      </c>
      <c r="AA48">
        <v>0</v>
      </c>
      <c r="AB48">
        <v>25.385639000000001</v>
      </c>
      <c r="AC48">
        <v>18.711136</v>
      </c>
      <c r="AD48">
        <v>17.622748000000001</v>
      </c>
      <c r="AE48">
        <v>44.029801999999997</v>
      </c>
      <c r="AF48">
        <v>8.5784959999999995</v>
      </c>
      <c r="AG48">
        <v>15.899508000000001</v>
      </c>
      <c r="AH48">
        <v>36.618595999999997</v>
      </c>
      <c r="AI48">
        <v>0</v>
      </c>
      <c r="AJ48">
        <v>0</v>
      </c>
      <c r="AK48">
        <v>49.805737000000001</v>
      </c>
      <c r="AL48">
        <v>33.699162000000001</v>
      </c>
      <c r="AM48">
        <v>0</v>
      </c>
      <c r="AN48">
        <v>0.647254</v>
      </c>
      <c r="AO48">
        <v>7.9010319999999998</v>
      </c>
      <c r="AP48">
        <v>3.5911940000000002</v>
      </c>
      <c r="AQ48">
        <v>0</v>
      </c>
      <c r="AR48">
        <v>49.092892999999997</v>
      </c>
      <c r="AS48">
        <v>30.8352</v>
      </c>
      <c r="AT48">
        <v>10.514602999999999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2733.972068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1.9334</v>
      </c>
      <c r="K49">
        <v>639.57074999999998</v>
      </c>
      <c r="L49">
        <v>631.40010500000005</v>
      </c>
      <c r="M49">
        <v>88.936400000000006</v>
      </c>
      <c r="N49">
        <v>114.19143800000001</v>
      </c>
      <c r="O49">
        <v>119.54756</v>
      </c>
      <c r="P49">
        <v>121.40543599999999</v>
      </c>
      <c r="Q49">
        <v>10.208352</v>
      </c>
      <c r="R49">
        <v>40.97851</v>
      </c>
      <c r="S49">
        <v>25.511310000000002</v>
      </c>
      <c r="T49">
        <v>0</v>
      </c>
      <c r="U49">
        <v>404.82495899999998</v>
      </c>
      <c r="V49">
        <v>13.775475</v>
      </c>
      <c r="W49">
        <v>44.853991000000001</v>
      </c>
      <c r="X49">
        <v>142.603354</v>
      </c>
      <c r="Y49">
        <v>0</v>
      </c>
      <c r="Z49">
        <v>6.3355579999999998</v>
      </c>
      <c r="AA49">
        <v>0</v>
      </c>
      <c r="AB49">
        <v>25.385639000000001</v>
      </c>
      <c r="AC49">
        <v>9.3555679999999999</v>
      </c>
      <c r="AD49">
        <v>17.622748000000001</v>
      </c>
      <c r="AE49">
        <v>44.029801999999997</v>
      </c>
      <c r="AF49">
        <v>8.5784959999999995</v>
      </c>
      <c r="AG49">
        <v>15.899508000000001</v>
      </c>
      <c r="AH49">
        <v>36.618595999999997</v>
      </c>
      <c r="AI49">
        <v>0</v>
      </c>
      <c r="AJ49">
        <v>0</v>
      </c>
      <c r="AK49">
        <v>49.805737000000001</v>
      </c>
      <c r="AL49">
        <v>33.699162000000001</v>
      </c>
      <c r="AM49">
        <v>0</v>
      </c>
      <c r="AN49">
        <v>0.647254</v>
      </c>
      <c r="AO49">
        <v>7.9010319999999998</v>
      </c>
      <c r="AP49">
        <v>3.5911940000000002</v>
      </c>
      <c r="AQ49">
        <v>0</v>
      </c>
      <c r="AR49">
        <v>49.092892999999997</v>
      </c>
      <c r="AS49">
        <v>30.8352</v>
      </c>
      <c r="AT49">
        <v>10.514602999999999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2749.6540300000006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1.9334</v>
      </c>
      <c r="K50">
        <v>616.13794199999995</v>
      </c>
      <c r="L50">
        <v>631.40010500000005</v>
      </c>
      <c r="M50">
        <v>88.936400000000006</v>
      </c>
      <c r="N50">
        <v>114.19143800000001</v>
      </c>
      <c r="O50">
        <v>119.54756</v>
      </c>
      <c r="P50">
        <v>121.40543599999999</v>
      </c>
      <c r="Q50">
        <v>10.208352</v>
      </c>
      <c r="R50">
        <v>40.97851</v>
      </c>
      <c r="S50">
        <v>25.511310000000002</v>
      </c>
      <c r="T50">
        <v>0</v>
      </c>
      <c r="U50">
        <v>404.82495899999998</v>
      </c>
      <c r="V50">
        <v>13.775475</v>
      </c>
      <c r="W50">
        <v>44.853991000000001</v>
      </c>
      <c r="X50">
        <v>142.603354</v>
      </c>
      <c r="Y50">
        <v>0</v>
      </c>
      <c r="Z50">
        <v>6.3355579999999998</v>
      </c>
      <c r="AA50">
        <v>0</v>
      </c>
      <c r="AB50">
        <v>12.628389</v>
      </c>
      <c r="AC50">
        <v>9.3555679999999999</v>
      </c>
      <c r="AD50">
        <v>17.622748000000001</v>
      </c>
      <c r="AE50">
        <v>44.029801999999997</v>
      </c>
      <c r="AF50">
        <v>8.5784959999999995</v>
      </c>
      <c r="AG50">
        <v>15.899508000000001</v>
      </c>
      <c r="AH50">
        <v>36.618595999999997</v>
      </c>
      <c r="AI50">
        <v>0</v>
      </c>
      <c r="AJ50">
        <v>0</v>
      </c>
      <c r="AK50">
        <v>49.805737000000001</v>
      </c>
      <c r="AL50">
        <v>33.699162000000001</v>
      </c>
      <c r="AM50">
        <v>0</v>
      </c>
      <c r="AN50">
        <v>0.647254</v>
      </c>
      <c r="AO50">
        <v>7.9010319999999998</v>
      </c>
      <c r="AP50">
        <v>3.5911940000000002</v>
      </c>
      <c r="AQ50">
        <v>0</v>
      </c>
      <c r="AR50">
        <v>49.092892999999997</v>
      </c>
      <c r="AS50">
        <v>30.8352</v>
      </c>
      <c r="AT50">
        <v>10.514602999999999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2713.4639720000005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1.9334</v>
      </c>
      <c r="K51">
        <v>568.91464699999995</v>
      </c>
      <c r="L51">
        <v>631.40010500000005</v>
      </c>
      <c r="M51">
        <v>88.936400000000006</v>
      </c>
      <c r="N51">
        <v>114.19143800000001</v>
      </c>
      <c r="O51">
        <v>119.54756</v>
      </c>
      <c r="P51">
        <v>121.40543599999999</v>
      </c>
      <c r="Q51">
        <v>10.208352</v>
      </c>
      <c r="R51">
        <v>40.97851</v>
      </c>
      <c r="S51">
        <v>25.511310000000002</v>
      </c>
      <c r="T51">
        <v>0</v>
      </c>
      <c r="U51">
        <v>404.82495899999998</v>
      </c>
      <c r="V51">
        <v>13.775475</v>
      </c>
      <c r="W51">
        <v>44.853991000000001</v>
      </c>
      <c r="X51">
        <v>142.603354</v>
      </c>
      <c r="Y51">
        <v>0</v>
      </c>
      <c r="Z51">
        <v>6.3355579999999998</v>
      </c>
      <c r="AA51">
        <v>0</v>
      </c>
      <c r="AB51">
        <v>12.628389</v>
      </c>
      <c r="AC51">
        <v>9.3555679999999999</v>
      </c>
      <c r="AD51">
        <v>17.622748000000001</v>
      </c>
      <c r="AE51">
        <v>44.029801999999997</v>
      </c>
      <c r="AF51">
        <v>8.5784959999999995</v>
      </c>
      <c r="AG51">
        <v>15.899508000000001</v>
      </c>
      <c r="AH51">
        <v>36.618595999999997</v>
      </c>
      <c r="AI51">
        <v>0</v>
      </c>
      <c r="AJ51">
        <v>0</v>
      </c>
      <c r="AK51">
        <v>49.805737000000001</v>
      </c>
      <c r="AL51">
        <v>33.699162000000001</v>
      </c>
      <c r="AM51">
        <v>0</v>
      </c>
      <c r="AN51">
        <v>0.647254</v>
      </c>
      <c r="AO51">
        <v>7.9010319999999998</v>
      </c>
      <c r="AP51">
        <v>3.5911940000000002</v>
      </c>
      <c r="AQ51">
        <v>0</v>
      </c>
      <c r="AR51">
        <v>49.092892999999997</v>
      </c>
      <c r="AS51">
        <v>30.8352</v>
      </c>
      <c r="AT51">
        <v>10.514602999999999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2666.2406770000007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1.9334</v>
      </c>
      <c r="K52">
        <v>592.13478099999998</v>
      </c>
      <c r="L52">
        <v>631.40010500000005</v>
      </c>
      <c r="M52">
        <v>88.936400000000006</v>
      </c>
      <c r="N52">
        <v>114.19143800000001</v>
      </c>
      <c r="O52">
        <v>119.54756</v>
      </c>
      <c r="P52">
        <v>121.40543599999999</v>
      </c>
      <c r="Q52">
        <v>10.208352</v>
      </c>
      <c r="R52">
        <v>40.97851</v>
      </c>
      <c r="S52">
        <v>25.511310000000002</v>
      </c>
      <c r="T52">
        <v>0</v>
      </c>
      <c r="U52">
        <v>404.82495899999998</v>
      </c>
      <c r="V52">
        <v>13.775475</v>
      </c>
      <c r="W52">
        <v>44.853991000000001</v>
      </c>
      <c r="X52">
        <v>142.603354</v>
      </c>
      <c r="Y52">
        <v>0</v>
      </c>
      <c r="Z52">
        <v>6.3355579999999998</v>
      </c>
      <c r="AA52">
        <v>0</v>
      </c>
      <c r="AB52">
        <v>12.628389</v>
      </c>
      <c r="AC52">
        <v>9.3555679999999999</v>
      </c>
      <c r="AD52">
        <v>17.622748000000001</v>
      </c>
      <c r="AE52">
        <v>44.029801999999997</v>
      </c>
      <c r="AF52">
        <v>8.5784959999999995</v>
      </c>
      <c r="AG52">
        <v>15.899508000000001</v>
      </c>
      <c r="AH52">
        <v>36.618595999999997</v>
      </c>
      <c r="AI52">
        <v>0</v>
      </c>
      <c r="AJ52">
        <v>0</v>
      </c>
      <c r="AK52">
        <v>49.805737000000001</v>
      </c>
      <c r="AL52">
        <v>33.699162000000001</v>
      </c>
      <c r="AM52">
        <v>0</v>
      </c>
      <c r="AN52">
        <v>0.647254</v>
      </c>
      <c r="AO52">
        <v>7.9010319999999998</v>
      </c>
      <c r="AP52">
        <v>3.5911940000000002</v>
      </c>
      <c r="AQ52">
        <v>0</v>
      </c>
      <c r="AR52">
        <v>49.092892999999997</v>
      </c>
      <c r="AS52">
        <v>30.8352</v>
      </c>
      <c r="AT52">
        <v>10.514602999999999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2689.4608109999999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1.9334</v>
      </c>
      <c r="K53">
        <v>592.908141</v>
      </c>
      <c r="L53">
        <v>631.40010500000005</v>
      </c>
      <c r="M53">
        <v>88.936400000000006</v>
      </c>
      <c r="N53">
        <v>114.19143800000001</v>
      </c>
      <c r="O53">
        <v>119.54756</v>
      </c>
      <c r="P53">
        <v>121.40543599999999</v>
      </c>
      <c r="Q53">
        <v>10.208352</v>
      </c>
      <c r="R53">
        <v>40.97851</v>
      </c>
      <c r="S53">
        <v>25.511310000000002</v>
      </c>
      <c r="T53">
        <v>0</v>
      </c>
      <c r="U53">
        <v>404.82495899999998</v>
      </c>
      <c r="V53">
        <v>13.775475</v>
      </c>
      <c r="W53">
        <v>44.853991000000001</v>
      </c>
      <c r="X53">
        <v>142.603354</v>
      </c>
      <c r="Y53">
        <v>0</v>
      </c>
      <c r="Z53">
        <v>6.3355579999999998</v>
      </c>
      <c r="AA53">
        <v>0</v>
      </c>
      <c r="AB53">
        <v>12.628389</v>
      </c>
      <c r="AC53">
        <v>9.3555679999999999</v>
      </c>
      <c r="AD53">
        <v>17.622748000000001</v>
      </c>
      <c r="AE53">
        <v>44.029801999999997</v>
      </c>
      <c r="AF53">
        <v>8.5784959999999995</v>
      </c>
      <c r="AG53">
        <v>15.899508000000001</v>
      </c>
      <c r="AH53">
        <v>36.618595999999997</v>
      </c>
      <c r="AI53">
        <v>0</v>
      </c>
      <c r="AJ53">
        <v>0</v>
      </c>
      <c r="AK53">
        <v>49.805737000000001</v>
      </c>
      <c r="AL53">
        <v>33.699162000000001</v>
      </c>
      <c r="AM53">
        <v>0</v>
      </c>
      <c r="AN53">
        <v>0.647254</v>
      </c>
      <c r="AO53">
        <v>7.9010319999999998</v>
      </c>
      <c r="AP53">
        <v>3.5911940000000002</v>
      </c>
      <c r="AQ53">
        <v>8.8308040000000005</v>
      </c>
      <c r="AR53">
        <v>49.092892999999997</v>
      </c>
      <c r="AS53">
        <v>30.8352</v>
      </c>
      <c r="AT53">
        <v>10.514602999999999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2699.0649750000002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1.9334</v>
      </c>
      <c r="K54">
        <v>576.49357499999996</v>
      </c>
      <c r="L54">
        <v>631.40010500000005</v>
      </c>
      <c r="M54">
        <v>88.936400000000006</v>
      </c>
      <c r="N54">
        <v>114.19143800000001</v>
      </c>
      <c r="O54">
        <v>119.54756</v>
      </c>
      <c r="P54">
        <v>121.40543599999999</v>
      </c>
      <c r="Q54">
        <v>10.208352</v>
      </c>
      <c r="R54">
        <v>40.97851</v>
      </c>
      <c r="S54">
        <v>25.511310000000002</v>
      </c>
      <c r="T54">
        <v>0</v>
      </c>
      <c r="U54">
        <v>404.82495899999998</v>
      </c>
      <c r="V54">
        <v>13.775475</v>
      </c>
      <c r="W54">
        <v>44.853991000000001</v>
      </c>
      <c r="X54">
        <v>142.603354</v>
      </c>
      <c r="Y54">
        <v>0</v>
      </c>
      <c r="Z54">
        <v>6.3355579999999998</v>
      </c>
      <c r="AA54">
        <v>0</v>
      </c>
      <c r="AB54">
        <v>12.628389</v>
      </c>
      <c r="AC54">
        <v>9.3555679999999999</v>
      </c>
      <c r="AD54">
        <v>17.622748000000001</v>
      </c>
      <c r="AE54">
        <v>44.029801999999997</v>
      </c>
      <c r="AF54">
        <v>8.5784959999999995</v>
      </c>
      <c r="AG54">
        <v>15.899508000000001</v>
      </c>
      <c r="AH54">
        <v>36.618595999999997</v>
      </c>
      <c r="AI54">
        <v>0</v>
      </c>
      <c r="AJ54">
        <v>0</v>
      </c>
      <c r="AK54">
        <v>49.805737000000001</v>
      </c>
      <c r="AL54">
        <v>33.699162000000001</v>
      </c>
      <c r="AM54">
        <v>0</v>
      </c>
      <c r="AN54">
        <v>0.647254</v>
      </c>
      <c r="AO54">
        <v>7.9010319999999998</v>
      </c>
      <c r="AP54">
        <v>3.5911940000000002</v>
      </c>
      <c r="AQ54">
        <v>8.8308040000000005</v>
      </c>
      <c r="AR54">
        <v>49.092892999999997</v>
      </c>
      <c r="AS54">
        <v>30.8352</v>
      </c>
      <c r="AT54">
        <v>10.514602999999999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2682.6504090000008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1.9334</v>
      </c>
      <c r="K55">
        <v>506.97817800000001</v>
      </c>
      <c r="L55">
        <v>631.40010500000005</v>
      </c>
      <c r="M55">
        <v>88.936400000000006</v>
      </c>
      <c r="N55">
        <v>114.19143800000001</v>
      </c>
      <c r="O55">
        <v>119.54756</v>
      </c>
      <c r="P55">
        <v>121.40543599999999</v>
      </c>
      <c r="Q55">
        <v>10.208352</v>
      </c>
      <c r="R55">
        <v>40.97851</v>
      </c>
      <c r="S55">
        <v>25.511310000000002</v>
      </c>
      <c r="T55">
        <v>0</v>
      </c>
      <c r="U55">
        <v>404.82495899999998</v>
      </c>
      <c r="V55">
        <v>13.775475</v>
      </c>
      <c r="W55">
        <v>44.853991000000001</v>
      </c>
      <c r="X55">
        <v>142.603354</v>
      </c>
      <c r="Y55">
        <v>0</v>
      </c>
      <c r="Z55">
        <v>6.3355579999999998</v>
      </c>
      <c r="AA55">
        <v>0</v>
      </c>
      <c r="AB55">
        <v>12.628389</v>
      </c>
      <c r="AC55">
        <v>9.3555679999999999</v>
      </c>
      <c r="AD55">
        <v>17.622748000000001</v>
      </c>
      <c r="AE55">
        <v>44.029801999999997</v>
      </c>
      <c r="AF55">
        <v>8.5784959999999995</v>
      </c>
      <c r="AG55">
        <v>15.899508000000001</v>
      </c>
      <c r="AH55">
        <v>36.618595999999997</v>
      </c>
      <c r="AI55">
        <v>0</v>
      </c>
      <c r="AJ55">
        <v>0</v>
      </c>
      <c r="AK55">
        <v>49.805737000000001</v>
      </c>
      <c r="AL55">
        <v>33.699162000000001</v>
      </c>
      <c r="AM55">
        <v>2.706083</v>
      </c>
      <c r="AN55">
        <v>0.647254</v>
      </c>
      <c r="AO55">
        <v>7.5315599999999998</v>
      </c>
      <c r="AP55">
        <v>3.5911940000000002</v>
      </c>
      <c r="AQ55">
        <v>8.8308040000000005</v>
      </c>
      <c r="AR55">
        <v>51.760984999999998</v>
      </c>
      <c r="AS55">
        <v>30.8352</v>
      </c>
      <c r="AT55">
        <v>10.514602999999999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2618.1397150000003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1.9334</v>
      </c>
      <c r="K56">
        <v>535.97917800000005</v>
      </c>
      <c r="L56">
        <v>631.40010500000005</v>
      </c>
      <c r="M56">
        <v>88.936400000000006</v>
      </c>
      <c r="N56">
        <v>114.19143800000001</v>
      </c>
      <c r="O56">
        <v>119.54756</v>
      </c>
      <c r="P56">
        <v>121.40543599999999</v>
      </c>
      <c r="Q56">
        <v>10.208352</v>
      </c>
      <c r="R56">
        <v>40.97851</v>
      </c>
      <c r="S56">
        <v>25.511310000000002</v>
      </c>
      <c r="T56">
        <v>0</v>
      </c>
      <c r="U56">
        <v>404.82495899999998</v>
      </c>
      <c r="V56">
        <v>13.775475</v>
      </c>
      <c r="W56">
        <v>44.853991000000001</v>
      </c>
      <c r="X56">
        <v>142.603354</v>
      </c>
      <c r="Y56">
        <v>0</v>
      </c>
      <c r="Z56">
        <v>6.3355579999999998</v>
      </c>
      <c r="AA56">
        <v>13.581516000000001</v>
      </c>
      <c r="AB56">
        <v>12.628389</v>
      </c>
      <c r="AC56">
        <v>9.3555679999999999</v>
      </c>
      <c r="AD56">
        <v>17.622748000000001</v>
      </c>
      <c r="AE56">
        <v>44.029801999999997</v>
      </c>
      <c r="AF56">
        <v>8.5784959999999995</v>
      </c>
      <c r="AG56">
        <v>15.899508000000001</v>
      </c>
      <c r="AH56">
        <v>64.082543000000001</v>
      </c>
      <c r="AI56">
        <v>0</v>
      </c>
      <c r="AJ56">
        <v>0</v>
      </c>
      <c r="AK56">
        <v>49.805737000000001</v>
      </c>
      <c r="AL56">
        <v>33.699162000000001</v>
      </c>
      <c r="AM56">
        <v>10.2058</v>
      </c>
      <c r="AN56">
        <v>0.647254</v>
      </c>
      <c r="AO56">
        <v>7.5315599999999998</v>
      </c>
      <c r="AP56">
        <v>3.5911940000000002</v>
      </c>
      <c r="AQ56">
        <v>18.027021999999999</v>
      </c>
      <c r="AR56">
        <v>51.760984999999998</v>
      </c>
      <c r="AS56">
        <v>30.8352</v>
      </c>
      <c r="AT56">
        <v>10.514602999999999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2704.882113000001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1.9334</v>
      </c>
      <c r="K57">
        <v>603.64817800000003</v>
      </c>
      <c r="L57">
        <v>631.40010500000005</v>
      </c>
      <c r="M57">
        <v>88.936400000000006</v>
      </c>
      <c r="N57">
        <v>114.19143800000001</v>
      </c>
      <c r="O57">
        <v>119.54756</v>
      </c>
      <c r="P57">
        <v>121.40543599999999</v>
      </c>
      <c r="Q57">
        <v>10.208352</v>
      </c>
      <c r="R57">
        <v>40.97851</v>
      </c>
      <c r="S57">
        <v>25.511310000000002</v>
      </c>
      <c r="T57">
        <v>0</v>
      </c>
      <c r="U57">
        <v>404.82495899999998</v>
      </c>
      <c r="V57">
        <v>13.775475</v>
      </c>
      <c r="W57">
        <v>44.853991000000001</v>
      </c>
      <c r="X57">
        <v>142.603354</v>
      </c>
      <c r="Y57">
        <v>0</v>
      </c>
      <c r="Z57">
        <v>6.3355579999999998</v>
      </c>
      <c r="AA57">
        <v>13.581516000000001</v>
      </c>
      <c r="AB57">
        <v>12.628389</v>
      </c>
      <c r="AC57">
        <v>9.3555679999999999</v>
      </c>
      <c r="AD57">
        <v>17.622748000000001</v>
      </c>
      <c r="AE57">
        <v>44.029801999999997</v>
      </c>
      <c r="AF57">
        <v>8.5784959999999995</v>
      </c>
      <c r="AG57">
        <v>15.899508000000001</v>
      </c>
      <c r="AH57">
        <v>64.082543000000001</v>
      </c>
      <c r="AI57">
        <v>0</v>
      </c>
      <c r="AJ57">
        <v>0</v>
      </c>
      <c r="AK57">
        <v>49.805737000000001</v>
      </c>
      <c r="AL57">
        <v>33.699162000000001</v>
      </c>
      <c r="AM57">
        <v>10.2058</v>
      </c>
      <c r="AN57">
        <v>0.647254</v>
      </c>
      <c r="AO57">
        <v>7.5315599999999998</v>
      </c>
      <c r="AP57">
        <v>3.5911940000000002</v>
      </c>
      <c r="AQ57">
        <v>18.027021999999999</v>
      </c>
      <c r="AR57">
        <v>51.760984999999998</v>
      </c>
      <c r="AS57">
        <v>30.8352</v>
      </c>
      <c r="AT57">
        <v>11.311163000000001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2773.3476730000007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1.9334</v>
      </c>
      <c r="K58">
        <v>574.64717800000005</v>
      </c>
      <c r="L58">
        <v>631.40010500000005</v>
      </c>
      <c r="M58">
        <v>88.936400000000006</v>
      </c>
      <c r="N58">
        <v>114.19143800000001</v>
      </c>
      <c r="O58">
        <v>119.54756</v>
      </c>
      <c r="P58">
        <v>121.40543599999999</v>
      </c>
      <c r="Q58">
        <v>10.208352</v>
      </c>
      <c r="R58">
        <v>40.97851</v>
      </c>
      <c r="S58">
        <v>25.511310000000002</v>
      </c>
      <c r="T58">
        <v>0</v>
      </c>
      <c r="U58">
        <v>404.82495899999998</v>
      </c>
      <c r="V58">
        <v>13.775475</v>
      </c>
      <c r="W58">
        <v>44.853991000000001</v>
      </c>
      <c r="X58">
        <v>142.603354</v>
      </c>
      <c r="Y58">
        <v>0</v>
      </c>
      <c r="Z58">
        <v>6.3355579999999998</v>
      </c>
      <c r="AA58">
        <v>13.581516000000001</v>
      </c>
      <c r="AB58">
        <v>12.628389</v>
      </c>
      <c r="AC58">
        <v>9.3555679999999999</v>
      </c>
      <c r="AD58">
        <v>17.622748000000001</v>
      </c>
      <c r="AE58">
        <v>44.029801999999997</v>
      </c>
      <c r="AF58">
        <v>8.5784959999999995</v>
      </c>
      <c r="AG58">
        <v>15.899508000000001</v>
      </c>
      <c r="AH58">
        <v>64.082543000000001</v>
      </c>
      <c r="AI58">
        <v>0</v>
      </c>
      <c r="AJ58">
        <v>0</v>
      </c>
      <c r="AK58">
        <v>49.805737000000001</v>
      </c>
      <c r="AL58">
        <v>33.699162000000001</v>
      </c>
      <c r="AM58">
        <v>10.2058</v>
      </c>
      <c r="AN58">
        <v>0.647254</v>
      </c>
      <c r="AO58">
        <v>7.5315599999999998</v>
      </c>
      <c r="AP58">
        <v>3.5911940000000002</v>
      </c>
      <c r="AQ58">
        <v>27.040531999999999</v>
      </c>
      <c r="AR58">
        <v>51.760984999999998</v>
      </c>
      <c r="AS58">
        <v>30.8352</v>
      </c>
      <c r="AT58">
        <v>11.311163000000001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2753.3601830000002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1.9334</v>
      </c>
      <c r="K59">
        <v>555.31317799999999</v>
      </c>
      <c r="L59">
        <v>631.40010500000005</v>
      </c>
      <c r="M59">
        <v>88.936400000000006</v>
      </c>
      <c r="N59">
        <v>114.19143800000001</v>
      </c>
      <c r="O59">
        <v>119.54756</v>
      </c>
      <c r="P59">
        <v>120.716662</v>
      </c>
      <c r="Q59">
        <v>10.208352</v>
      </c>
      <c r="R59">
        <v>40.97851</v>
      </c>
      <c r="S59">
        <v>25.511310000000002</v>
      </c>
      <c r="T59">
        <v>0</v>
      </c>
      <c r="U59">
        <v>404.82495899999998</v>
      </c>
      <c r="V59">
        <v>13.775475</v>
      </c>
      <c r="W59">
        <v>44.853991000000001</v>
      </c>
      <c r="X59">
        <v>142.603354</v>
      </c>
      <c r="Y59">
        <v>0</v>
      </c>
      <c r="Z59">
        <v>6.3355579999999998</v>
      </c>
      <c r="AA59">
        <v>13.581516000000001</v>
      </c>
      <c r="AB59">
        <v>12.628389</v>
      </c>
      <c r="AC59">
        <v>9.3555679999999999</v>
      </c>
      <c r="AD59">
        <v>17.622748000000001</v>
      </c>
      <c r="AE59">
        <v>44.029801999999997</v>
      </c>
      <c r="AF59">
        <v>8.5784959999999995</v>
      </c>
      <c r="AG59">
        <v>15.899508000000001</v>
      </c>
      <c r="AH59">
        <v>64.082543000000001</v>
      </c>
      <c r="AI59">
        <v>0</v>
      </c>
      <c r="AJ59">
        <v>0</v>
      </c>
      <c r="AK59">
        <v>49.805737000000001</v>
      </c>
      <c r="AL59">
        <v>33.699162000000001</v>
      </c>
      <c r="AM59">
        <v>10.2058</v>
      </c>
      <c r="AN59">
        <v>0.647254</v>
      </c>
      <c r="AO59">
        <v>7.5315599999999998</v>
      </c>
      <c r="AP59">
        <v>3.5911940000000002</v>
      </c>
      <c r="AQ59">
        <v>27.040531999999999</v>
      </c>
      <c r="AR59">
        <v>49.092892999999997</v>
      </c>
      <c r="AS59">
        <v>30.8352</v>
      </c>
      <c r="AT59">
        <v>11.311163000000001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2730.6693170000003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1.9334</v>
      </c>
      <c r="K60">
        <v>570.64503999999999</v>
      </c>
      <c r="L60">
        <v>631.40010500000005</v>
      </c>
      <c r="M60">
        <v>88.936400000000006</v>
      </c>
      <c r="N60">
        <v>114.19143800000001</v>
      </c>
      <c r="O60">
        <v>119.54756</v>
      </c>
      <c r="P60">
        <v>120.716662</v>
      </c>
      <c r="Q60">
        <v>10.208352</v>
      </c>
      <c r="R60">
        <v>40.97851</v>
      </c>
      <c r="S60">
        <v>25.511310000000002</v>
      </c>
      <c r="T60">
        <v>0</v>
      </c>
      <c r="U60">
        <v>404.82495899999998</v>
      </c>
      <c r="V60">
        <v>13.775475</v>
      </c>
      <c r="W60">
        <v>44.853991000000001</v>
      </c>
      <c r="X60">
        <v>142.603354</v>
      </c>
      <c r="Y60">
        <v>0</v>
      </c>
      <c r="Z60">
        <v>6.3355579999999998</v>
      </c>
      <c r="AA60">
        <v>13.581516000000001</v>
      </c>
      <c r="AB60">
        <v>12.628389</v>
      </c>
      <c r="AC60">
        <v>9.3555679999999999</v>
      </c>
      <c r="AD60">
        <v>17.622748000000001</v>
      </c>
      <c r="AE60">
        <v>44.029801999999997</v>
      </c>
      <c r="AF60">
        <v>8.5784959999999995</v>
      </c>
      <c r="AG60">
        <v>15.899508000000001</v>
      </c>
      <c r="AH60">
        <v>64.082543000000001</v>
      </c>
      <c r="AI60">
        <v>0</v>
      </c>
      <c r="AJ60">
        <v>0</v>
      </c>
      <c r="AK60">
        <v>49.805737000000001</v>
      </c>
      <c r="AL60">
        <v>33.699162000000001</v>
      </c>
      <c r="AM60">
        <v>10.2058</v>
      </c>
      <c r="AN60">
        <v>0.647254</v>
      </c>
      <c r="AO60">
        <v>7.5315599999999998</v>
      </c>
      <c r="AP60">
        <v>3.5911940000000002</v>
      </c>
      <c r="AQ60">
        <v>27.040531999999999</v>
      </c>
      <c r="AR60">
        <v>49.092892999999997</v>
      </c>
      <c r="AS60">
        <v>30.8352</v>
      </c>
      <c r="AT60">
        <v>11.311163000000001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2746.0011790000003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1.9334</v>
      </c>
      <c r="K61">
        <v>577.09292900000003</v>
      </c>
      <c r="L61">
        <v>631.40010500000005</v>
      </c>
      <c r="M61">
        <v>88.936400000000006</v>
      </c>
      <c r="N61">
        <v>114.19143800000001</v>
      </c>
      <c r="O61">
        <v>119.54756</v>
      </c>
      <c r="P61">
        <v>120.716662</v>
      </c>
      <c r="Q61">
        <v>10.208352</v>
      </c>
      <c r="R61">
        <v>40.97851</v>
      </c>
      <c r="S61">
        <v>25.511310000000002</v>
      </c>
      <c r="T61">
        <v>0</v>
      </c>
      <c r="U61">
        <v>404.82495899999998</v>
      </c>
      <c r="V61">
        <v>13.775475</v>
      </c>
      <c r="W61">
        <v>44.853991000000001</v>
      </c>
      <c r="X61">
        <v>142.603354</v>
      </c>
      <c r="Y61">
        <v>0</v>
      </c>
      <c r="Z61">
        <v>6.3355579999999998</v>
      </c>
      <c r="AA61">
        <v>27.163032999999999</v>
      </c>
      <c r="AB61">
        <v>12.628389</v>
      </c>
      <c r="AC61">
        <v>9.3555679999999999</v>
      </c>
      <c r="AD61">
        <v>17.622748000000001</v>
      </c>
      <c r="AE61">
        <v>44.029801999999997</v>
      </c>
      <c r="AF61">
        <v>8.5784959999999995</v>
      </c>
      <c r="AG61">
        <v>15.899508000000001</v>
      </c>
      <c r="AH61">
        <v>64.082543000000001</v>
      </c>
      <c r="AI61">
        <v>0</v>
      </c>
      <c r="AJ61">
        <v>0</v>
      </c>
      <c r="AK61">
        <v>49.805737000000001</v>
      </c>
      <c r="AL61">
        <v>33.699162000000001</v>
      </c>
      <c r="AM61">
        <v>10.2058</v>
      </c>
      <c r="AN61">
        <v>0.647254</v>
      </c>
      <c r="AO61">
        <v>9.5210279999999994</v>
      </c>
      <c r="AP61">
        <v>3.5911940000000002</v>
      </c>
      <c r="AQ61">
        <v>27.040531999999999</v>
      </c>
      <c r="AR61">
        <v>49.092892999999997</v>
      </c>
      <c r="AS61">
        <v>30.8352</v>
      </c>
      <c r="AT61">
        <v>11.311163000000001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2768.0200530000002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1.9334</v>
      </c>
      <c r="K62">
        <v>557.49792000000002</v>
      </c>
      <c r="L62">
        <v>631.40010500000005</v>
      </c>
      <c r="M62">
        <v>88.936400000000006</v>
      </c>
      <c r="N62">
        <v>114.19143800000001</v>
      </c>
      <c r="O62">
        <v>119.54756</v>
      </c>
      <c r="P62">
        <v>120.716662</v>
      </c>
      <c r="Q62">
        <v>10.208352</v>
      </c>
      <c r="R62">
        <v>40.97851</v>
      </c>
      <c r="S62">
        <v>25.511310000000002</v>
      </c>
      <c r="T62">
        <v>0</v>
      </c>
      <c r="U62">
        <v>404.82495899999998</v>
      </c>
      <c r="V62">
        <v>13.775475</v>
      </c>
      <c r="W62">
        <v>44.853991000000001</v>
      </c>
      <c r="X62">
        <v>142.603354</v>
      </c>
      <c r="Y62">
        <v>0</v>
      </c>
      <c r="Z62">
        <v>6.3355579999999998</v>
      </c>
      <c r="AA62">
        <v>27.163032999999999</v>
      </c>
      <c r="AB62">
        <v>12.628389</v>
      </c>
      <c r="AC62">
        <v>9.3555679999999999</v>
      </c>
      <c r="AD62">
        <v>17.622748000000001</v>
      </c>
      <c r="AE62">
        <v>44.029801999999997</v>
      </c>
      <c r="AF62">
        <v>8.5784959999999995</v>
      </c>
      <c r="AG62">
        <v>15.899508000000001</v>
      </c>
      <c r="AH62">
        <v>64.082543000000001</v>
      </c>
      <c r="AI62">
        <v>0</v>
      </c>
      <c r="AJ62">
        <v>0</v>
      </c>
      <c r="AK62">
        <v>49.805737000000001</v>
      </c>
      <c r="AL62">
        <v>33.699162000000001</v>
      </c>
      <c r="AM62">
        <v>10.2058</v>
      </c>
      <c r="AN62">
        <v>0.647254</v>
      </c>
      <c r="AO62">
        <v>9.5210279999999994</v>
      </c>
      <c r="AP62">
        <v>3.5911940000000002</v>
      </c>
      <c r="AQ62">
        <v>27.040531999999999</v>
      </c>
      <c r="AR62">
        <v>49.092892999999997</v>
      </c>
      <c r="AS62">
        <v>30.8352</v>
      </c>
      <c r="AT62">
        <v>11.311163000000001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2748.4250440000005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1.9334</v>
      </c>
      <c r="K63">
        <v>590.50105799999994</v>
      </c>
      <c r="L63">
        <v>631.40010500000005</v>
      </c>
      <c r="M63">
        <v>88.936400000000006</v>
      </c>
      <c r="N63">
        <v>114.19143800000001</v>
      </c>
      <c r="O63">
        <v>119.54756</v>
      </c>
      <c r="P63">
        <v>120.716662</v>
      </c>
      <c r="Q63">
        <v>10.208352</v>
      </c>
      <c r="R63">
        <v>40.97851</v>
      </c>
      <c r="S63">
        <v>25.511310000000002</v>
      </c>
      <c r="T63">
        <v>0</v>
      </c>
      <c r="U63">
        <v>404.82495899999998</v>
      </c>
      <c r="V63">
        <v>13.775475</v>
      </c>
      <c r="W63">
        <v>44.853991000000001</v>
      </c>
      <c r="X63">
        <v>142.603354</v>
      </c>
      <c r="Y63">
        <v>0</v>
      </c>
      <c r="Z63">
        <v>6.3355579999999998</v>
      </c>
      <c r="AA63">
        <v>27.163032999999999</v>
      </c>
      <c r="AB63">
        <v>12.628389</v>
      </c>
      <c r="AC63">
        <v>9.3555679999999999</v>
      </c>
      <c r="AD63">
        <v>17.622748000000001</v>
      </c>
      <c r="AE63">
        <v>44.029801999999997</v>
      </c>
      <c r="AF63">
        <v>8.5784959999999995</v>
      </c>
      <c r="AG63">
        <v>15.899508000000001</v>
      </c>
      <c r="AH63">
        <v>64.082543000000001</v>
      </c>
      <c r="AI63">
        <v>0</v>
      </c>
      <c r="AJ63">
        <v>0</v>
      </c>
      <c r="AK63">
        <v>49.805737000000001</v>
      </c>
      <c r="AL63">
        <v>33.699162000000001</v>
      </c>
      <c r="AM63">
        <v>10.2058</v>
      </c>
      <c r="AN63">
        <v>0.647254</v>
      </c>
      <c r="AO63">
        <v>9.5210279999999994</v>
      </c>
      <c r="AP63">
        <v>6.0678789999999996</v>
      </c>
      <c r="AQ63">
        <v>27.040531999999999</v>
      </c>
      <c r="AR63">
        <v>49.092892999999997</v>
      </c>
      <c r="AS63">
        <v>30.8352</v>
      </c>
      <c r="AT63">
        <v>11.311163000000001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2783.9048669999997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1.9334</v>
      </c>
      <c r="K64">
        <v>563.63646500000004</v>
      </c>
      <c r="L64">
        <v>631.40010500000005</v>
      </c>
      <c r="M64">
        <v>88.936400000000006</v>
      </c>
      <c r="N64">
        <v>114.19143800000001</v>
      </c>
      <c r="O64">
        <v>119.54756</v>
      </c>
      <c r="P64">
        <v>120.716662</v>
      </c>
      <c r="Q64">
        <v>10.208352</v>
      </c>
      <c r="R64">
        <v>40.97851</v>
      </c>
      <c r="S64">
        <v>25.511310000000002</v>
      </c>
      <c r="T64">
        <v>0</v>
      </c>
      <c r="U64">
        <v>404.82495899999998</v>
      </c>
      <c r="V64">
        <v>13.775475</v>
      </c>
      <c r="W64">
        <v>44.853991000000001</v>
      </c>
      <c r="X64">
        <v>142.603354</v>
      </c>
      <c r="Y64">
        <v>0</v>
      </c>
      <c r="Z64">
        <v>6.3355579999999998</v>
      </c>
      <c r="AA64">
        <v>27.163032999999999</v>
      </c>
      <c r="AB64">
        <v>12.628389</v>
      </c>
      <c r="AC64">
        <v>9.3555679999999999</v>
      </c>
      <c r="AD64">
        <v>17.622748000000001</v>
      </c>
      <c r="AE64">
        <v>44.029801999999997</v>
      </c>
      <c r="AF64">
        <v>8.5784959999999995</v>
      </c>
      <c r="AG64">
        <v>15.899508000000001</v>
      </c>
      <c r="AH64">
        <v>64.082543000000001</v>
      </c>
      <c r="AI64">
        <v>0</v>
      </c>
      <c r="AJ64">
        <v>0</v>
      </c>
      <c r="AK64">
        <v>49.805737000000001</v>
      </c>
      <c r="AL64">
        <v>33.699162000000001</v>
      </c>
      <c r="AM64">
        <v>10.2058</v>
      </c>
      <c r="AN64">
        <v>0.647254</v>
      </c>
      <c r="AO64">
        <v>9.5210279999999994</v>
      </c>
      <c r="AP64">
        <v>6.0678789999999996</v>
      </c>
      <c r="AQ64">
        <v>27.040531999999999</v>
      </c>
      <c r="AR64">
        <v>49.092892999999997</v>
      </c>
      <c r="AS64">
        <v>30.8352</v>
      </c>
      <c r="AT64">
        <v>11.311163000000001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2757.0402740000004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1.9334</v>
      </c>
      <c r="K65">
        <v>587.06927299999995</v>
      </c>
      <c r="L65">
        <v>631.40010500000005</v>
      </c>
      <c r="M65">
        <v>88.936400000000006</v>
      </c>
      <c r="N65">
        <v>114.19143800000001</v>
      </c>
      <c r="O65">
        <v>119.54756</v>
      </c>
      <c r="P65">
        <v>120.716662</v>
      </c>
      <c r="Q65">
        <v>10.208352</v>
      </c>
      <c r="R65">
        <v>40.97851</v>
      </c>
      <c r="S65">
        <v>25.511310000000002</v>
      </c>
      <c r="T65">
        <v>0</v>
      </c>
      <c r="U65">
        <v>404.82495899999998</v>
      </c>
      <c r="V65">
        <v>13.775475</v>
      </c>
      <c r="W65">
        <v>44.853991000000001</v>
      </c>
      <c r="X65">
        <v>142.603354</v>
      </c>
      <c r="Y65">
        <v>0</v>
      </c>
      <c r="Z65">
        <v>6.3355579999999998</v>
      </c>
      <c r="AA65">
        <v>27.163032999999999</v>
      </c>
      <c r="AB65">
        <v>12.628389</v>
      </c>
      <c r="AC65">
        <v>9.3555679999999999</v>
      </c>
      <c r="AD65">
        <v>17.622748000000001</v>
      </c>
      <c r="AE65">
        <v>44.029801999999997</v>
      </c>
      <c r="AF65">
        <v>8.5784959999999995</v>
      </c>
      <c r="AG65">
        <v>15.899508000000001</v>
      </c>
      <c r="AH65">
        <v>64.082543000000001</v>
      </c>
      <c r="AI65">
        <v>0</v>
      </c>
      <c r="AJ65">
        <v>0</v>
      </c>
      <c r="AK65">
        <v>49.805737000000001</v>
      </c>
      <c r="AL65">
        <v>33.699162000000001</v>
      </c>
      <c r="AM65">
        <v>10.2058</v>
      </c>
      <c r="AN65">
        <v>0.647254</v>
      </c>
      <c r="AO65">
        <v>7.6014749999999998</v>
      </c>
      <c r="AP65">
        <v>6.0678789999999996</v>
      </c>
      <c r="AQ65">
        <v>27.040531999999999</v>
      </c>
      <c r="AR65">
        <v>49.092892999999997</v>
      </c>
      <c r="AS65">
        <v>30.8352</v>
      </c>
      <c r="AT65">
        <v>12.107723999999999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2779.3500899999999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1.9334</v>
      </c>
      <c r="K66">
        <v>593.10148100000004</v>
      </c>
      <c r="L66">
        <v>631.40010500000005</v>
      </c>
      <c r="M66">
        <v>88.936400000000006</v>
      </c>
      <c r="N66">
        <v>114.19143800000001</v>
      </c>
      <c r="O66">
        <v>119.54756</v>
      </c>
      <c r="P66">
        <v>120.716662</v>
      </c>
      <c r="Q66">
        <v>10.208352</v>
      </c>
      <c r="R66">
        <v>40.97851</v>
      </c>
      <c r="S66">
        <v>25.511310000000002</v>
      </c>
      <c r="T66">
        <v>0</v>
      </c>
      <c r="U66">
        <v>404.82495899999998</v>
      </c>
      <c r="V66">
        <v>13.775475</v>
      </c>
      <c r="W66">
        <v>44.853991000000001</v>
      </c>
      <c r="X66">
        <v>142.603354</v>
      </c>
      <c r="Y66">
        <v>0</v>
      </c>
      <c r="Z66">
        <v>6.3355579999999998</v>
      </c>
      <c r="AA66">
        <v>27.163032999999999</v>
      </c>
      <c r="AB66">
        <v>12.628389</v>
      </c>
      <c r="AC66">
        <v>9.3555679999999999</v>
      </c>
      <c r="AD66">
        <v>17.622748000000001</v>
      </c>
      <c r="AE66">
        <v>44.029801999999997</v>
      </c>
      <c r="AF66">
        <v>8.5784959999999995</v>
      </c>
      <c r="AG66">
        <v>15.899508000000001</v>
      </c>
      <c r="AH66">
        <v>64.082543000000001</v>
      </c>
      <c r="AI66">
        <v>0</v>
      </c>
      <c r="AJ66">
        <v>0</v>
      </c>
      <c r="AK66">
        <v>49.805737000000001</v>
      </c>
      <c r="AL66">
        <v>33.699162000000001</v>
      </c>
      <c r="AM66">
        <v>10.2058</v>
      </c>
      <c r="AN66">
        <v>0.647254</v>
      </c>
      <c r="AO66">
        <v>7.6014749999999998</v>
      </c>
      <c r="AP66">
        <v>6.0678789999999996</v>
      </c>
      <c r="AQ66">
        <v>27.040531999999999</v>
      </c>
      <c r="AR66">
        <v>49.092892999999997</v>
      </c>
      <c r="AS66">
        <v>30.8352</v>
      </c>
      <c r="AT66">
        <v>12.107723999999999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2785.3822980000004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1.9334</v>
      </c>
      <c r="K67">
        <v>604.75988299999995</v>
      </c>
      <c r="L67">
        <v>631.40010500000005</v>
      </c>
      <c r="M67">
        <v>88.936400000000006</v>
      </c>
      <c r="N67">
        <v>114.19143800000001</v>
      </c>
      <c r="O67">
        <v>119.54756</v>
      </c>
      <c r="P67">
        <v>120.716662</v>
      </c>
      <c r="Q67">
        <v>10.208352</v>
      </c>
      <c r="R67">
        <v>40.97851</v>
      </c>
      <c r="S67">
        <v>25.511310000000002</v>
      </c>
      <c r="T67">
        <v>0</v>
      </c>
      <c r="U67">
        <v>404.82495899999998</v>
      </c>
      <c r="V67">
        <v>13.775475</v>
      </c>
      <c r="W67">
        <v>44.853991000000001</v>
      </c>
      <c r="X67">
        <v>142.603354</v>
      </c>
      <c r="Y67">
        <v>0</v>
      </c>
      <c r="Z67">
        <v>6.3355579999999998</v>
      </c>
      <c r="AA67">
        <v>27.163032999999999</v>
      </c>
      <c r="AB67">
        <v>12.628389</v>
      </c>
      <c r="AC67">
        <v>9.3555679999999999</v>
      </c>
      <c r="AD67">
        <v>8.8113740000000007</v>
      </c>
      <c r="AE67">
        <v>44.029801999999997</v>
      </c>
      <c r="AF67">
        <v>8.5784959999999995</v>
      </c>
      <c r="AG67">
        <v>15.899508000000001</v>
      </c>
      <c r="AH67">
        <v>64.082543000000001</v>
      </c>
      <c r="AI67">
        <v>0</v>
      </c>
      <c r="AJ67">
        <v>0</v>
      </c>
      <c r="AK67">
        <v>49.805737000000001</v>
      </c>
      <c r="AL67">
        <v>33.699162000000001</v>
      </c>
      <c r="AM67">
        <v>10.2058</v>
      </c>
      <c r="AN67">
        <v>0.647254</v>
      </c>
      <c r="AO67">
        <v>9.5778700000000008</v>
      </c>
      <c r="AP67">
        <v>3.5911940000000002</v>
      </c>
      <c r="AQ67">
        <v>27.040531999999999</v>
      </c>
      <c r="AR67">
        <v>49.092892999999997</v>
      </c>
      <c r="AS67">
        <v>30.8352</v>
      </c>
      <c r="AT67">
        <v>12.107723999999999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2787.7290360000002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1.9334</v>
      </c>
      <c r="K68">
        <v>647.10134300000004</v>
      </c>
      <c r="L68">
        <v>631.40010500000005</v>
      </c>
      <c r="M68">
        <v>88.936400000000006</v>
      </c>
      <c r="N68">
        <v>114.19143800000001</v>
      </c>
      <c r="O68">
        <v>119.54756</v>
      </c>
      <c r="P68">
        <v>120.716662</v>
      </c>
      <c r="Q68">
        <v>10.208352</v>
      </c>
      <c r="R68">
        <v>40.97851</v>
      </c>
      <c r="S68">
        <v>25.511310000000002</v>
      </c>
      <c r="T68">
        <v>0</v>
      </c>
      <c r="U68">
        <v>404.82495899999998</v>
      </c>
      <c r="V68">
        <v>13.775475</v>
      </c>
      <c r="W68">
        <v>44.853991000000001</v>
      </c>
      <c r="X68">
        <v>142.603354</v>
      </c>
      <c r="Y68">
        <v>0</v>
      </c>
      <c r="Z68">
        <v>6.3355579999999998</v>
      </c>
      <c r="AA68">
        <v>27.163032999999999</v>
      </c>
      <c r="AB68">
        <v>12.628389</v>
      </c>
      <c r="AC68">
        <v>9.3555679999999999</v>
      </c>
      <c r="AD68">
        <v>8.8113740000000007</v>
      </c>
      <c r="AE68">
        <v>44.029801999999997</v>
      </c>
      <c r="AF68">
        <v>8.5784959999999995</v>
      </c>
      <c r="AG68">
        <v>15.899508000000001</v>
      </c>
      <c r="AH68">
        <v>64.082543000000001</v>
      </c>
      <c r="AI68">
        <v>0</v>
      </c>
      <c r="AJ68">
        <v>0</v>
      </c>
      <c r="AK68">
        <v>49.805737000000001</v>
      </c>
      <c r="AL68">
        <v>33.699162000000001</v>
      </c>
      <c r="AM68">
        <v>10.2058</v>
      </c>
      <c r="AN68">
        <v>0.647254</v>
      </c>
      <c r="AO68">
        <v>9.5778700000000008</v>
      </c>
      <c r="AP68">
        <v>3.5911940000000002</v>
      </c>
      <c r="AQ68">
        <v>27.040531999999999</v>
      </c>
      <c r="AR68">
        <v>49.092892999999997</v>
      </c>
      <c r="AS68">
        <v>30.8352</v>
      </c>
      <c r="AT68">
        <v>12.107723999999999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2830.0704960000003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1.9334</v>
      </c>
      <c r="K69">
        <v>663.91018399999996</v>
      </c>
      <c r="L69">
        <v>631.40010500000005</v>
      </c>
      <c r="M69">
        <v>88.936400000000006</v>
      </c>
      <c r="N69">
        <v>114.19143800000001</v>
      </c>
      <c r="O69">
        <v>119.54756</v>
      </c>
      <c r="P69">
        <v>120.716662</v>
      </c>
      <c r="Q69">
        <v>10.208352</v>
      </c>
      <c r="R69">
        <v>40.97851</v>
      </c>
      <c r="S69">
        <v>25.511310000000002</v>
      </c>
      <c r="T69">
        <v>0</v>
      </c>
      <c r="U69">
        <v>404.82495899999998</v>
      </c>
      <c r="V69">
        <v>13.775475</v>
      </c>
      <c r="W69">
        <v>44.853991000000001</v>
      </c>
      <c r="X69">
        <v>142.603354</v>
      </c>
      <c r="Y69">
        <v>0</v>
      </c>
      <c r="Z69">
        <v>6.3355579999999998</v>
      </c>
      <c r="AA69">
        <v>27.163032999999999</v>
      </c>
      <c r="AB69">
        <v>12.628389</v>
      </c>
      <c r="AC69">
        <v>18.711136</v>
      </c>
      <c r="AD69">
        <v>8.8113740000000007</v>
      </c>
      <c r="AE69">
        <v>44.029801999999997</v>
      </c>
      <c r="AF69">
        <v>8.5784959999999995</v>
      </c>
      <c r="AG69">
        <v>15.899508000000001</v>
      </c>
      <c r="AH69">
        <v>67.835948999999999</v>
      </c>
      <c r="AI69">
        <v>0</v>
      </c>
      <c r="AJ69">
        <v>0</v>
      </c>
      <c r="AK69">
        <v>49.805737000000001</v>
      </c>
      <c r="AL69">
        <v>33.699162000000001</v>
      </c>
      <c r="AM69">
        <v>10.2058</v>
      </c>
      <c r="AN69">
        <v>0.647254</v>
      </c>
      <c r="AO69">
        <v>9.5778700000000008</v>
      </c>
      <c r="AP69">
        <v>3.5911940000000002</v>
      </c>
      <c r="AQ69">
        <v>27.040531999999999</v>
      </c>
      <c r="AR69">
        <v>49.092892999999997</v>
      </c>
      <c r="AS69">
        <v>30.8352</v>
      </c>
      <c r="AT69">
        <v>12.107723999999999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2859.9883109999996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1.9334</v>
      </c>
      <c r="K70">
        <v>663.91018399999996</v>
      </c>
      <c r="L70">
        <v>631.40010500000005</v>
      </c>
      <c r="M70">
        <v>88.936400000000006</v>
      </c>
      <c r="N70">
        <v>114.19143800000001</v>
      </c>
      <c r="O70">
        <v>119.54756</v>
      </c>
      <c r="P70">
        <v>120.716662</v>
      </c>
      <c r="Q70">
        <v>10.208352</v>
      </c>
      <c r="R70">
        <v>40.97851</v>
      </c>
      <c r="S70">
        <v>25.511310000000002</v>
      </c>
      <c r="T70">
        <v>0</v>
      </c>
      <c r="U70">
        <v>404.82495899999998</v>
      </c>
      <c r="V70">
        <v>13.775475</v>
      </c>
      <c r="W70">
        <v>44.853991000000001</v>
      </c>
      <c r="X70">
        <v>142.603354</v>
      </c>
      <c r="Y70">
        <v>0</v>
      </c>
      <c r="Z70">
        <v>6.3355579999999998</v>
      </c>
      <c r="AA70">
        <v>27.163032999999999</v>
      </c>
      <c r="AB70">
        <v>25.385639000000001</v>
      </c>
      <c r="AC70">
        <v>18.711136</v>
      </c>
      <c r="AD70">
        <v>8.8113740000000007</v>
      </c>
      <c r="AE70">
        <v>44.029801999999997</v>
      </c>
      <c r="AF70">
        <v>8.5784959999999995</v>
      </c>
      <c r="AG70">
        <v>15.899508000000001</v>
      </c>
      <c r="AH70">
        <v>67.835948999999999</v>
      </c>
      <c r="AI70">
        <v>0</v>
      </c>
      <c r="AJ70">
        <v>0</v>
      </c>
      <c r="AK70">
        <v>49.805737000000001</v>
      </c>
      <c r="AL70">
        <v>33.699162000000001</v>
      </c>
      <c r="AM70">
        <v>10.2058</v>
      </c>
      <c r="AN70">
        <v>0.647254</v>
      </c>
      <c r="AO70">
        <v>9.5778700000000008</v>
      </c>
      <c r="AP70">
        <v>3.5911940000000002</v>
      </c>
      <c r="AQ70">
        <v>27.040531999999999</v>
      </c>
      <c r="AR70">
        <v>49.092892999999997</v>
      </c>
      <c r="AS70">
        <v>30.8352</v>
      </c>
      <c r="AT70">
        <v>12.107723999999999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2872.7455609999997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1.9334</v>
      </c>
      <c r="K71">
        <v>663.91018399999996</v>
      </c>
      <c r="L71">
        <v>631.40010500000005</v>
      </c>
      <c r="M71">
        <v>88.936400000000006</v>
      </c>
      <c r="N71">
        <v>114.19143800000001</v>
      </c>
      <c r="O71">
        <v>119.54756</v>
      </c>
      <c r="P71">
        <v>120.716662</v>
      </c>
      <c r="Q71">
        <v>10.208352</v>
      </c>
      <c r="R71">
        <v>40.97851</v>
      </c>
      <c r="S71">
        <v>25.511310000000002</v>
      </c>
      <c r="T71">
        <v>0</v>
      </c>
      <c r="U71">
        <v>404.82495899999998</v>
      </c>
      <c r="V71">
        <v>13.775475</v>
      </c>
      <c r="W71">
        <v>44.853991000000001</v>
      </c>
      <c r="X71">
        <v>142.603354</v>
      </c>
      <c r="Y71">
        <v>0</v>
      </c>
      <c r="Z71">
        <v>6.3355579999999998</v>
      </c>
      <c r="AA71">
        <v>27.163032999999999</v>
      </c>
      <c r="AB71">
        <v>25.385639000000001</v>
      </c>
      <c r="AC71">
        <v>18.711136</v>
      </c>
      <c r="AD71">
        <v>8.8113740000000007</v>
      </c>
      <c r="AE71">
        <v>44.029801999999997</v>
      </c>
      <c r="AF71">
        <v>17.156991999999999</v>
      </c>
      <c r="AG71">
        <v>15.899508000000001</v>
      </c>
      <c r="AH71">
        <v>67.835948999999999</v>
      </c>
      <c r="AI71">
        <v>0</v>
      </c>
      <c r="AJ71">
        <v>0</v>
      </c>
      <c r="AK71">
        <v>49.805737000000001</v>
      </c>
      <c r="AL71">
        <v>33.699162000000001</v>
      </c>
      <c r="AM71">
        <v>10.2058</v>
      </c>
      <c r="AN71">
        <v>0.647254</v>
      </c>
      <c r="AO71">
        <v>9.3789230000000003</v>
      </c>
      <c r="AP71">
        <v>3.5911940000000002</v>
      </c>
      <c r="AQ71">
        <v>27.040531999999999</v>
      </c>
      <c r="AR71">
        <v>49.092892999999997</v>
      </c>
      <c r="AS71">
        <v>30.8352</v>
      </c>
      <c r="AT71">
        <v>12.107723999999999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2881.1251099999999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1.9334</v>
      </c>
      <c r="K72">
        <v>663.91018399999996</v>
      </c>
      <c r="L72">
        <v>631.40010500000005</v>
      </c>
      <c r="M72">
        <v>88.936400000000006</v>
      </c>
      <c r="N72">
        <v>114.19143800000001</v>
      </c>
      <c r="O72">
        <v>119.54756</v>
      </c>
      <c r="P72">
        <v>120.716662</v>
      </c>
      <c r="Q72">
        <v>10.208352</v>
      </c>
      <c r="R72">
        <v>40.97851</v>
      </c>
      <c r="S72">
        <v>25.511310000000002</v>
      </c>
      <c r="T72">
        <v>0</v>
      </c>
      <c r="U72">
        <v>404.82495899999998</v>
      </c>
      <c r="V72">
        <v>13.775475</v>
      </c>
      <c r="W72">
        <v>44.853991000000001</v>
      </c>
      <c r="X72">
        <v>142.603354</v>
      </c>
      <c r="Y72">
        <v>0</v>
      </c>
      <c r="Z72">
        <v>0</v>
      </c>
      <c r="AA72">
        <v>27.163032999999999</v>
      </c>
      <c r="AB72">
        <v>25.385639000000001</v>
      </c>
      <c r="AC72">
        <v>18.711136</v>
      </c>
      <c r="AD72">
        <v>8.8113740000000007</v>
      </c>
      <c r="AE72">
        <v>44.029801999999997</v>
      </c>
      <c r="AF72">
        <v>17.156991999999999</v>
      </c>
      <c r="AG72">
        <v>15.899508000000001</v>
      </c>
      <c r="AH72">
        <v>67.835948999999999</v>
      </c>
      <c r="AI72">
        <v>0</v>
      </c>
      <c r="AJ72">
        <v>0</v>
      </c>
      <c r="AK72">
        <v>49.805737000000001</v>
      </c>
      <c r="AL72">
        <v>33.699162000000001</v>
      </c>
      <c r="AM72">
        <v>10.2058</v>
      </c>
      <c r="AN72">
        <v>0.647254</v>
      </c>
      <c r="AO72">
        <v>9.3789230000000003</v>
      </c>
      <c r="AP72">
        <v>2.9720219999999999</v>
      </c>
      <c r="AQ72">
        <v>27.040531999999999</v>
      </c>
      <c r="AR72">
        <v>49.092892999999997</v>
      </c>
      <c r="AS72">
        <v>30.8352</v>
      </c>
      <c r="AT72">
        <v>12.107723999999999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2874.1703799999996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1.9334</v>
      </c>
      <c r="K73">
        <v>663.91018399999996</v>
      </c>
      <c r="L73">
        <v>631.40010500000005</v>
      </c>
      <c r="M73">
        <v>88.936400000000006</v>
      </c>
      <c r="N73">
        <v>114.19143800000001</v>
      </c>
      <c r="O73">
        <v>119.54756</v>
      </c>
      <c r="P73">
        <v>120.716662</v>
      </c>
      <c r="Q73">
        <v>10.208352</v>
      </c>
      <c r="R73">
        <v>40.97851</v>
      </c>
      <c r="S73">
        <v>25.511310000000002</v>
      </c>
      <c r="T73">
        <v>0</v>
      </c>
      <c r="U73">
        <v>404.82495899999998</v>
      </c>
      <c r="V73">
        <v>13.775475</v>
      </c>
      <c r="W73">
        <v>44.853991000000001</v>
      </c>
      <c r="X73">
        <v>142.603354</v>
      </c>
      <c r="Y73">
        <v>0</v>
      </c>
      <c r="Z73">
        <v>0</v>
      </c>
      <c r="AA73">
        <v>27.163032999999999</v>
      </c>
      <c r="AB73">
        <v>25.385639000000001</v>
      </c>
      <c r="AC73">
        <v>18.711136</v>
      </c>
      <c r="AD73">
        <v>8.8113740000000007</v>
      </c>
      <c r="AE73">
        <v>47.750630000000001</v>
      </c>
      <c r="AF73">
        <v>17.156991999999999</v>
      </c>
      <c r="AG73">
        <v>15.899508000000001</v>
      </c>
      <c r="AH73">
        <v>90.447931999999994</v>
      </c>
      <c r="AI73">
        <v>0</v>
      </c>
      <c r="AJ73">
        <v>0</v>
      </c>
      <c r="AK73">
        <v>49.805737000000001</v>
      </c>
      <c r="AL73">
        <v>33.699162000000001</v>
      </c>
      <c r="AM73">
        <v>10.2058</v>
      </c>
      <c r="AN73">
        <v>0.647254</v>
      </c>
      <c r="AO73">
        <v>9.3789230000000003</v>
      </c>
      <c r="AP73">
        <v>2.9720219999999999</v>
      </c>
      <c r="AQ73">
        <v>27.040531999999999</v>
      </c>
      <c r="AR73">
        <v>49.092892999999997</v>
      </c>
      <c r="AS73">
        <v>30.8352</v>
      </c>
      <c r="AT73">
        <v>12.107723999999999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2900.5031909999998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1.9334</v>
      </c>
      <c r="K74">
        <v>663.91018399999996</v>
      </c>
      <c r="L74">
        <v>631.40010500000005</v>
      </c>
      <c r="M74">
        <v>88.936400000000006</v>
      </c>
      <c r="N74">
        <v>114.19143800000001</v>
      </c>
      <c r="O74">
        <v>119.54756</v>
      </c>
      <c r="P74">
        <v>120.716662</v>
      </c>
      <c r="Q74">
        <v>10.208352</v>
      </c>
      <c r="R74">
        <v>40.97851</v>
      </c>
      <c r="S74">
        <v>25.511310000000002</v>
      </c>
      <c r="T74">
        <v>0</v>
      </c>
      <c r="U74">
        <v>404.82495899999998</v>
      </c>
      <c r="V74">
        <v>13.775475</v>
      </c>
      <c r="W74">
        <v>44.853991000000001</v>
      </c>
      <c r="X74">
        <v>142.603354</v>
      </c>
      <c r="Y74">
        <v>0</v>
      </c>
      <c r="Z74">
        <v>0</v>
      </c>
      <c r="AA74">
        <v>27.163032999999999</v>
      </c>
      <c r="AB74">
        <v>25.385639000000001</v>
      </c>
      <c r="AC74">
        <v>18.711136</v>
      </c>
      <c r="AD74">
        <v>8.8113740000000007</v>
      </c>
      <c r="AE74">
        <v>47.750630000000001</v>
      </c>
      <c r="AF74">
        <v>17.156991999999999</v>
      </c>
      <c r="AG74">
        <v>15.899508000000001</v>
      </c>
      <c r="AH74">
        <v>90.447931999999994</v>
      </c>
      <c r="AI74">
        <v>0</v>
      </c>
      <c r="AJ74">
        <v>0</v>
      </c>
      <c r="AK74">
        <v>49.805737000000001</v>
      </c>
      <c r="AL74">
        <v>33.699162000000001</v>
      </c>
      <c r="AM74">
        <v>10.2058</v>
      </c>
      <c r="AN74">
        <v>0.647254</v>
      </c>
      <c r="AO74">
        <v>9.3789230000000003</v>
      </c>
      <c r="AP74">
        <v>2.9720219999999999</v>
      </c>
      <c r="AQ74">
        <v>27.040531999999999</v>
      </c>
      <c r="AR74">
        <v>49.092892999999997</v>
      </c>
      <c r="AS74">
        <v>30.8352</v>
      </c>
      <c r="AT74">
        <v>12.107723999999999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2900.5031909999998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1.9334</v>
      </c>
      <c r="K75">
        <v>663.91018399999996</v>
      </c>
      <c r="L75">
        <v>631.40010500000005</v>
      </c>
      <c r="M75">
        <v>88.936400000000006</v>
      </c>
      <c r="N75">
        <v>114.19143800000001</v>
      </c>
      <c r="O75">
        <v>119.54756</v>
      </c>
      <c r="P75">
        <v>120.716662</v>
      </c>
      <c r="Q75">
        <v>10.208352</v>
      </c>
      <c r="R75">
        <v>40.97851</v>
      </c>
      <c r="S75">
        <v>25.511310000000002</v>
      </c>
      <c r="T75">
        <v>0</v>
      </c>
      <c r="U75">
        <v>404.82495899999998</v>
      </c>
      <c r="V75">
        <v>13.775475</v>
      </c>
      <c r="W75">
        <v>44.853991000000001</v>
      </c>
      <c r="X75">
        <v>142.603354</v>
      </c>
      <c r="Y75">
        <v>0</v>
      </c>
      <c r="Z75">
        <v>0</v>
      </c>
      <c r="AA75">
        <v>27.163032999999999</v>
      </c>
      <c r="AB75">
        <v>25.385639000000001</v>
      </c>
      <c r="AC75">
        <v>18.711136</v>
      </c>
      <c r="AD75">
        <v>8.8113740000000007</v>
      </c>
      <c r="AE75">
        <v>47.790318999999997</v>
      </c>
      <c r="AF75">
        <v>17.156991999999999</v>
      </c>
      <c r="AG75">
        <v>15.899508000000001</v>
      </c>
      <c r="AH75">
        <v>90.447931999999994</v>
      </c>
      <c r="AI75">
        <v>0</v>
      </c>
      <c r="AJ75">
        <v>0</v>
      </c>
      <c r="AK75">
        <v>49.805737000000001</v>
      </c>
      <c r="AL75">
        <v>33.699162000000001</v>
      </c>
      <c r="AM75">
        <v>10.2058</v>
      </c>
      <c r="AN75">
        <v>0.647254</v>
      </c>
      <c r="AO75">
        <v>9.3789230000000003</v>
      </c>
      <c r="AP75">
        <v>2.9720219999999999</v>
      </c>
      <c r="AQ75">
        <v>27.040531999999999</v>
      </c>
      <c r="AR75">
        <v>49.092892999999997</v>
      </c>
      <c r="AS75">
        <v>30.8352</v>
      </c>
      <c r="AT75">
        <v>12.107723999999999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2900.54288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1.9334</v>
      </c>
      <c r="K76">
        <v>663.91018399999996</v>
      </c>
      <c r="L76">
        <v>631.40010500000005</v>
      </c>
      <c r="M76">
        <v>88.936400000000006</v>
      </c>
      <c r="N76">
        <v>114.19143800000001</v>
      </c>
      <c r="O76">
        <v>119.54756</v>
      </c>
      <c r="P76">
        <v>120.716662</v>
      </c>
      <c r="Q76">
        <v>10.208352</v>
      </c>
      <c r="R76">
        <v>40.97851</v>
      </c>
      <c r="S76">
        <v>25.511310000000002</v>
      </c>
      <c r="T76">
        <v>0</v>
      </c>
      <c r="U76">
        <v>404.82495899999998</v>
      </c>
      <c r="V76">
        <v>13.775475</v>
      </c>
      <c r="W76">
        <v>44.853991000000001</v>
      </c>
      <c r="X76">
        <v>142.603354</v>
      </c>
      <c r="Y76">
        <v>0</v>
      </c>
      <c r="Z76">
        <v>0</v>
      </c>
      <c r="AA76">
        <v>27.163032999999999</v>
      </c>
      <c r="AB76">
        <v>25.385639000000001</v>
      </c>
      <c r="AC76">
        <v>18.711136</v>
      </c>
      <c r="AD76">
        <v>8.8113740000000007</v>
      </c>
      <c r="AE76">
        <v>47.790318999999997</v>
      </c>
      <c r="AF76">
        <v>17.156991999999999</v>
      </c>
      <c r="AG76">
        <v>15.899508000000001</v>
      </c>
      <c r="AH76">
        <v>113.059915</v>
      </c>
      <c r="AI76">
        <v>0</v>
      </c>
      <c r="AJ76">
        <v>0</v>
      </c>
      <c r="AK76">
        <v>49.805737000000001</v>
      </c>
      <c r="AL76">
        <v>33.699162000000001</v>
      </c>
      <c r="AM76">
        <v>10.2058</v>
      </c>
      <c r="AN76">
        <v>0.647254</v>
      </c>
      <c r="AO76">
        <v>9.3789230000000003</v>
      </c>
      <c r="AP76">
        <v>2.9720219999999999</v>
      </c>
      <c r="AQ76">
        <v>27.040531999999999</v>
      </c>
      <c r="AR76">
        <v>49.092892999999997</v>
      </c>
      <c r="AS76">
        <v>30.8352</v>
      </c>
      <c r="AT76">
        <v>12.107723999999999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2923.1548629999998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1.9334</v>
      </c>
      <c r="K77">
        <v>663.91018399999996</v>
      </c>
      <c r="L77">
        <v>631.40010500000005</v>
      </c>
      <c r="M77">
        <v>88.936400000000006</v>
      </c>
      <c r="N77">
        <v>114.19143800000001</v>
      </c>
      <c r="O77">
        <v>119.54756</v>
      </c>
      <c r="P77">
        <v>120.716662</v>
      </c>
      <c r="Q77">
        <v>10.208352</v>
      </c>
      <c r="R77">
        <v>40.97851</v>
      </c>
      <c r="S77">
        <v>25.511310000000002</v>
      </c>
      <c r="T77">
        <v>0</v>
      </c>
      <c r="U77">
        <v>404.82495899999998</v>
      </c>
      <c r="V77">
        <v>13.775475</v>
      </c>
      <c r="W77">
        <v>44.853991000000001</v>
      </c>
      <c r="X77">
        <v>142.603354</v>
      </c>
      <c r="Y77">
        <v>0</v>
      </c>
      <c r="Z77">
        <v>6.3355579999999998</v>
      </c>
      <c r="AA77">
        <v>27.163032999999999</v>
      </c>
      <c r="AB77">
        <v>25.385639000000001</v>
      </c>
      <c r="AC77">
        <v>18.711136</v>
      </c>
      <c r="AD77">
        <v>17.622748000000001</v>
      </c>
      <c r="AE77">
        <v>47.790318999999997</v>
      </c>
      <c r="AF77">
        <v>25.735486999999999</v>
      </c>
      <c r="AG77">
        <v>15.899508000000001</v>
      </c>
      <c r="AH77">
        <v>113.059915</v>
      </c>
      <c r="AI77">
        <v>0</v>
      </c>
      <c r="AJ77">
        <v>0</v>
      </c>
      <c r="AK77">
        <v>49.805737000000001</v>
      </c>
      <c r="AL77">
        <v>33.699162000000001</v>
      </c>
      <c r="AM77">
        <v>10.2058</v>
      </c>
      <c r="AN77">
        <v>0.647254</v>
      </c>
      <c r="AO77">
        <v>9.3789230000000003</v>
      </c>
      <c r="AP77">
        <v>2.9720219999999999</v>
      </c>
      <c r="AQ77">
        <v>27.040531999999999</v>
      </c>
      <c r="AR77">
        <v>49.092892999999997</v>
      </c>
      <c r="AS77">
        <v>30.8352</v>
      </c>
      <c r="AT77">
        <v>12.107723999999999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2946.8802899999996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1.9334</v>
      </c>
      <c r="K78">
        <v>663.91018399999996</v>
      </c>
      <c r="L78">
        <v>631.40010500000005</v>
      </c>
      <c r="M78">
        <v>88.936400000000006</v>
      </c>
      <c r="N78">
        <v>114.19143800000001</v>
      </c>
      <c r="O78">
        <v>119.54756</v>
      </c>
      <c r="P78">
        <v>120.716662</v>
      </c>
      <c r="Q78">
        <v>10.208352</v>
      </c>
      <c r="R78">
        <v>40.97851</v>
      </c>
      <c r="S78">
        <v>25.511310000000002</v>
      </c>
      <c r="T78">
        <v>0</v>
      </c>
      <c r="U78">
        <v>404.82495899999998</v>
      </c>
      <c r="V78">
        <v>13.775475</v>
      </c>
      <c r="W78">
        <v>44.853991000000001</v>
      </c>
      <c r="X78">
        <v>142.603354</v>
      </c>
      <c r="Y78">
        <v>0</v>
      </c>
      <c r="Z78">
        <v>12.671117000000001</v>
      </c>
      <c r="AA78">
        <v>36.657263999999998</v>
      </c>
      <c r="AB78">
        <v>38.194432999999997</v>
      </c>
      <c r="AC78">
        <v>28.095016000000001</v>
      </c>
      <c r="AD78">
        <v>26.434121000000001</v>
      </c>
      <c r="AE78">
        <v>47.790318999999997</v>
      </c>
      <c r="AF78">
        <v>25.735486999999999</v>
      </c>
      <c r="AG78">
        <v>15.899508000000001</v>
      </c>
      <c r="AH78">
        <v>135.671898</v>
      </c>
      <c r="AI78">
        <v>2.4612180000000001</v>
      </c>
      <c r="AJ78">
        <v>0</v>
      </c>
      <c r="AK78">
        <v>49.805737000000001</v>
      </c>
      <c r="AL78">
        <v>33.699162000000001</v>
      </c>
      <c r="AM78">
        <v>10.2058</v>
      </c>
      <c r="AN78">
        <v>0.647254</v>
      </c>
      <c r="AO78">
        <v>9.3789230000000003</v>
      </c>
      <c r="AP78">
        <v>2.9720219999999999</v>
      </c>
      <c r="AQ78">
        <v>27.040531999999999</v>
      </c>
      <c r="AR78">
        <v>49.092892999999997</v>
      </c>
      <c r="AS78">
        <v>30.8352</v>
      </c>
      <c r="AT78">
        <v>12.107723999999999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3018.7873279999999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1.9334</v>
      </c>
      <c r="K79">
        <v>663.91018399999996</v>
      </c>
      <c r="L79">
        <v>631.40010500000005</v>
      </c>
      <c r="M79">
        <v>88.936400000000006</v>
      </c>
      <c r="N79">
        <v>114.19143800000001</v>
      </c>
      <c r="O79">
        <v>119.54756</v>
      </c>
      <c r="P79">
        <v>120.716662</v>
      </c>
      <c r="Q79">
        <v>10.208352</v>
      </c>
      <c r="R79">
        <v>40.97851</v>
      </c>
      <c r="S79">
        <v>25.511310000000002</v>
      </c>
      <c r="T79">
        <v>0</v>
      </c>
      <c r="U79">
        <v>404.82495899999998</v>
      </c>
      <c r="V79">
        <v>13.775475</v>
      </c>
      <c r="W79">
        <v>44.853991000000001</v>
      </c>
      <c r="X79">
        <v>142.603354</v>
      </c>
      <c r="Y79">
        <v>0</v>
      </c>
      <c r="Z79">
        <v>19.006675000000001</v>
      </c>
      <c r="AA79">
        <v>40.744548999999999</v>
      </c>
      <c r="AB79">
        <v>38.194432999999997</v>
      </c>
      <c r="AC79">
        <v>28.095016000000001</v>
      </c>
      <c r="AD79">
        <v>35.245494999999998</v>
      </c>
      <c r="AE79">
        <v>47.790318999999997</v>
      </c>
      <c r="AF79">
        <v>28.594985999999999</v>
      </c>
      <c r="AG79">
        <v>15.899508000000001</v>
      </c>
      <c r="AH79">
        <v>135.671898</v>
      </c>
      <c r="AI79">
        <v>4.9224360000000003</v>
      </c>
      <c r="AJ79">
        <v>0</v>
      </c>
      <c r="AK79">
        <v>49.805737000000001</v>
      </c>
      <c r="AL79">
        <v>56.16527</v>
      </c>
      <c r="AM79">
        <v>10.2058</v>
      </c>
      <c r="AN79">
        <v>0.647254</v>
      </c>
      <c r="AO79">
        <v>9.5494489999999992</v>
      </c>
      <c r="AP79">
        <v>2.9720219999999999</v>
      </c>
      <c r="AQ79">
        <v>27.040531999999999</v>
      </c>
      <c r="AR79">
        <v>49.092892999999997</v>
      </c>
      <c r="AS79">
        <v>30.8352</v>
      </c>
      <c r="AT79">
        <v>13.302565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3067.1737370000005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1.9334</v>
      </c>
      <c r="K80">
        <v>663.91018399999996</v>
      </c>
      <c r="L80">
        <v>631.40010500000005</v>
      </c>
      <c r="M80">
        <v>88.936400000000006</v>
      </c>
      <c r="N80">
        <v>114.19143800000001</v>
      </c>
      <c r="O80">
        <v>119.54756</v>
      </c>
      <c r="P80">
        <v>120.716662</v>
      </c>
      <c r="Q80">
        <v>10.208352</v>
      </c>
      <c r="R80">
        <v>40.97851</v>
      </c>
      <c r="S80">
        <v>25.511310000000002</v>
      </c>
      <c r="T80">
        <v>0</v>
      </c>
      <c r="U80">
        <v>404.82495899999998</v>
      </c>
      <c r="V80">
        <v>13.775475</v>
      </c>
      <c r="W80">
        <v>44.853991000000001</v>
      </c>
      <c r="X80">
        <v>142.603354</v>
      </c>
      <c r="Y80">
        <v>0</v>
      </c>
      <c r="Z80">
        <v>19.006675000000001</v>
      </c>
      <c r="AA80">
        <v>40.744548999999999</v>
      </c>
      <c r="AB80">
        <v>38.194432999999997</v>
      </c>
      <c r="AC80">
        <v>28.095016000000001</v>
      </c>
      <c r="AD80">
        <v>35.245494999999998</v>
      </c>
      <c r="AE80">
        <v>47.790318999999997</v>
      </c>
      <c r="AF80">
        <v>28.594985999999999</v>
      </c>
      <c r="AG80">
        <v>15.899508000000001</v>
      </c>
      <c r="AH80">
        <v>135.671898</v>
      </c>
      <c r="AI80">
        <v>31.995837000000002</v>
      </c>
      <c r="AJ80">
        <v>0</v>
      </c>
      <c r="AK80">
        <v>49.805737000000001</v>
      </c>
      <c r="AL80">
        <v>77.508072999999996</v>
      </c>
      <c r="AM80">
        <v>10.2058</v>
      </c>
      <c r="AN80">
        <v>0.647254</v>
      </c>
      <c r="AO80">
        <v>9.5494489999999992</v>
      </c>
      <c r="AP80">
        <v>2.9720219999999999</v>
      </c>
      <c r="AQ80">
        <v>27.040531999999999</v>
      </c>
      <c r="AR80">
        <v>49.092892999999997</v>
      </c>
      <c r="AS80">
        <v>30.8352</v>
      </c>
      <c r="AT80">
        <v>14.497407000000001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3116.7847830000005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1.9334</v>
      </c>
      <c r="K81">
        <v>663.91018399999996</v>
      </c>
      <c r="L81">
        <v>631.40010500000005</v>
      </c>
      <c r="M81">
        <v>88.936400000000006</v>
      </c>
      <c r="N81">
        <v>114.19143800000001</v>
      </c>
      <c r="O81">
        <v>119.54756</v>
      </c>
      <c r="P81">
        <v>120.716662</v>
      </c>
      <c r="Q81">
        <v>10.208352</v>
      </c>
      <c r="R81">
        <v>40.97851</v>
      </c>
      <c r="S81">
        <v>25.511310000000002</v>
      </c>
      <c r="T81">
        <v>0</v>
      </c>
      <c r="U81">
        <v>404.82495899999998</v>
      </c>
      <c r="V81">
        <v>13.775475</v>
      </c>
      <c r="W81">
        <v>44.853991000000001</v>
      </c>
      <c r="X81">
        <v>142.603354</v>
      </c>
      <c r="Y81">
        <v>0</v>
      </c>
      <c r="Z81">
        <v>19.006675000000001</v>
      </c>
      <c r="AA81">
        <v>40.744548999999999</v>
      </c>
      <c r="AB81">
        <v>38.194432999999997</v>
      </c>
      <c r="AC81">
        <v>28.095016000000001</v>
      </c>
      <c r="AD81">
        <v>35.245494999999998</v>
      </c>
      <c r="AE81">
        <v>47.790318999999997</v>
      </c>
      <c r="AF81">
        <v>28.594985999999999</v>
      </c>
      <c r="AG81">
        <v>15.899508000000001</v>
      </c>
      <c r="AH81">
        <v>135.671898</v>
      </c>
      <c r="AI81">
        <v>31.995837000000002</v>
      </c>
      <c r="AJ81">
        <v>0</v>
      </c>
      <c r="AK81">
        <v>49.805737000000001</v>
      </c>
      <c r="AL81">
        <v>77.508072999999996</v>
      </c>
      <c r="AM81">
        <v>10.2058</v>
      </c>
      <c r="AN81">
        <v>0.647254</v>
      </c>
      <c r="AO81">
        <v>9.5494489999999992</v>
      </c>
      <c r="AP81">
        <v>2.9720219999999999</v>
      </c>
      <c r="AQ81">
        <v>27.040531999999999</v>
      </c>
      <c r="AR81">
        <v>49.092892999999997</v>
      </c>
      <c r="AS81">
        <v>30.8352</v>
      </c>
      <c r="AT81">
        <v>14.497407000000001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3116.7847830000005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1.9334</v>
      </c>
      <c r="K82">
        <v>663.91018399999996</v>
      </c>
      <c r="L82">
        <v>631.40010500000005</v>
      </c>
      <c r="M82">
        <v>88.936400000000006</v>
      </c>
      <c r="N82">
        <v>114.19143800000001</v>
      </c>
      <c r="O82">
        <v>119.54756</v>
      </c>
      <c r="P82">
        <v>120.716662</v>
      </c>
      <c r="Q82">
        <v>10.208352</v>
      </c>
      <c r="R82">
        <v>40.97851</v>
      </c>
      <c r="S82">
        <v>25.511310000000002</v>
      </c>
      <c r="T82">
        <v>0</v>
      </c>
      <c r="U82">
        <v>404.82495899999998</v>
      </c>
      <c r="V82">
        <v>13.775475</v>
      </c>
      <c r="W82">
        <v>44.853991000000001</v>
      </c>
      <c r="X82">
        <v>142.603354</v>
      </c>
      <c r="Y82">
        <v>0</v>
      </c>
      <c r="Z82">
        <v>19.006675000000001</v>
      </c>
      <c r="AA82">
        <v>40.744548999999999</v>
      </c>
      <c r="AB82">
        <v>38.194432999999997</v>
      </c>
      <c r="AC82">
        <v>28.095016000000001</v>
      </c>
      <c r="AD82">
        <v>35.245494999999998</v>
      </c>
      <c r="AE82">
        <v>47.790318999999997</v>
      </c>
      <c r="AF82">
        <v>28.594985999999999</v>
      </c>
      <c r="AG82">
        <v>15.899508000000001</v>
      </c>
      <c r="AH82">
        <v>135.671898</v>
      </c>
      <c r="AI82">
        <v>31.995837000000002</v>
      </c>
      <c r="AJ82">
        <v>0</v>
      </c>
      <c r="AK82">
        <v>49.805737000000001</v>
      </c>
      <c r="AL82">
        <v>77.508072999999996</v>
      </c>
      <c r="AM82">
        <v>10.2058</v>
      </c>
      <c r="AN82">
        <v>0.647254</v>
      </c>
      <c r="AO82">
        <v>9.5494489999999992</v>
      </c>
      <c r="AP82">
        <v>2.9720219999999999</v>
      </c>
      <c r="AQ82">
        <v>27.040531999999999</v>
      </c>
      <c r="AR82">
        <v>49.092892999999997</v>
      </c>
      <c r="AS82">
        <v>30.8352</v>
      </c>
      <c r="AT82">
        <v>14.497407000000001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3116.7847830000005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1.9334</v>
      </c>
      <c r="K83">
        <v>663.91018399999996</v>
      </c>
      <c r="L83">
        <v>631.40010500000005</v>
      </c>
      <c r="M83">
        <v>88.936400000000006</v>
      </c>
      <c r="N83">
        <v>114.19143800000001</v>
      </c>
      <c r="O83">
        <v>119.54756</v>
      </c>
      <c r="P83">
        <v>120.716662</v>
      </c>
      <c r="Q83">
        <v>10.208352</v>
      </c>
      <c r="R83">
        <v>40.97851</v>
      </c>
      <c r="S83">
        <v>25.511310000000002</v>
      </c>
      <c r="T83">
        <v>0</v>
      </c>
      <c r="U83">
        <v>404.82495899999998</v>
      </c>
      <c r="V83">
        <v>13.775475</v>
      </c>
      <c r="W83">
        <v>44.853991000000001</v>
      </c>
      <c r="X83">
        <v>142.603354</v>
      </c>
      <c r="Y83">
        <v>0</v>
      </c>
      <c r="Z83">
        <v>19.006675000000001</v>
      </c>
      <c r="AA83">
        <v>40.744548999999999</v>
      </c>
      <c r="AB83">
        <v>38.194432999999997</v>
      </c>
      <c r="AC83">
        <v>28.095016000000001</v>
      </c>
      <c r="AD83">
        <v>35.245494999999998</v>
      </c>
      <c r="AE83">
        <v>47.790318999999997</v>
      </c>
      <c r="AF83">
        <v>28.594985999999999</v>
      </c>
      <c r="AG83">
        <v>15.899508000000001</v>
      </c>
      <c r="AH83">
        <v>135.671898</v>
      </c>
      <c r="AI83">
        <v>31.995837000000002</v>
      </c>
      <c r="AJ83">
        <v>0</v>
      </c>
      <c r="AK83">
        <v>49.805737000000001</v>
      </c>
      <c r="AL83">
        <v>77.508072999999996</v>
      </c>
      <c r="AM83">
        <v>10.2058</v>
      </c>
      <c r="AN83">
        <v>0.647254</v>
      </c>
      <c r="AO83">
        <v>8.7252410000000005</v>
      </c>
      <c r="AP83">
        <v>2.9720219999999999</v>
      </c>
      <c r="AQ83">
        <v>27.040531999999999</v>
      </c>
      <c r="AR83">
        <v>49.092892999999997</v>
      </c>
      <c r="AS83">
        <v>30.8352</v>
      </c>
      <c r="AT83">
        <v>14.497407000000001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3115.9605750000005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1.9334</v>
      </c>
      <c r="K84">
        <v>663.91018399999996</v>
      </c>
      <c r="L84">
        <v>631.40010500000005</v>
      </c>
      <c r="M84">
        <v>88.936400000000006</v>
      </c>
      <c r="N84">
        <v>114.19143800000001</v>
      </c>
      <c r="O84">
        <v>119.54756</v>
      </c>
      <c r="P84">
        <v>120.716662</v>
      </c>
      <c r="Q84">
        <v>10.208352</v>
      </c>
      <c r="R84">
        <v>40.97851</v>
      </c>
      <c r="S84">
        <v>25.511310000000002</v>
      </c>
      <c r="T84">
        <v>0</v>
      </c>
      <c r="U84">
        <v>404.82495899999998</v>
      </c>
      <c r="V84">
        <v>13.775475</v>
      </c>
      <c r="W84">
        <v>44.853991000000001</v>
      </c>
      <c r="X84">
        <v>142.603354</v>
      </c>
      <c r="Y84">
        <v>0</v>
      </c>
      <c r="Z84">
        <v>19.006675000000001</v>
      </c>
      <c r="AA84">
        <v>40.744548999999999</v>
      </c>
      <c r="AB84">
        <v>38.194432999999997</v>
      </c>
      <c r="AC84">
        <v>28.095016000000001</v>
      </c>
      <c r="AD84">
        <v>35.245494999999998</v>
      </c>
      <c r="AE84">
        <v>47.790318999999997</v>
      </c>
      <c r="AF84">
        <v>28.594985999999999</v>
      </c>
      <c r="AG84">
        <v>15.899508000000001</v>
      </c>
      <c r="AH84">
        <v>135.671898</v>
      </c>
      <c r="AI84">
        <v>31.995837000000002</v>
      </c>
      <c r="AJ84">
        <v>0</v>
      </c>
      <c r="AK84">
        <v>49.805737000000001</v>
      </c>
      <c r="AL84">
        <v>77.508072999999996</v>
      </c>
      <c r="AM84">
        <v>10.2058</v>
      </c>
      <c r="AN84">
        <v>0.647254</v>
      </c>
      <c r="AO84">
        <v>8.7252410000000005</v>
      </c>
      <c r="AP84">
        <v>2.9720219999999999</v>
      </c>
      <c r="AQ84">
        <v>27.040531999999999</v>
      </c>
      <c r="AR84">
        <v>49.092892999999997</v>
      </c>
      <c r="AS84">
        <v>30.8352</v>
      </c>
      <c r="AT84">
        <v>14.497407000000001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3115.9605750000005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1.9334</v>
      </c>
      <c r="K85">
        <v>663.91018399999996</v>
      </c>
      <c r="L85">
        <v>631.40010500000005</v>
      </c>
      <c r="M85">
        <v>88.936400000000006</v>
      </c>
      <c r="N85">
        <v>114.19143800000001</v>
      </c>
      <c r="O85">
        <v>119.54756</v>
      </c>
      <c r="P85">
        <v>120.716662</v>
      </c>
      <c r="Q85">
        <v>10.208352</v>
      </c>
      <c r="R85">
        <v>40.97851</v>
      </c>
      <c r="S85">
        <v>25.511310000000002</v>
      </c>
      <c r="T85">
        <v>0</v>
      </c>
      <c r="U85">
        <v>404.82495899999998</v>
      </c>
      <c r="V85">
        <v>13.775475</v>
      </c>
      <c r="W85">
        <v>44.853991000000001</v>
      </c>
      <c r="X85">
        <v>142.603354</v>
      </c>
      <c r="Y85">
        <v>0</v>
      </c>
      <c r="Z85">
        <v>19.006675000000001</v>
      </c>
      <c r="AA85">
        <v>40.744548999999999</v>
      </c>
      <c r="AB85">
        <v>38.194432999999997</v>
      </c>
      <c r="AC85">
        <v>28.095016000000001</v>
      </c>
      <c r="AD85">
        <v>35.245494999999998</v>
      </c>
      <c r="AE85">
        <v>47.790318999999997</v>
      </c>
      <c r="AF85">
        <v>28.594985999999999</v>
      </c>
      <c r="AG85">
        <v>15.899508000000001</v>
      </c>
      <c r="AH85">
        <v>135.671898</v>
      </c>
      <c r="AI85">
        <v>31.995837000000002</v>
      </c>
      <c r="AJ85">
        <v>0</v>
      </c>
      <c r="AK85">
        <v>49.805737000000001</v>
      </c>
      <c r="AL85">
        <v>77.508072999999996</v>
      </c>
      <c r="AM85">
        <v>10.2058</v>
      </c>
      <c r="AN85">
        <v>0.647254</v>
      </c>
      <c r="AO85">
        <v>8.7536620000000003</v>
      </c>
      <c r="AP85">
        <v>7.9253929999999997</v>
      </c>
      <c r="AQ85">
        <v>27.040531999999999</v>
      </c>
      <c r="AR85">
        <v>49.092892999999997</v>
      </c>
      <c r="AS85">
        <v>30.8352</v>
      </c>
      <c r="AT85">
        <v>14.497407000000001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3120.9423670000006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1.9334</v>
      </c>
      <c r="K86">
        <v>663.91018399999996</v>
      </c>
      <c r="L86">
        <v>631.40010500000005</v>
      </c>
      <c r="M86">
        <v>88.936400000000006</v>
      </c>
      <c r="N86">
        <v>114.19143800000001</v>
      </c>
      <c r="O86">
        <v>119.54756</v>
      </c>
      <c r="P86">
        <v>120.716662</v>
      </c>
      <c r="Q86">
        <v>10.208352</v>
      </c>
      <c r="R86">
        <v>40.97851</v>
      </c>
      <c r="S86">
        <v>25.511310000000002</v>
      </c>
      <c r="T86">
        <v>0</v>
      </c>
      <c r="U86">
        <v>404.82495899999998</v>
      </c>
      <c r="V86">
        <v>13.775475</v>
      </c>
      <c r="W86">
        <v>44.853991000000001</v>
      </c>
      <c r="X86">
        <v>142.603354</v>
      </c>
      <c r="Y86">
        <v>0</v>
      </c>
      <c r="Z86">
        <v>19.006675000000001</v>
      </c>
      <c r="AA86">
        <v>40.744548999999999</v>
      </c>
      <c r="AB86">
        <v>38.194432999999997</v>
      </c>
      <c r="AC86">
        <v>28.095016000000001</v>
      </c>
      <c r="AD86">
        <v>35.245494999999998</v>
      </c>
      <c r="AE86">
        <v>47.790318999999997</v>
      </c>
      <c r="AF86">
        <v>28.594985999999999</v>
      </c>
      <c r="AG86">
        <v>15.899508000000001</v>
      </c>
      <c r="AH86">
        <v>135.671898</v>
      </c>
      <c r="AI86">
        <v>4.9224360000000003</v>
      </c>
      <c r="AJ86">
        <v>0</v>
      </c>
      <c r="AK86">
        <v>49.805737000000001</v>
      </c>
      <c r="AL86">
        <v>56.16527</v>
      </c>
      <c r="AM86">
        <v>10.2058</v>
      </c>
      <c r="AN86">
        <v>0.647254</v>
      </c>
      <c r="AO86">
        <v>8.7536620000000003</v>
      </c>
      <c r="AP86">
        <v>7.9253929999999997</v>
      </c>
      <c r="AQ86">
        <v>27.040531999999999</v>
      </c>
      <c r="AR86">
        <v>49.092892999999997</v>
      </c>
      <c r="AS86">
        <v>30.8352</v>
      </c>
      <c r="AT86">
        <v>14.497407000000001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3072.5261630000005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1.9334</v>
      </c>
      <c r="K87">
        <v>663.91018399999996</v>
      </c>
      <c r="L87">
        <v>631.40010500000005</v>
      </c>
      <c r="M87">
        <v>88.936400000000006</v>
      </c>
      <c r="N87">
        <v>114.19143800000001</v>
      </c>
      <c r="O87">
        <v>119.54756</v>
      </c>
      <c r="P87">
        <v>120.716662</v>
      </c>
      <c r="Q87">
        <v>10.208352</v>
      </c>
      <c r="R87">
        <v>40.97851</v>
      </c>
      <c r="S87">
        <v>25.511310000000002</v>
      </c>
      <c r="T87">
        <v>0</v>
      </c>
      <c r="U87">
        <v>404.82495899999998</v>
      </c>
      <c r="V87">
        <v>13.775475</v>
      </c>
      <c r="W87">
        <v>44.853991000000001</v>
      </c>
      <c r="X87">
        <v>142.603354</v>
      </c>
      <c r="Y87">
        <v>0</v>
      </c>
      <c r="Z87">
        <v>6.3355579999999998</v>
      </c>
      <c r="AA87">
        <v>27.111101999999999</v>
      </c>
      <c r="AB87">
        <v>25.462955000000001</v>
      </c>
      <c r="AC87">
        <v>28.095016000000001</v>
      </c>
      <c r="AD87">
        <v>26.434121000000001</v>
      </c>
      <c r="AE87">
        <v>47.790318999999997</v>
      </c>
      <c r="AF87">
        <v>25.735486999999999</v>
      </c>
      <c r="AG87">
        <v>15.899508000000001</v>
      </c>
      <c r="AH87">
        <v>135.671898</v>
      </c>
      <c r="AI87">
        <v>2.4612180000000001</v>
      </c>
      <c r="AJ87">
        <v>0</v>
      </c>
      <c r="AK87">
        <v>49.805737000000001</v>
      </c>
      <c r="AL87">
        <v>20.219497</v>
      </c>
      <c r="AM87">
        <v>10.2058</v>
      </c>
      <c r="AN87">
        <v>0.647254</v>
      </c>
      <c r="AO87">
        <v>8.7536620000000003</v>
      </c>
      <c r="AP87">
        <v>2.9720219999999999</v>
      </c>
      <c r="AQ87">
        <v>27.040531999999999</v>
      </c>
      <c r="AR87">
        <v>49.092892999999997</v>
      </c>
      <c r="AS87">
        <v>30.8352</v>
      </c>
      <c r="AT87">
        <v>14.497407000000001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2978.4588859999999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1.9334</v>
      </c>
      <c r="K88">
        <v>663.91018399999996</v>
      </c>
      <c r="L88">
        <v>631.40010500000005</v>
      </c>
      <c r="M88">
        <v>88.936400000000006</v>
      </c>
      <c r="N88">
        <v>114.19143800000001</v>
      </c>
      <c r="O88">
        <v>119.54756</v>
      </c>
      <c r="P88">
        <v>120.716662</v>
      </c>
      <c r="Q88">
        <v>10.208352</v>
      </c>
      <c r="R88">
        <v>40.97851</v>
      </c>
      <c r="S88">
        <v>25.511310000000002</v>
      </c>
      <c r="T88">
        <v>0</v>
      </c>
      <c r="U88">
        <v>404.82495899999998</v>
      </c>
      <c r="V88">
        <v>13.775475</v>
      </c>
      <c r="W88">
        <v>44.853991000000001</v>
      </c>
      <c r="X88">
        <v>142.603354</v>
      </c>
      <c r="Y88">
        <v>0</v>
      </c>
      <c r="Z88">
        <v>6.3355579999999998</v>
      </c>
      <c r="AA88">
        <v>27.111101999999999</v>
      </c>
      <c r="AB88">
        <v>25.462955000000001</v>
      </c>
      <c r="AC88">
        <v>28.095016000000001</v>
      </c>
      <c r="AD88">
        <v>26.434121000000001</v>
      </c>
      <c r="AE88">
        <v>47.790318999999997</v>
      </c>
      <c r="AF88">
        <v>25.735486999999999</v>
      </c>
      <c r="AG88">
        <v>15.899508000000001</v>
      </c>
      <c r="AH88">
        <v>135.671898</v>
      </c>
      <c r="AI88">
        <v>0</v>
      </c>
      <c r="AJ88">
        <v>0</v>
      </c>
      <c r="AK88">
        <v>49.805737000000001</v>
      </c>
      <c r="AL88">
        <v>20.219497</v>
      </c>
      <c r="AM88">
        <v>10.2058</v>
      </c>
      <c r="AN88">
        <v>0.647254</v>
      </c>
      <c r="AO88">
        <v>8.7536620000000003</v>
      </c>
      <c r="AP88">
        <v>2.9720219999999999</v>
      </c>
      <c r="AQ88">
        <v>27.040531999999999</v>
      </c>
      <c r="AR88">
        <v>49.092892999999997</v>
      </c>
      <c r="AS88">
        <v>30.8352</v>
      </c>
      <c r="AT88">
        <v>14.497407000000001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2975.997668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1.9334</v>
      </c>
      <c r="K89">
        <v>663.91018399999996</v>
      </c>
      <c r="L89">
        <v>631.40010500000005</v>
      </c>
      <c r="M89">
        <v>88.936400000000006</v>
      </c>
      <c r="N89">
        <v>114.19143800000001</v>
      </c>
      <c r="O89">
        <v>119.54756</v>
      </c>
      <c r="P89">
        <v>120.716662</v>
      </c>
      <c r="Q89">
        <v>10.208352</v>
      </c>
      <c r="R89">
        <v>40.97851</v>
      </c>
      <c r="S89">
        <v>25.511310000000002</v>
      </c>
      <c r="T89">
        <v>0</v>
      </c>
      <c r="U89">
        <v>404.82495899999998</v>
      </c>
      <c r="V89">
        <v>13.775475</v>
      </c>
      <c r="W89">
        <v>44.853991000000001</v>
      </c>
      <c r="X89">
        <v>142.603354</v>
      </c>
      <c r="Y89">
        <v>0</v>
      </c>
      <c r="Z89">
        <v>6.3355579999999998</v>
      </c>
      <c r="AA89">
        <v>27.111101999999999</v>
      </c>
      <c r="AB89">
        <v>25.462955000000001</v>
      </c>
      <c r="AC89">
        <v>28.095016000000001</v>
      </c>
      <c r="AD89">
        <v>26.434121000000001</v>
      </c>
      <c r="AE89">
        <v>47.790318999999997</v>
      </c>
      <c r="AF89">
        <v>25.735486999999999</v>
      </c>
      <c r="AG89">
        <v>15.899508000000001</v>
      </c>
      <c r="AH89">
        <v>135.671898</v>
      </c>
      <c r="AI89">
        <v>0</v>
      </c>
      <c r="AJ89">
        <v>0</v>
      </c>
      <c r="AK89">
        <v>49.805737000000001</v>
      </c>
      <c r="AL89">
        <v>20.219497</v>
      </c>
      <c r="AM89">
        <v>10.2058</v>
      </c>
      <c r="AN89">
        <v>0.647254</v>
      </c>
      <c r="AO89">
        <v>8.7536620000000003</v>
      </c>
      <c r="AP89">
        <v>2.9720219999999999</v>
      </c>
      <c r="AQ89">
        <v>27.040531999999999</v>
      </c>
      <c r="AR89">
        <v>49.092892999999997</v>
      </c>
      <c r="AS89">
        <v>30.8352</v>
      </c>
      <c r="AT89">
        <v>14.497407000000001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2975.997668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1.9334</v>
      </c>
      <c r="K90">
        <v>663.91018399999996</v>
      </c>
      <c r="L90">
        <v>631.40010500000005</v>
      </c>
      <c r="M90">
        <v>88.936400000000006</v>
      </c>
      <c r="N90">
        <v>114.19143800000001</v>
      </c>
      <c r="O90">
        <v>119.54756</v>
      </c>
      <c r="P90">
        <v>120.716662</v>
      </c>
      <c r="Q90">
        <v>10.208352</v>
      </c>
      <c r="R90">
        <v>40.97851</v>
      </c>
      <c r="S90">
        <v>25.511310000000002</v>
      </c>
      <c r="T90">
        <v>0</v>
      </c>
      <c r="U90">
        <v>404.82495899999998</v>
      </c>
      <c r="V90">
        <v>13.775475</v>
      </c>
      <c r="W90">
        <v>44.853991000000001</v>
      </c>
      <c r="X90">
        <v>142.603354</v>
      </c>
      <c r="Y90">
        <v>0</v>
      </c>
      <c r="Z90">
        <v>6.3355579999999998</v>
      </c>
      <c r="AA90">
        <v>27.111101999999999</v>
      </c>
      <c r="AB90">
        <v>25.462955000000001</v>
      </c>
      <c r="AC90">
        <v>28.095016000000001</v>
      </c>
      <c r="AD90">
        <v>26.434121000000001</v>
      </c>
      <c r="AE90">
        <v>47.790318999999997</v>
      </c>
      <c r="AF90">
        <v>25.735486999999999</v>
      </c>
      <c r="AG90">
        <v>15.899508000000001</v>
      </c>
      <c r="AH90">
        <v>135.671898</v>
      </c>
      <c r="AI90">
        <v>0</v>
      </c>
      <c r="AJ90">
        <v>0</v>
      </c>
      <c r="AK90">
        <v>49.805737000000001</v>
      </c>
      <c r="AL90">
        <v>20.219497</v>
      </c>
      <c r="AM90">
        <v>10.2058</v>
      </c>
      <c r="AN90">
        <v>0.647254</v>
      </c>
      <c r="AO90">
        <v>8.7536620000000003</v>
      </c>
      <c r="AP90">
        <v>2.9720219999999999</v>
      </c>
      <c r="AQ90">
        <v>27.040531999999999</v>
      </c>
      <c r="AR90">
        <v>49.092892999999997</v>
      </c>
      <c r="AS90">
        <v>30.8352</v>
      </c>
      <c r="AT90">
        <v>14.497407000000001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2975.997668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1.9334</v>
      </c>
      <c r="K91">
        <v>663.91018399999996</v>
      </c>
      <c r="L91">
        <v>631.40010500000005</v>
      </c>
      <c r="M91">
        <v>88.936400000000006</v>
      </c>
      <c r="N91">
        <v>114.19143800000001</v>
      </c>
      <c r="O91">
        <v>119.54756</v>
      </c>
      <c r="P91">
        <v>120.716662</v>
      </c>
      <c r="Q91">
        <v>10.208352</v>
      </c>
      <c r="R91">
        <v>40.97851</v>
      </c>
      <c r="S91">
        <v>25.511310000000002</v>
      </c>
      <c r="T91">
        <v>0</v>
      </c>
      <c r="U91">
        <v>404.82495899999998</v>
      </c>
      <c r="V91">
        <v>13.775475</v>
      </c>
      <c r="W91">
        <v>44.853991000000001</v>
      </c>
      <c r="X91">
        <v>142.603354</v>
      </c>
      <c r="Y91">
        <v>0</v>
      </c>
      <c r="Z91">
        <v>19.006675000000001</v>
      </c>
      <c r="AA91">
        <v>40.744548999999999</v>
      </c>
      <c r="AB91">
        <v>38.194432999999997</v>
      </c>
      <c r="AC91">
        <v>28.095016000000001</v>
      </c>
      <c r="AD91">
        <v>35.245494999999998</v>
      </c>
      <c r="AE91">
        <v>47.790318999999997</v>
      </c>
      <c r="AF91">
        <v>28.594985999999999</v>
      </c>
      <c r="AG91">
        <v>15.899508000000001</v>
      </c>
      <c r="AH91">
        <v>135.671898</v>
      </c>
      <c r="AI91">
        <v>0</v>
      </c>
      <c r="AJ91">
        <v>0</v>
      </c>
      <c r="AK91">
        <v>49.805737000000001</v>
      </c>
      <c r="AL91">
        <v>20.219497</v>
      </c>
      <c r="AM91">
        <v>10.2058</v>
      </c>
      <c r="AN91">
        <v>0.647254</v>
      </c>
      <c r="AO91">
        <v>9.0947139999999997</v>
      </c>
      <c r="AP91">
        <v>2.9720219999999999</v>
      </c>
      <c r="AQ91">
        <v>27.040531999999999</v>
      </c>
      <c r="AR91">
        <v>49.092892999999997</v>
      </c>
      <c r="AS91">
        <v>30.8352</v>
      </c>
      <c r="AT91">
        <v>14.497407000000001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3027.0456350000004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1.9334</v>
      </c>
      <c r="K92">
        <v>663.91018399999996</v>
      </c>
      <c r="L92">
        <v>631.40010500000005</v>
      </c>
      <c r="M92">
        <v>88.936400000000006</v>
      </c>
      <c r="N92">
        <v>114.19143800000001</v>
      </c>
      <c r="O92">
        <v>119.54756</v>
      </c>
      <c r="P92">
        <v>120.716662</v>
      </c>
      <c r="Q92">
        <v>10.208352</v>
      </c>
      <c r="R92">
        <v>40.97851</v>
      </c>
      <c r="S92">
        <v>25.511310000000002</v>
      </c>
      <c r="T92">
        <v>0</v>
      </c>
      <c r="U92">
        <v>404.82495899999998</v>
      </c>
      <c r="V92">
        <v>13.775475</v>
      </c>
      <c r="W92">
        <v>44.853991000000001</v>
      </c>
      <c r="X92">
        <v>142.603354</v>
      </c>
      <c r="Y92">
        <v>0</v>
      </c>
      <c r="Z92">
        <v>19.006675000000001</v>
      </c>
      <c r="AA92">
        <v>40.744548999999999</v>
      </c>
      <c r="AB92">
        <v>38.194432999999997</v>
      </c>
      <c r="AC92">
        <v>28.095016000000001</v>
      </c>
      <c r="AD92">
        <v>35.245494999999998</v>
      </c>
      <c r="AE92">
        <v>47.790318999999997</v>
      </c>
      <c r="AF92">
        <v>28.594985999999999</v>
      </c>
      <c r="AG92">
        <v>15.899508000000001</v>
      </c>
      <c r="AH92">
        <v>135.671898</v>
      </c>
      <c r="AI92">
        <v>0</v>
      </c>
      <c r="AJ92">
        <v>0</v>
      </c>
      <c r="AK92">
        <v>49.805737000000001</v>
      </c>
      <c r="AL92">
        <v>20.219497</v>
      </c>
      <c r="AM92">
        <v>10.2058</v>
      </c>
      <c r="AN92">
        <v>0.647254</v>
      </c>
      <c r="AO92">
        <v>9.0947139999999997</v>
      </c>
      <c r="AP92">
        <v>2.9720219999999999</v>
      </c>
      <c r="AQ92">
        <v>27.040531999999999</v>
      </c>
      <c r="AR92">
        <v>49.092892999999997</v>
      </c>
      <c r="AS92">
        <v>30.8352</v>
      </c>
      <c r="AT92">
        <v>14.497407000000001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3027.0456350000004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1.9334</v>
      </c>
      <c r="K93">
        <v>663.91018399999996</v>
      </c>
      <c r="L93">
        <v>631.40010500000005</v>
      </c>
      <c r="M93">
        <v>88.936400000000006</v>
      </c>
      <c r="N93">
        <v>114.19143800000001</v>
      </c>
      <c r="O93">
        <v>119.54756</v>
      </c>
      <c r="P93">
        <v>120.716662</v>
      </c>
      <c r="Q93">
        <v>10.208352</v>
      </c>
      <c r="R93">
        <v>40.97851</v>
      </c>
      <c r="S93">
        <v>25.511310000000002</v>
      </c>
      <c r="T93">
        <v>0</v>
      </c>
      <c r="U93">
        <v>404.82495899999998</v>
      </c>
      <c r="V93">
        <v>13.775475</v>
      </c>
      <c r="W93">
        <v>44.853991000000001</v>
      </c>
      <c r="X93">
        <v>142.603354</v>
      </c>
      <c r="Y93">
        <v>0</v>
      </c>
      <c r="Z93">
        <v>12.671117000000001</v>
      </c>
      <c r="AA93">
        <v>40.744548999999999</v>
      </c>
      <c r="AB93">
        <v>38.194432999999997</v>
      </c>
      <c r="AC93">
        <v>28.095016000000001</v>
      </c>
      <c r="AD93">
        <v>35.245494999999998</v>
      </c>
      <c r="AE93">
        <v>47.790318999999997</v>
      </c>
      <c r="AF93">
        <v>28.594985999999999</v>
      </c>
      <c r="AG93">
        <v>15.899508000000001</v>
      </c>
      <c r="AH93">
        <v>135.671898</v>
      </c>
      <c r="AI93">
        <v>0</v>
      </c>
      <c r="AJ93">
        <v>0</v>
      </c>
      <c r="AK93">
        <v>49.805737000000001</v>
      </c>
      <c r="AL93">
        <v>20.219497</v>
      </c>
      <c r="AM93">
        <v>10.2058</v>
      </c>
      <c r="AN93">
        <v>0.647254</v>
      </c>
      <c r="AO93">
        <v>9.0947139999999997</v>
      </c>
      <c r="AP93">
        <v>7.9253929999999997</v>
      </c>
      <c r="AQ93">
        <v>27.040531999999999</v>
      </c>
      <c r="AR93">
        <v>49.092892999999997</v>
      </c>
      <c r="AS93">
        <v>30.8352</v>
      </c>
      <c r="AT93">
        <v>14.497407000000001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3025.6634480000002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1.9334</v>
      </c>
      <c r="K94">
        <v>663.91018399999996</v>
      </c>
      <c r="L94">
        <v>631.40010500000005</v>
      </c>
      <c r="M94">
        <v>88.936400000000006</v>
      </c>
      <c r="N94">
        <v>114.19143800000001</v>
      </c>
      <c r="O94">
        <v>119.54756</v>
      </c>
      <c r="P94">
        <v>120.716662</v>
      </c>
      <c r="Q94">
        <v>10.208352</v>
      </c>
      <c r="R94">
        <v>40.97851</v>
      </c>
      <c r="S94">
        <v>25.511310000000002</v>
      </c>
      <c r="T94">
        <v>0</v>
      </c>
      <c r="U94">
        <v>404.82495899999998</v>
      </c>
      <c r="V94">
        <v>13.775475</v>
      </c>
      <c r="W94">
        <v>44.853991000000001</v>
      </c>
      <c r="X94">
        <v>142.603354</v>
      </c>
      <c r="Y94">
        <v>0</v>
      </c>
      <c r="Z94">
        <v>12.671117000000001</v>
      </c>
      <c r="AA94">
        <v>40.744548999999999</v>
      </c>
      <c r="AB94">
        <v>38.194432999999997</v>
      </c>
      <c r="AC94">
        <v>28.095016000000001</v>
      </c>
      <c r="AD94">
        <v>35.245494999999998</v>
      </c>
      <c r="AE94">
        <v>47.790318999999997</v>
      </c>
      <c r="AF94">
        <v>28.594985999999999</v>
      </c>
      <c r="AG94">
        <v>15.899508000000001</v>
      </c>
      <c r="AH94">
        <v>135.671898</v>
      </c>
      <c r="AI94">
        <v>0</v>
      </c>
      <c r="AJ94">
        <v>0</v>
      </c>
      <c r="AK94">
        <v>49.805737000000001</v>
      </c>
      <c r="AL94">
        <v>20.219497</v>
      </c>
      <c r="AM94">
        <v>10.2058</v>
      </c>
      <c r="AN94">
        <v>0.647254</v>
      </c>
      <c r="AO94">
        <v>9.0947139999999997</v>
      </c>
      <c r="AP94">
        <v>7.9253929999999997</v>
      </c>
      <c r="AQ94">
        <v>27.040531999999999</v>
      </c>
      <c r="AR94">
        <v>49.092892999999997</v>
      </c>
      <c r="AS94">
        <v>30.8352</v>
      </c>
      <c r="AT94">
        <v>14.497407000000001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3025.6634480000002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1.9334</v>
      </c>
      <c r="K95">
        <v>663.91018399999996</v>
      </c>
      <c r="L95">
        <v>631.40010500000005</v>
      </c>
      <c r="M95">
        <v>88.936400000000006</v>
      </c>
      <c r="N95">
        <v>114.19143800000001</v>
      </c>
      <c r="O95">
        <v>119.54756</v>
      </c>
      <c r="P95">
        <v>120.716662</v>
      </c>
      <c r="Q95">
        <v>10.208352</v>
      </c>
      <c r="R95">
        <v>40.97851</v>
      </c>
      <c r="S95">
        <v>25.511310000000002</v>
      </c>
      <c r="T95">
        <v>0</v>
      </c>
      <c r="U95">
        <v>404.82495899999998</v>
      </c>
      <c r="V95">
        <v>13.775475</v>
      </c>
      <c r="W95">
        <v>44.853991000000001</v>
      </c>
      <c r="X95">
        <v>142.603354</v>
      </c>
      <c r="Y95">
        <v>0</v>
      </c>
      <c r="Z95">
        <v>6.3355579999999998</v>
      </c>
      <c r="AA95">
        <v>27.111101999999999</v>
      </c>
      <c r="AB95">
        <v>25.462955000000001</v>
      </c>
      <c r="AC95">
        <v>9.3555679999999999</v>
      </c>
      <c r="AD95">
        <v>26.495418000000001</v>
      </c>
      <c r="AE95">
        <v>47.790318999999997</v>
      </c>
      <c r="AF95">
        <v>25.735486999999999</v>
      </c>
      <c r="AG95">
        <v>15.899508000000001</v>
      </c>
      <c r="AH95">
        <v>135.671898</v>
      </c>
      <c r="AI95">
        <v>0</v>
      </c>
      <c r="AJ95">
        <v>0</v>
      </c>
      <c r="AK95">
        <v>49.805737000000001</v>
      </c>
      <c r="AL95">
        <v>20.219497</v>
      </c>
      <c r="AM95">
        <v>10.2058</v>
      </c>
      <c r="AN95">
        <v>0.647254</v>
      </c>
      <c r="AO95">
        <v>9.0947139999999997</v>
      </c>
      <c r="AP95">
        <v>2.9720219999999999</v>
      </c>
      <c r="AQ95">
        <v>27.040531999999999</v>
      </c>
      <c r="AR95">
        <v>49.092892999999997</v>
      </c>
      <c r="AS95">
        <v>30.8352</v>
      </c>
      <c r="AT95">
        <v>14.497407000000001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2957.6605689999997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1.9334</v>
      </c>
      <c r="K96">
        <v>663.91018399999996</v>
      </c>
      <c r="L96">
        <v>631.40010500000005</v>
      </c>
      <c r="M96">
        <v>88.936400000000006</v>
      </c>
      <c r="N96">
        <v>114.19143800000001</v>
      </c>
      <c r="O96">
        <v>119.54756</v>
      </c>
      <c r="P96">
        <v>120.716662</v>
      </c>
      <c r="Q96">
        <v>10.208352</v>
      </c>
      <c r="R96">
        <v>40.97851</v>
      </c>
      <c r="S96">
        <v>25.511310000000002</v>
      </c>
      <c r="T96">
        <v>0</v>
      </c>
      <c r="U96">
        <v>404.82495899999998</v>
      </c>
      <c r="V96">
        <v>13.775475</v>
      </c>
      <c r="W96">
        <v>44.853991000000001</v>
      </c>
      <c r="X96">
        <v>142.603354</v>
      </c>
      <c r="Y96">
        <v>0</v>
      </c>
      <c r="Z96">
        <v>6.3355579999999998</v>
      </c>
      <c r="AA96">
        <v>27.111101999999999</v>
      </c>
      <c r="AB96">
        <v>12.628389</v>
      </c>
      <c r="AC96">
        <v>9.3555679999999999</v>
      </c>
      <c r="AD96">
        <v>26.495418000000001</v>
      </c>
      <c r="AE96">
        <v>43.161608000000001</v>
      </c>
      <c r="AF96">
        <v>25.735486999999999</v>
      </c>
      <c r="AG96">
        <v>15.899508000000001</v>
      </c>
      <c r="AH96">
        <v>135.671898</v>
      </c>
      <c r="AI96">
        <v>0</v>
      </c>
      <c r="AJ96">
        <v>0</v>
      </c>
      <c r="AK96">
        <v>49.805737000000001</v>
      </c>
      <c r="AL96">
        <v>20.219497</v>
      </c>
      <c r="AM96">
        <v>10.2058</v>
      </c>
      <c r="AN96">
        <v>0.647254</v>
      </c>
      <c r="AO96">
        <v>9.0947139999999997</v>
      </c>
      <c r="AP96">
        <v>2.9720219999999999</v>
      </c>
      <c r="AQ96">
        <v>27.040531999999999</v>
      </c>
      <c r="AR96">
        <v>49.092892999999997</v>
      </c>
      <c r="AS96">
        <v>30.8352</v>
      </c>
      <c r="AT96">
        <v>14.497407000000001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2940.1972919999994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1.9334</v>
      </c>
      <c r="K97">
        <v>663.91018399999996</v>
      </c>
      <c r="L97">
        <v>631.40010500000005</v>
      </c>
      <c r="M97">
        <v>88.936400000000006</v>
      </c>
      <c r="N97">
        <v>114.19143800000001</v>
      </c>
      <c r="O97">
        <v>119.54756</v>
      </c>
      <c r="P97">
        <v>120.716662</v>
      </c>
      <c r="Q97">
        <v>10.208352</v>
      </c>
      <c r="R97">
        <v>40.97851</v>
      </c>
      <c r="S97">
        <v>25.511310000000002</v>
      </c>
      <c r="T97">
        <v>0</v>
      </c>
      <c r="U97">
        <v>404.82495899999998</v>
      </c>
      <c r="V97">
        <v>13.775475</v>
      </c>
      <c r="W97">
        <v>44.853991000000001</v>
      </c>
      <c r="X97">
        <v>142.603354</v>
      </c>
      <c r="Y97">
        <v>0</v>
      </c>
      <c r="Z97">
        <v>6.2738829999999997</v>
      </c>
      <c r="AA97">
        <v>27.111101999999999</v>
      </c>
      <c r="AB97">
        <v>12.628389</v>
      </c>
      <c r="AC97">
        <v>9.3555679999999999</v>
      </c>
      <c r="AD97">
        <v>26.495418000000001</v>
      </c>
      <c r="AE97">
        <v>43.037581000000003</v>
      </c>
      <c r="AF97">
        <v>25.735486999999999</v>
      </c>
      <c r="AG97">
        <v>15.899508000000001</v>
      </c>
      <c r="AH97">
        <v>135.671898</v>
      </c>
      <c r="AI97">
        <v>0</v>
      </c>
      <c r="AJ97">
        <v>0</v>
      </c>
      <c r="AK97">
        <v>49.805737000000001</v>
      </c>
      <c r="AL97">
        <v>20.219497</v>
      </c>
      <c r="AM97">
        <v>10.2058</v>
      </c>
      <c r="AN97">
        <v>0.647254</v>
      </c>
      <c r="AO97">
        <v>8.4694520000000004</v>
      </c>
      <c r="AP97">
        <v>2.9720219999999999</v>
      </c>
      <c r="AQ97">
        <v>27.040531999999999</v>
      </c>
      <c r="AR97">
        <v>49.092892999999997</v>
      </c>
      <c r="AS97">
        <v>30.8352</v>
      </c>
      <c r="AT97">
        <v>14.497407000000001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2939.3863279999991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1.9334</v>
      </c>
      <c r="K98">
        <v>663.91018399999996</v>
      </c>
      <c r="L98">
        <v>631.40010500000005</v>
      </c>
      <c r="M98">
        <v>88.936400000000006</v>
      </c>
      <c r="N98">
        <v>114.19143800000001</v>
      </c>
      <c r="O98">
        <v>119.54756</v>
      </c>
      <c r="P98">
        <v>120.716662</v>
      </c>
      <c r="Q98">
        <v>10.208352</v>
      </c>
      <c r="R98">
        <v>40.97851</v>
      </c>
      <c r="S98">
        <v>25.511310000000002</v>
      </c>
      <c r="T98">
        <v>0</v>
      </c>
      <c r="U98">
        <v>404.82495899999998</v>
      </c>
      <c r="V98">
        <v>13.775475</v>
      </c>
      <c r="W98">
        <v>44.853991000000001</v>
      </c>
      <c r="X98">
        <v>142.603354</v>
      </c>
      <c r="Y98">
        <v>0</v>
      </c>
      <c r="Z98">
        <v>6.2738829999999997</v>
      </c>
      <c r="AA98">
        <v>27.111101999999999</v>
      </c>
      <c r="AB98">
        <v>12.628389</v>
      </c>
      <c r="AC98">
        <v>9.3555679999999999</v>
      </c>
      <c r="AD98">
        <v>26.495418000000001</v>
      </c>
      <c r="AE98">
        <v>43.037581000000003</v>
      </c>
      <c r="AF98">
        <v>25.735486999999999</v>
      </c>
      <c r="AG98">
        <v>15.899508000000001</v>
      </c>
      <c r="AH98">
        <v>135.671898</v>
      </c>
      <c r="AI98">
        <v>0</v>
      </c>
      <c r="AJ98">
        <v>0</v>
      </c>
      <c r="AK98">
        <v>49.805737000000001</v>
      </c>
      <c r="AL98">
        <v>20.219497</v>
      </c>
      <c r="AM98">
        <v>10.180028</v>
      </c>
      <c r="AN98">
        <v>0.647254</v>
      </c>
      <c r="AO98">
        <v>8.4694520000000004</v>
      </c>
      <c r="AP98">
        <v>2.9720219999999999</v>
      </c>
      <c r="AQ98">
        <v>27.040531999999999</v>
      </c>
      <c r="AR98">
        <v>49.092892999999997</v>
      </c>
      <c r="AS98">
        <v>30.8352</v>
      </c>
      <c r="AT98">
        <v>14.497407000000001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2939.3605559999992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4.6401600000000084E-2</v>
      </c>
      <c r="K99">
        <f t="shared" si="2"/>
        <v>15.453403150500007</v>
      </c>
      <c r="L99">
        <f t="shared" si="2"/>
        <v>15.15360252000001</v>
      </c>
      <c r="M99">
        <f t="shared" si="2"/>
        <v>2.1296400999999965</v>
      </c>
      <c r="N99">
        <f t="shared" si="2"/>
        <v>2.2644162124999974</v>
      </c>
      <c r="O99">
        <f t="shared" si="2"/>
        <v>2.8691414400000057</v>
      </c>
      <c r="P99">
        <f t="shared" si="2"/>
        <v>2.9068427240000045</v>
      </c>
      <c r="Q99">
        <f t="shared" si="2"/>
        <v>0.24500044799999984</v>
      </c>
      <c r="R99">
        <f t="shared" si="2"/>
        <v>0.98348423999999868</v>
      </c>
      <c r="S99">
        <f t="shared" si="2"/>
        <v>0.61227144000000033</v>
      </c>
      <c r="T99">
        <f t="shared" si="2"/>
        <v>0</v>
      </c>
      <c r="U99">
        <f t="shared" si="2"/>
        <v>9.7157990160000018</v>
      </c>
      <c r="V99">
        <f t="shared" si="2"/>
        <v>0.33061139999999994</v>
      </c>
      <c r="W99">
        <f t="shared" si="2"/>
        <v>1.0764957839999991</v>
      </c>
      <c r="X99">
        <f t="shared" si="2"/>
        <v>3.4224804960000061</v>
      </c>
      <c r="Y99">
        <f t="shared" si="2"/>
        <v>0</v>
      </c>
      <c r="Z99">
        <f t="shared" si="2"/>
        <v>0.19016989174999985</v>
      </c>
      <c r="AA99">
        <f t="shared" si="2"/>
        <v>0.39711959750000025</v>
      </c>
      <c r="AB99">
        <f t="shared" si="2"/>
        <v>0.51065081149999947</v>
      </c>
      <c r="AC99">
        <f t="shared" si="2"/>
        <v>0.4047486419999996</v>
      </c>
      <c r="AD99">
        <f t="shared" si="2"/>
        <v>0.49129539024999941</v>
      </c>
      <c r="AE99">
        <f t="shared" si="2"/>
        <v>1.1057991725000003</v>
      </c>
      <c r="AF99">
        <f t="shared" si="2"/>
        <v>0.33027209149999948</v>
      </c>
      <c r="AG99">
        <f t="shared" si="2"/>
        <v>0.3815881919999996</v>
      </c>
      <c r="AH99">
        <f t="shared" si="2"/>
        <v>1.7610798247499975</v>
      </c>
      <c r="AI99">
        <f t="shared" si="2"/>
        <v>0.10337116499999999</v>
      </c>
      <c r="AJ99">
        <f t="shared" si="2"/>
        <v>0</v>
      </c>
      <c r="AK99">
        <f t="shared" si="2"/>
        <v>1.195337688</v>
      </c>
      <c r="AL99">
        <f t="shared" si="2"/>
        <v>0.85932863074999888</v>
      </c>
      <c r="AM99">
        <f t="shared" si="2"/>
        <v>0.1307940277500001</v>
      </c>
      <c r="AN99">
        <f t="shared" si="2"/>
        <v>1.5534095999999963E-2</v>
      </c>
      <c r="AO99">
        <f t="shared" si="2"/>
        <v>0.18470027649999987</v>
      </c>
      <c r="AP99">
        <f t="shared" si="2"/>
        <v>9.4083080999999846E-2</v>
      </c>
      <c r="AQ99">
        <f t="shared" si="2"/>
        <v>0.45067553424999973</v>
      </c>
      <c r="AR99">
        <f t="shared" si="2"/>
        <v>1.1862337079999998</v>
      </c>
      <c r="AS99">
        <f t="shared" si="2"/>
        <v>0.74311895699999975</v>
      </c>
      <c r="AT99">
        <f t="shared" si="2"/>
        <v>0.28737135199999986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68.032862700999999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3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13" t="s">
        <v>142</v>
      </c>
    </row>
    <row r="2" spans="1:53">
      <c r="A2" s="213"/>
      <c r="AS2" s="19"/>
      <c r="AT2" s="169"/>
      <c r="AU2" s="169"/>
      <c r="AV2" s="169"/>
      <c r="AW2" s="169"/>
      <c r="AX2" s="169"/>
      <c r="AY2" s="169"/>
      <c r="AZ2" s="169"/>
      <c r="BA2" s="213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3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13" t="s">
        <v>142</v>
      </c>
    </row>
    <row r="2" spans="1:53">
      <c r="A2" s="213"/>
      <c r="AS2" s="19"/>
      <c r="AT2" s="169"/>
      <c r="AU2" s="169"/>
      <c r="AV2" s="169"/>
      <c r="AW2" s="169"/>
      <c r="AX2" s="169"/>
      <c r="AY2" s="169"/>
      <c r="AZ2" s="169"/>
      <c r="BA2" s="213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44688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419</v>
      </c>
      <c r="AA1" s="193" t="s">
        <v>420</v>
      </c>
      <c r="AB1" s="193" t="s">
        <v>421</v>
      </c>
    </row>
    <row r="2" spans="1:28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419</v>
      </c>
      <c r="AA2" t="s">
        <v>420</v>
      </c>
      <c r="AB2" t="s">
        <v>421</v>
      </c>
    </row>
    <row r="3" spans="1:28">
      <c r="A3" t="s">
        <v>45</v>
      </c>
      <c r="B3" s="75">
        <v>130.79</v>
      </c>
      <c r="C3" s="75">
        <v>67.67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116.43</v>
      </c>
      <c r="J3">
        <v>209.77</v>
      </c>
      <c r="K3">
        <v>91.31</v>
      </c>
      <c r="L3">
        <v>3.89</v>
      </c>
      <c r="M3">
        <v>1.87</v>
      </c>
      <c r="N3" s="135">
        <v>0</v>
      </c>
      <c r="O3" s="135">
        <v>0</v>
      </c>
      <c r="P3" s="135">
        <v>0</v>
      </c>
      <c r="Q3">
        <v>4.3</v>
      </c>
      <c r="R3">
        <v>0</v>
      </c>
      <c r="S3">
        <v>4.7</v>
      </c>
      <c r="T3">
        <v>57.39</v>
      </c>
      <c r="U3">
        <v>19.13</v>
      </c>
      <c r="V3">
        <v>19.12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130.79</v>
      </c>
      <c r="C4" s="75">
        <v>67.67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116.43</v>
      </c>
      <c r="J4">
        <v>209.77</v>
      </c>
      <c r="K4">
        <v>91.31</v>
      </c>
      <c r="L4">
        <v>3.89</v>
      </c>
      <c r="M4">
        <v>1.94</v>
      </c>
      <c r="N4" s="135">
        <v>0</v>
      </c>
      <c r="O4" s="135">
        <v>0</v>
      </c>
      <c r="P4" s="135">
        <v>0</v>
      </c>
      <c r="Q4">
        <v>4.3</v>
      </c>
      <c r="R4">
        <v>0</v>
      </c>
      <c r="S4">
        <v>4.7</v>
      </c>
      <c r="T4">
        <v>57.67</v>
      </c>
      <c r="U4">
        <v>19.22</v>
      </c>
      <c r="V4">
        <v>19.23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130.79</v>
      </c>
      <c r="C5" s="75">
        <v>67.67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116.43</v>
      </c>
      <c r="J5">
        <v>209.77</v>
      </c>
      <c r="K5">
        <v>91.31</v>
      </c>
      <c r="L5">
        <v>3.89</v>
      </c>
      <c r="M5">
        <v>1.98</v>
      </c>
      <c r="N5" s="135">
        <v>0</v>
      </c>
      <c r="O5" s="135">
        <v>0</v>
      </c>
      <c r="P5" s="135">
        <v>0</v>
      </c>
      <c r="Q5">
        <v>4.3</v>
      </c>
      <c r="R5">
        <v>0</v>
      </c>
      <c r="S5">
        <v>4.7</v>
      </c>
      <c r="T5">
        <v>57.44</v>
      </c>
      <c r="U5">
        <v>19.149999999999999</v>
      </c>
      <c r="V5">
        <v>19.14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130.79</v>
      </c>
      <c r="C6" s="75">
        <v>67.67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116.43</v>
      </c>
      <c r="J6">
        <v>209.77</v>
      </c>
      <c r="K6">
        <v>91.31</v>
      </c>
      <c r="L6">
        <v>3.89</v>
      </c>
      <c r="M6">
        <v>2.0699999999999998</v>
      </c>
      <c r="N6" s="135">
        <v>0</v>
      </c>
      <c r="O6" s="135">
        <v>0</v>
      </c>
      <c r="P6" s="135">
        <v>0</v>
      </c>
      <c r="Q6">
        <v>4.3</v>
      </c>
      <c r="R6">
        <v>0</v>
      </c>
      <c r="S6">
        <v>4.7</v>
      </c>
      <c r="T6">
        <v>56.62</v>
      </c>
      <c r="U6">
        <v>18.87</v>
      </c>
      <c r="V6">
        <v>18.87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130.79</v>
      </c>
      <c r="C7" s="75">
        <v>67.67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116.43</v>
      </c>
      <c r="J7">
        <v>209.77</v>
      </c>
      <c r="K7">
        <v>91.31</v>
      </c>
      <c r="L7">
        <v>3.89</v>
      </c>
      <c r="M7">
        <v>2.11</v>
      </c>
      <c r="N7" s="135">
        <v>0</v>
      </c>
      <c r="O7" s="135">
        <v>0</v>
      </c>
      <c r="P7" s="135">
        <v>0</v>
      </c>
      <c r="Q7">
        <v>4.3</v>
      </c>
      <c r="R7">
        <v>0</v>
      </c>
      <c r="S7">
        <v>4.7</v>
      </c>
      <c r="T7">
        <v>57.39</v>
      </c>
      <c r="U7">
        <v>19.13</v>
      </c>
      <c r="V7">
        <v>19.12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130.79</v>
      </c>
      <c r="C8" s="75">
        <v>67.67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116.43</v>
      </c>
      <c r="J8">
        <v>209.77</v>
      </c>
      <c r="K8">
        <v>91.31</v>
      </c>
      <c r="L8">
        <v>3.89</v>
      </c>
      <c r="M8">
        <v>2.19</v>
      </c>
      <c r="N8" s="135">
        <v>0</v>
      </c>
      <c r="O8" s="135">
        <v>0</v>
      </c>
      <c r="P8" s="135">
        <v>0</v>
      </c>
      <c r="Q8">
        <v>4.3</v>
      </c>
      <c r="R8">
        <v>0</v>
      </c>
      <c r="S8">
        <v>4.7</v>
      </c>
      <c r="T8">
        <v>58.02</v>
      </c>
      <c r="U8">
        <v>19.34</v>
      </c>
      <c r="V8">
        <v>19.329999999999998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130.79</v>
      </c>
      <c r="C9" s="75">
        <v>67.67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116.43</v>
      </c>
      <c r="J9">
        <v>209.77</v>
      </c>
      <c r="K9">
        <v>91.31</v>
      </c>
      <c r="L9">
        <v>3.89</v>
      </c>
      <c r="M9">
        <v>3.51</v>
      </c>
      <c r="N9" s="135">
        <v>0</v>
      </c>
      <c r="O9" s="135">
        <v>0</v>
      </c>
      <c r="P9" s="135">
        <v>0</v>
      </c>
      <c r="Q9">
        <v>4.3</v>
      </c>
      <c r="R9">
        <v>0</v>
      </c>
      <c r="S9">
        <v>4.7</v>
      </c>
      <c r="T9">
        <v>58.65</v>
      </c>
      <c r="U9">
        <v>19.55</v>
      </c>
      <c r="V9">
        <v>19.55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130.79</v>
      </c>
      <c r="C10" s="75">
        <v>67.67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116.43</v>
      </c>
      <c r="J10">
        <v>209.77</v>
      </c>
      <c r="K10">
        <v>91.31</v>
      </c>
      <c r="L10">
        <v>3.89</v>
      </c>
      <c r="M10">
        <v>3.59</v>
      </c>
      <c r="N10" s="135">
        <v>0</v>
      </c>
      <c r="O10" s="135">
        <v>0</v>
      </c>
      <c r="P10" s="135">
        <v>0</v>
      </c>
      <c r="Q10">
        <v>4.3</v>
      </c>
      <c r="R10">
        <v>0</v>
      </c>
      <c r="S10">
        <v>4.7</v>
      </c>
      <c r="T10">
        <v>77.81</v>
      </c>
      <c r="U10">
        <v>25.94</v>
      </c>
      <c r="V10">
        <v>25.92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130.79</v>
      </c>
      <c r="C11" s="75">
        <v>67.67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116.43</v>
      </c>
      <c r="J11">
        <v>232.97</v>
      </c>
      <c r="K11">
        <v>91.31</v>
      </c>
      <c r="L11">
        <v>3.73</v>
      </c>
      <c r="M11">
        <v>3.63</v>
      </c>
      <c r="N11" s="135">
        <v>0</v>
      </c>
      <c r="O11" s="135">
        <v>0</v>
      </c>
      <c r="P11" s="135">
        <v>0</v>
      </c>
      <c r="Q11">
        <v>4.3</v>
      </c>
      <c r="R11">
        <v>0</v>
      </c>
      <c r="S11">
        <v>4.5999999999999996</v>
      </c>
      <c r="T11">
        <v>77.78</v>
      </c>
      <c r="U11">
        <v>25.93</v>
      </c>
      <c r="V11">
        <v>25.91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130.79</v>
      </c>
      <c r="C12" s="75">
        <v>67.67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116.43</v>
      </c>
      <c r="J12">
        <v>232.97</v>
      </c>
      <c r="K12">
        <v>91.31</v>
      </c>
      <c r="L12">
        <v>3.73</v>
      </c>
      <c r="M12">
        <v>3.66</v>
      </c>
      <c r="N12" s="135">
        <v>0</v>
      </c>
      <c r="O12" s="135">
        <v>0</v>
      </c>
      <c r="P12" s="135">
        <v>0</v>
      </c>
      <c r="Q12">
        <v>4.3</v>
      </c>
      <c r="R12">
        <v>0</v>
      </c>
      <c r="S12">
        <v>4.5999999999999996</v>
      </c>
      <c r="T12">
        <v>77.97</v>
      </c>
      <c r="U12">
        <v>25.99</v>
      </c>
      <c r="V12">
        <v>25.98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130.79</v>
      </c>
      <c r="C13" s="75">
        <v>67.67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116.43</v>
      </c>
      <c r="J13">
        <v>232.97</v>
      </c>
      <c r="K13">
        <v>91.31</v>
      </c>
      <c r="L13">
        <v>3.73</v>
      </c>
      <c r="M13">
        <v>3.73</v>
      </c>
      <c r="N13" s="135">
        <v>0</v>
      </c>
      <c r="O13" s="135">
        <v>0</v>
      </c>
      <c r="P13" s="135">
        <v>0</v>
      </c>
      <c r="Q13">
        <v>4.3</v>
      </c>
      <c r="R13">
        <v>0</v>
      </c>
      <c r="S13">
        <v>4.5999999999999996</v>
      </c>
      <c r="T13">
        <v>78.06</v>
      </c>
      <c r="U13">
        <v>26.02</v>
      </c>
      <c r="V13">
        <v>26.02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130.79</v>
      </c>
      <c r="C14" s="75">
        <v>67.67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116.43</v>
      </c>
      <c r="J14">
        <v>232.97</v>
      </c>
      <c r="K14">
        <v>91.31</v>
      </c>
      <c r="L14">
        <v>3.73</v>
      </c>
      <c r="M14">
        <v>3.73</v>
      </c>
      <c r="N14" s="135">
        <v>0</v>
      </c>
      <c r="O14" s="135">
        <v>0</v>
      </c>
      <c r="P14" s="135">
        <v>0</v>
      </c>
      <c r="Q14">
        <v>4.3</v>
      </c>
      <c r="R14">
        <v>0</v>
      </c>
      <c r="S14">
        <v>4.5999999999999996</v>
      </c>
      <c r="T14">
        <v>96.32</v>
      </c>
      <c r="U14">
        <v>32.11</v>
      </c>
      <c r="V14">
        <v>32.090000000000003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130.79</v>
      </c>
      <c r="C15" s="75">
        <v>67.67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116.43</v>
      </c>
      <c r="J15">
        <v>232.97</v>
      </c>
      <c r="K15">
        <v>91.31</v>
      </c>
      <c r="L15">
        <v>3.73</v>
      </c>
      <c r="M15">
        <v>3.53</v>
      </c>
      <c r="N15" s="135">
        <v>0</v>
      </c>
      <c r="O15" s="135">
        <v>0</v>
      </c>
      <c r="P15" s="135">
        <v>0</v>
      </c>
      <c r="Q15">
        <v>4.1500000000000004</v>
      </c>
      <c r="R15">
        <v>0</v>
      </c>
      <c r="S15">
        <v>4.5999999999999996</v>
      </c>
      <c r="T15">
        <v>95.72</v>
      </c>
      <c r="U15">
        <v>31.91</v>
      </c>
      <c r="V15">
        <v>31.9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130.79</v>
      </c>
      <c r="C16" s="75">
        <v>67.67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116.43</v>
      </c>
      <c r="J16">
        <v>232.97</v>
      </c>
      <c r="K16">
        <v>91.31</v>
      </c>
      <c r="L16">
        <v>3.73</v>
      </c>
      <c r="M16">
        <v>3.53</v>
      </c>
      <c r="N16" s="135">
        <v>0</v>
      </c>
      <c r="O16" s="135">
        <v>0</v>
      </c>
      <c r="P16" s="135">
        <v>0</v>
      </c>
      <c r="Q16">
        <v>4.1500000000000004</v>
      </c>
      <c r="R16">
        <v>0</v>
      </c>
      <c r="S16">
        <v>4.5999999999999996</v>
      </c>
      <c r="T16">
        <v>95.59</v>
      </c>
      <c r="U16">
        <v>31.86</v>
      </c>
      <c r="V16">
        <v>31.86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130.79</v>
      </c>
      <c r="C17" s="75">
        <v>67.67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116.43</v>
      </c>
      <c r="J17">
        <v>232.97</v>
      </c>
      <c r="K17">
        <v>91.31</v>
      </c>
      <c r="L17">
        <v>3.73</v>
      </c>
      <c r="M17">
        <v>3.51</v>
      </c>
      <c r="N17" s="135">
        <v>0</v>
      </c>
      <c r="O17" s="135">
        <v>0</v>
      </c>
      <c r="P17" s="135">
        <v>0</v>
      </c>
      <c r="Q17">
        <v>4.1500000000000004</v>
      </c>
      <c r="R17">
        <v>0</v>
      </c>
      <c r="S17">
        <v>4.5999999999999996</v>
      </c>
      <c r="T17">
        <v>95.5</v>
      </c>
      <c r="U17">
        <v>31.83</v>
      </c>
      <c r="V17">
        <v>31.83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130.79</v>
      </c>
      <c r="C18" s="75">
        <v>67.67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116.43</v>
      </c>
      <c r="J18">
        <v>232.97</v>
      </c>
      <c r="K18">
        <v>91.31</v>
      </c>
      <c r="L18">
        <v>3.73</v>
      </c>
      <c r="M18">
        <v>3.51</v>
      </c>
      <c r="N18" s="135">
        <v>0</v>
      </c>
      <c r="O18" s="135">
        <v>0</v>
      </c>
      <c r="P18" s="135">
        <v>0</v>
      </c>
      <c r="Q18">
        <v>4.1500000000000004</v>
      </c>
      <c r="R18">
        <v>0</v>
      </c>
      <c r="S18">
        <v>4.5999999999999996</v>
      </c>
      <c r="T18">
        <v>94.94</v>
      </c>
      <c r="U18">
        <v>31.65</v>
      </c>
      <c r="V18">
        <v>31.64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130.79</v>
      </c>
      <c r="C19" s="75">
        <v>67.67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116.43</v>
      </c>
      <c r="J19">
        <v>232.97</v>
      </c>
      <c r="K19">
        <v>91.31</v>
      </c>
      <c r="L19">
        <v>3.73</v>
      </c>
      <c r="M19">
        <v>3.51</v>
      </c>
      <c r="N19" s="135">
        <v>0</v>
      </c>
      <c r="O19" s="135">
        <v>0</v>
      </c>
      <c r="P19" s="135">
        <v>0</v>
      </c>
      <c r="Q19">
        <v>4.1500000000000004</v>
      </c>
      <c r="R19">
        <v>0</v>
      </c>
      <c r="S19">
        <v>4.5999999999999996</v>
      </c>
      <c r="T19">
        <v>94.23</v>
      </c>
      <c r="U19">
        <v>31.41</v>
      </c>
      <c r="V19">
        <v>31.41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130.79</v>
      </c>
      <c r="C20" s="75">
        <v>67.67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116.43</v>
      </c>
      <c r="J20">
        <v>232.97</v>
      </c>
      <c r="K20">
        <v>91.31</v>
      </c>
      <c r="L20">
        <v>3.73</v>
      </c>
      <c r="M20">
        <v>3.5</v>
      </c>
      <c r="N20" s="135">
        <v>0</v>
      </c>
      <c r="O20" s="135">
        <v>0</v>
      </c>
      <c r="P20" s="135">
        <v>0</v>
      </c>
      <c r="Q20">
        <v>4.1500000000000004</v>
      </c>
      <c r="R20">
        <v>0</v>
      </c>
      <c r="S20">
        <v>4.5999999999999996</v>
      </c>
      <c r="T20">
        <v>73.5</v>
      </c>
      <c r="U20">
        <v>24.5</v>
      </c>
      <c r="V20">
        <v>24.49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130.79</v>
      </c>
      <c r="C21" s="75">
        <v>67.67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116.43</v>
      </c>
      <c r="J21">
        <v>232.97</v>
      </c>
      <c r="K21">
        <v>91.31</v>
      </c>
      <c r="L21">
        <v>3.73</v>
      </c>
      <c r="M21">
        <v>3.47</v>
      </c>
      <c r="N21" s="135">
        <v>0</v>
      </c>
      <c r="O21" s="135">
        <v>0</v>
      </c>
      <c r="P21" s="135">
        <v>0</v>
      </c>
      <c r="Q21">
        <v>4.1500000000000004</v>
      </c>
      <c r="R21">
        <v>0</v>
      </c>
      <c r="S21">
        <v>4.5999999999999996</v>
      </c>
      <c r="T21">
        <v>72.98</v>
      </c>
      <c r="U21">
        <v>24.33</v>
      </c>
      <c r="V21">
        <v>24.31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130.79</v>
      </c>
      <c r="C22" s="75">
        <v>67.67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116.43</v>
      </c>
      <c r="J22">
        <v>232.97</v>
      </c>
      <c r="K22">
        <v>91.31</v>
      </c>
      <c r="L22">
        <v>3.73</v>
      </c>
      <c r="M22">
        <v>3.45</v>
      </c>
      <c r="N22" s="135">
        <v>0</v>
      </c>
      <c r="O22" s="135">
        <v>0</v>
      </c>
      <c r="P22" s="135">
        <v>0</v>
      </c>
      <c r="Q22">
        <v>4.1500000000000004</v>
      </c>
      <c r="R22">
        <v>0</v>
      </c>
      <c r="S22">
        <v>4.5999999999999996</v>
      </c>
      <c r="T22">
        <v>72.430000000000007</v>
      </c>
      <c r="U22">
        <v>24.14</v>
      </c>
      <c r="V22">
        <v>24.14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130.79</v>
      </c>
      <c r="C23" s="75">
        <v>67.67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116.43</v>
      </c>
      <c r="J23">
        <v>246.51</v>
      </c>
      <c r="K23">
        <v>91.31</v>
      </c>
      <c r="L23">
        <v>3.58</v>
      </c>
      <c r="M23">
        <v>3.38</v>
      </c>
      <c r="N23" s="135">
        <v>0</v>
      </c>
      <c r="O23" s="135">
        <v>0</v>
      </c>
      <c r="P23" s="135">
        <v>0</v>
      </c>
      <c r="Q23">
        <v>4</v>
      </c>
      <c r="R23">
        <v>0</v>
      </c>
      <c r="S23">
        <v>4.5</v>
      </c>
      <c r="T23">
        <v>72.11</v>
      </c>
      <c r="U23">
        <v>24.04</v>
      </c>
      <c r="V23">
        <v>24.02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130.79</v>
      </c>
      <c r="C24" s="75">
        <v>67.67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116.43</v>
      </c>
      <c r="J24">
        <v>246.51</v>
      </c>
      <c r="K24">
        <v>91.31</v>
      </c>
      <c r="L24">
        <v>3.58</v>
      </c>
      <c r="M24">
        <v>3.55</v>
      </c>
      <c r="N24" s="135">
        <v>0</v>
      </c>
      <c r="O24" s="135">
        <v>0</v>
      </c>
      <c r="P24" s="135">
        <v>0</v>
      </c>
      <c r="Q24">
        <v>4</v>
      </c>
      <c r="R24">
        <v>0</v>
      </c>
      <c r="S24">
        <v>4.5</v>
      </c>
      <c r="T24">
        <v>71.3</v>
      </c>
      <c r="U24">
        <v>23.77</v>
      </c>
      <c r="V24">
        <v>23.76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130.79</v>
      </c>
      <c r="C25" s="75">
        <v>67.67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116.43</v>
      </c>
      <c r="J25">
        <v>246.51</v>
      </c>
      <c r="K25">
        <v>91.31</v>
      </c>
      <c r="L25">
        <v>3.58</v>
      </c>
      <c r="M25">
        <v>4.03</v>
      </c>
      <c r="N25" s="135">
        <v>0</v>
      </c>
      <c r="O25" s="135">
        <v>0</v>
      </c>
      <c r="P25" s="135">
        <v>0</v>
      </c>
      <c r="Q25">
        <v>4</v>
      </c>
      <c r="R25">
        <v>0.17</v>
      </c>
      <c r="S25">
        <v>4.5</v>
      </c>
      <c r="T25">
        <v>70.78</v>
      </c>
      <c r="U25">
        <v>23.59</v>
      </c>
      <c r="V25">
        <v>23.6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130.79</v>
      </c>
      <c r="C26" s="75">
        <v>67.67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116.43</v>
      </c>
      <c r="J26">
        <v>246.51</v>
      </c>
      <c r="K26">
        <v>91.31</v>
      </c>
      <c r="L26">
        <v>3.58</v>
      </c>
      <c r="M26">
        <v>4.71</v>
      </c>
      <c r="N26" s="135">
        <v>0</v>
      </c>
      <c r="O26" s="135">
        <v>0</v>
      </c>
      <c r="P26" s="135">
        <v>0</v>
      </c>
      <c r="Q26">
        <v>4</v>
      </c>
      <c r="R26">
        <v>2.2799999999999998</v>
      </c>
      <c r="S26">
        <v>4.5</v>
      </c>
      <c r="T26">
        <v>70.34</v>
      </c>
      <c r="U26">
        <v>23.45</v>
      </c>
      <c r="V26">
        <v>23.44</v>
      </c>
      <c r="W26">
        <v>0</v>
      </c>
      <c r="X26">
        <v>0</v>
      </c>
      <c r="Y26">
        <v>0</v>
      </c>
      <c r="Z26">
        <v>0</v>
      </c>
      <c r="AA26">
        <v>0.12</v>
      </c>
      <c r="AB26">
        <v>0.06</v>
      </c>
    </row>
    <row r="27" spans="1:28">
      <c r="A27" t="s">
        <v>69</v>
      </c>
      <c r="B27" s="75">
        <v>130.79</v>
      </c>
      <c r="C27" s="75">
        <v>67.67</v>
      </c>
      <c r="D27" s="135">
        <f t="shared" si="0"/>
        <v>17.79</v>
      </c>
      <c r="E27" s="75"/>
      <c r="F27" s="78">
        <v>0.01</v>
      </c>
      <c r="G27" s="78">
        <v>0.01</v>
      </c>
      <c r="H27" s="78">
        <v>0.01</v>
      </c>
      <c r="I27">
        <v>116.43</v>
      </c>
      <c r="J27">
        <v>246.51</v>
      </c>
      <c r="K27">
        <v>91.31</v>
      </c>
      <c r="L27">
        <v>3.58</v>
      </c>
      <c r="M27">
        <v>5</v>
      </c>
      <c r="N27" s="135">
        <v>6.59</v>
      </c>
      <c r="O27" s="135">
        <v>4.62</v>
      </c>
      <c r="P27" s="135">
        <v>6.58</v>
      </c>
      <c r="Q27">
        <v>4</v>
      </c>
      <c r="R27">
        <v>5.67</v>
      </c>
      <c r="S27">
        <v>4.5</v>
      </c>
      <c r="T27">
        <v>69.56</v>
      </c>
      <c r="U27">
        <v>23.19</v>
      </c>
      <c r="V27">
        <v>23.17</v>
      </c>
      <c r="W27">
        <v>0.48</v>
      </c>
      <c r="X27">
        <v>0.1</v>
      </c>
      <c r="Y27">
        <v>0.06</v>
      </c>
      <c r="Z27">
        <v>0</v>
      </c>
      <c r="AA27">
        <v>0.77</v>
      </c>
      <c r="AB27">
        <v>0.39</v>
      </c>
    </row>
    <row r="28" spans="1:28">
      <c r="A28" t="s">
        <v>70</v>
      </c>
      <c r="B28" s="75">
        <v>130.79</v>
      </c>
      <c r="C28" s="75">
        <v>67.67</v>
      </c>
      <c r="D28" s="135">
        <f t="shared" si="0"/>
        <v>34.340000000000003</v>
      </c>
      <c r="E28" s="75"/>
      <c r="F28" s="78">
        <v>0.09</v>
      </c>
      <c r="G28" s="78">
        <v>0.09</v>
      </c>
      <c r="H28" s="78">
        <v>0.09</v>
      </c>
      <c r="I28">
        <v>116.43</v>
      </c>
      <c r="J28">
        <v>246.51</v>
      </c>
      <c r="K28">
        <v>91.31</v>
      </c>
      <c r="L28">
        <v>3.58</v>
      </c>
      <c r="M28">
        <v>5.39</v>
      </c>
      <c r="N28" s="135">
        <v>13.27</v>
      </c>
      <c r="O28" s="135">
        <v>7.8</v>
      </c>
      <c r="P28" s="135">
        <v>13.27</v>
      </c>
      <c r="Q28">
        <v>4</v>
      </c>
      <c r="R28">
        <v>9.83</v>
      </c>
      <c r="S28">
        <v>4.5</v>
      </c>
      <c r="T28">
        <v>68.989999999999995</v>
      </c>
      <c r="U28">
        <v>23</v>
      </c>
      <c r="V28">
        <v>22.99</v>
      </c>
      <c r="W28">
        <v>3.86</v>
      </c>
      <c r="X28">
        <v>0.77</v>
      </c>
      <c r="Y28">
        <v>0.99</v>
      </c>
      <c r="Z28">
        <v>0</v>
      </c>
      <c r="AA28">
        <v>2</v>
      </c>
      <c r="AB28">
        <v>1</v>
      </c>
    </row>
    <row r="29" spans="1:28">
      <c r="A29" t="s">
        <v>71</v>
      </c>
      <c r="B29" s="75">
        <v>130.79</v>
      </c>
      <c r="C29" s="75">
        <v>67.67</v>
      </c>
      <c r="D29" s="135">
        <f t="shared" si="0"/>
        <v>55.019999999999996</v>
      </c>
      <c r="E29" s="75"/>
      <c r="F29" s="78">
        <v>0.19</v>
      </c>
      <c r="G29" s="78">
        <v>0.19</v>
      </c>
      <c r="H29" s="78">
        <v>0.19</v>
      </c>
      <c r="I29">
        <v>116.43</v>
      </c>
      <c r="J29">
        <v>246.51</v>
      </c>
      <c r="K29">
        <v>91.31</v>
      </c>
      <c r="L29">
        <v>3.58</v>
      </c>
      <c r="M29">
        <v>10.53</v>
      </c>
      <c r="N29" s="135">
        <v>20.38</v>
      </c>
      <c r="O29" s="135">
        <v>14.26</v>
      </c>
      <c r="P29" s="135">
        <v>20.38</v>
      </c>
      <c r="Q29">
        <v>4</v>
      </c>
      <c r="R29">
        <v>15.18</v>
      </c>
      <c r="S29">
        <v>4.5</v>
      </c>
      <c r="T29">
        <v>68.819999999999993</v>
      </c>
      <c r="U29">
        <v>22.94</v>
      </c>
      <c r="V29">
        <v>22.94</v>
      </c>
      <c r="W29">
        <v>9.48</v>
      </c>
      <c r="X29">
        <v>1.9</v>
      </c>
      <c r="Y29">
        <v>2.56</v>
      </c>
      <c r="Z29">
        <v>0</v>
      </c>
      <c r="AA29">
        <v>3.78</v>
      </c>
      <c r="AB29">
        <v>1.89</v>
      </c>
    </row>
    <row r="30" spans="1:28">
      <c r="A30" t="s">
        <v>72</v>
      </c>
      <c r="B30" s="75">
        <v>130.79</v>
      </c>
      <c r="C30" s="75">
        <v>67.67</v>
      </c>
      <c r="D30" s="135">
        <f t="shared" si="0"/>
        <v>65</v>
      </c>
      <c r="E30" s="75"/>
      <c r="F30" s="78">
        <v>0.27</v>
      </c>
      <c r="G30" s="78">
        <v>0.27</v>
      </c>
      <c r="H30" s="78">
        <v>0.28000000000000003</v>
      </c>
      <c r="I30">
        <v>116.43</v>
      </c>
      <c r="J30">
        <v>246.51</v>
      </c>
      <c r="K30">
        <v>91.31</v>
      </c>
      <c r="L30">
        <v>3.58</v>
      </c>
      <c r="M30">
        <v>10.5</v>
      </c>
      <c r="N30" s="135">
        <v>21.67</v>
      </c>
      <c r="O30" s="135">
        <v>21.67</v>
      </c>
      <c r="P30" s="135">
        <v>21.66</v>
      </c>
      <c r="Q30">
        <v>4</v>
      </c>
      <c r="R30">
        <v>21.79</v>
      </c>
      <c r="S30">
        <v>4.5</v>
      </c>
      <c r="T30">
        <v>68.56</v>
      </c>
      <c r="U30">
        <v>22.85</v>
      </c>
      <c r="V30">
        <v>22.85</v>
      </c>
      <c r="W30">
        <v>16.22</v>
      </c>
      <c r="X30">
        <v>3.24</v>
      </c>
      <c r="Y30">
        <v>3.97</v>
      </c>
      <c r="Z30">
        <v>0</v>
      </c>
      <c r="AA30">
        <v>6.31</v>
      </c>
      <c r="AB30">
        <v>3.16</v>
      </c>
    </row>
    <row r="31" spans="1:28">
      <c r="A31" t="s">
        <v>73</v>
      </c>
      <c r="B31" s="75">
        <v>130.79</v>
      </c>
      <c r="C31" s="75">
        <v>67.67</v>
      </c>
      <c r="D31" s="135">
        <f t="shared" si="0"/>
        <v>74.8</v>
      </c>
      <c r="E31" s="75"/>
      <c r="F31" s="78">
        <v>1.04</v>
      </c>
      <c r="G31" s="78">
        <v>1.04</v>
      </c>
      <c r="H31" s="78">
        <v>1.07</v>
      </c>
      <c r="I31">
        <v>116.43</v>
      </c>
      <c r="J31">
        <v>259.08</v>
      </c>
      <c r="K31">
        <v>91.31</v>
      </c>
      <c r="L31">
        <v>3.58</v>
      </c>
      <c r="M31">
        <v>10.4</v>
      </c>
      <c r="N31" s="135">
        <v>24.93</v>
      </c>
      <c r="O31" s="135">
        <v>24.93</v>
      </c>
      <c r="P31" s="135">
        <v>24.94</v>
      </c>
      <c r="Q31">
        <v>4</v>
      </c>
      <c r="R31">
        <v>29.56</v>
      </c>
      <c r="S31">
        <v>4.5</v>
      </c>
      <c r="T31">
        <v>67.650000000000006</v>
      </c>
      <c r="U31">
        <v>22.55</v>
      </c>
      <c r="V31">
        <v>22.55</v>
      </c>
      <c r="W31">
        <v>24.6</v>
      </c>
      <c r="X31">
        <v>4.92</v>
      </c>
      <c r="Y31">
        <v>6.69</v>
      </c>
      <c r="Z31">
        <v>2.87</v>
      </c>
      <c r="AA31">
        <v>9.75</v>
      </c>
      <c r="AB31">
        <v>4.87</v>
      </c>
    </row>
    <row r="32" spans="1:28">
      <c r="A32" t="s">
        <v>74</v>
      </c>
      <c r="B32" s="75">
        <v>130.79</v>
      </c>
      <c r="C32" s="75">
        <v>67.67</v>
      </c>
      <c r="D32" s="135">
        <f t="shared" si="0"/>
        <v>79.949999999999989</v>
      </c>
      <c r="E32" s="75"/>
      <c r="F32" s="78">
        <v>1.87</v>
      </c>
      <c r="G32" s="78">
        <v>1.87</v>
      </c>
      <c r="H32" s="78">
        <v>1.91</v>
      </c>
      <c r="I32">
        <v>116.43</v>
      </c>
      <c r="J32">
        <v>259.08</v>
      </c>
      <c r="K32">
        <v>91.31</v>
      </c>
      <c r="L32">
        <v>3.58</v>
      </c>
      <c r="M32">
        <v>8.0500000000000007</v>
      </c>
      <c r="N32" s="135">
        <v>26.65</v>
      </c>
      <c r="O32" s="135">
        <v>26.65</v>
      </c>
      <c r="P32" s="135">
        <v>26.65</v>
      </c>
      <c r="Q32">
        <v>4</v>
      </c>
      <c r="R32">
        <v>38.119999999999997</v>
      </c>
      <c r="S32">
        <v>4.5</v>
      </c>
      <c r="T32">
        <v>32.76</v>
      </c>
      <c r="U32">
        <v>10.92</v>
      </c>
      <c r="V32">
        <v>10.92</v>
      </c>
      <c r="W32">
        <v>34.72</v>
      </c>
      <c r="X32">
        <v>6.94</v>
      </c>
      <c r="Y32">
        <v>10.16</v>
      </c>
      <c r="Z32">
        <v>6.31</v>
      </c>
      <c r="AA32">
        <v>13.86</v>
      </c>
      <c r="AB32">
        <v>6.93</v>
      </c>
    </row>
    <row r="33" spans="1:28">
      <c r="A33" t="s">
        <v>75</v>
      </c>
      <c r="B33" s="75">
        <v>130.79</v>
      </c>
      <c r="C33" s="75">
        <v>67.67</v>
      </c>
      <c r="D33" s="135">
        <f t="shared" si="0"/>
        <v>79.949999999999989</v>
      </c>
      <c r="E33" s="75"/>
      <c r="F33" s="78">
        <v>2.67</v>
      </c>
      <c r="G33" s="78">
        <v>2.67</v>
      </c>
      <c r="H33" s="78">
        <v>2.73</v>
      </c>
      <c r="I33">
        <v>116.43</v>
      </c>
      <c r="J33">
        <v>259.08</v>
      </c>
      <c r="K33">
        <v>91.31</v>
      </c>
      <c r="L33">
        <v>3.58</v>
      </c>
      <c r="M33">
        <v>7.94</v>
      </c>
      <c r="N33" s="135">
        <v>26.65</v>
      </c>
      <c r="O33" s="135">
        <v>26.65</v>
      </c>
      <c r="P33" s="135">
        <v>26.65</v>
      </c>
      <c r="Q33">
        <v>4</v>
      </c>
      <c r="R33">
        <v>46.8</v>
      </c>
      <c r="S33">
        <v>4.5</v>
      </c>
      <c r="T33">
        <v>32.18</v>
      </c>
      <c r="U33">
        <v>10.73</v>
      </c>
      <c r="V33">
        <v>10.72</v>
      </c>
      <c r="W33">
        <v>47.78</v>
      </c>
      <c r="X33">
        <v>9.56</v>
      </c>
      <c r="Y33">
        <v>13.94</v>
      </c>
      <c r="Z33">
        <v>10.18</v>
      </c>
      <c r="AA33">
        <v>19.13</v>
      </c>
      <c r="AB33">
        <v>9.56</v>
      </c>
    </row>
    <row r="34" spans="1:28">
      <c r="A34" t="s">
        <v>76</v>
      </c>
      <c r="B34" s="75">
        <v>130.79</v>
      </c>
      <c r="C34" s="75">
        <v>67.67</v>
      </c>
      <c r="D34" s="135">
        <f t="shared" si="0"/>
        <v>79.949999999999989</v>
      </c>
      <c r="E34" s="75"/>
      <c r="F34" s="78">
        <v>3.75</v>
      </c>
      <c r="G34" s="78">
        <v>3.75</v>
      </c>
      <c r="H34" s="78">
        <v>3.85</v>
      </c>
      <c r="I34">
        <v>116.43</v>
      </c>
      <c r="J34">
        <v>259.08</v>
      </c>
      <c r="K34">
        <v>91.31</v>
      </c>
      <c r="L34">
        <v>3.58</v>
      </c>
      <c r="M34">
        <v>7.92</v>
      </c>
      <c r="N34" s="135">
        <v>26.65</v>
      </c>
      <c r="O34" s="135">
        <v>26.65</v>
      </c>
      <c r="P34" s="135">
        <v>26.65</v>
      </c>
      <c r="Q34">
        <v>4</v>
      </c>
      <c r="R34">
        <v>55.38</v>
      </c>
      <c r="S34">
        <v>4.5</v>
      </c>
      <c r="T34">
        <v>32.450000000000003</v>
      </c>
      <c r="U34">
        <v>10.82</v>
      </c>
      <c r="V34">
        <v>10.81</v>
      </c>
      <c r="W34">
        <v>63.62</v>
      </c>
      <c r="X34">
        <v>12.72</v>
      </c>
      <c r="Y34">
        <v>18.170000000000002</v>
      </c>
      <c r="Z34">
        <v>13.5</v>
      </c>
      <c r="AA34">
        <v>25.28</v>
      </c>
      <c r="AB34">
        <v>12.64</v>
      </c>
    </row>
    <row r="35" spans="1:28">
      <c r="A35" t="s">
        <v>77</v>
      </c>
      <c r="B35" s="75">
        <v>130.79</v>
      </c>
      <c r="C35" s="75">
        <v>67.67</v>
      </c>
      <c r="D35" s="135">
        <f t="shared" si="0"/>
        <v>80.45</v>
      </c>
      <c r="E35" s="75"/>
      <c r="F35" s="78">
        <v>4.8899999999999997</v>
      </c>
      <c r="G35" s="78">
        <v>4.8899999999999997</v>
      </c>
      <c r="H35" s="78">
        <v>5.0199999999999996</v>
      </c>
      <c r="I35">
        <v>116.43</v>
      </c>
      <c r="J35">
        <v>259.08</v>
      </c>
      <c r="K35">
        <v>91.31</v>
      </c>
      <c r="L35">
        <v>3.58</v>
      </c>
      <c r="M35">
        <v>7.9</v>
      </c>
      <c r="N35" s="135">
        <v>26.82</v>
      </c>
      <c r="O35" s="135">
        <v>26.82</v>
      </c>
      <c r="P35" s="135">
        <v>26.81</v>
      </c>
      <c r="Q35">
        <v>4</v>
      </c>
      <c r="R35">
        <v>63.59</v>
      </c>
      <c r="S35">
        <v>4.42</v>
      </c>
      <c r="T35">
        <v>31.33</v>
      </c>
      <c r="U35">
        <v>10.44</v>
      </c>
      <c r="V35">
        <v>10.45</v>
      </c>
      <c r="W35">
        <v>82.02</v>
      </c>
      <c r="X35">
        <v>16.399999999999999</v>
      </c>
      <c r="Y35">
        <v>23.65</v>
      </c>
      <c r="Z35">
        <v>17.38</v>
      </c>
      <c r="AA35">
        <v>31.89</v>
      </c>
      <c r="AB35">
        <v>15.94</v>
      </c>
    </row>
    <row r="36" spans="1:28">
      <c r="A36" t="s">
        <v>78</v>
      </c>
      <c r="B36" s="75">
        <v>130.79</v>
      </c>
      <c r="C36" s="75">
        <v>67.67</v>
      </c>
      <c r="D36" s="135">
        <f t="shared" si="0"/>
        <v>80.45</v>
      </c>
      <c r="E36" s="75"/>
      <c r="F36" s="78">
        <v>6.12</v>
      </c>
      <c r="G36" s="78">
        <v>6.12</v>
      </c>
      <c r="H36" s="78">
        <v>6.28</v>
      </c>
      <c r="I36">
        <v>116.43</v>
      </c>
      <c r="J36">
        <v>259.08</v>
      </c>
      <c r="K36">
        <v>91.31</v>
      </c>
      <c r="L36">
        <v>3.58</v>
      </c>
      <c r="M36">
        <v>7.72</v>
      </c>
      <c r="N36" s="135">
        <v>26.82</v>
      </c>
      <c r="O36" s="135">
        <v>26.82</v>
      </c>
      <c r="P36" s="135">
        <v>26.81</v>
      </c>
      <c r="Q36">
        <v>4</v>
      </c>
      <c r="R36">
        <v>72.180000000000007</v>
      </c>
      <c r="S36">
        <v>4.42</v>
      </c>
      <c r="T36">
        <v>30.41</v>
      </c>
      <c r="U36">
        <v>10.14</v>
      </c>
      <c r="V36">
        <v>10.119999999999999</v>
      </c>
      <c r="W36">
        <v>100.96</v>
      </c>
      <c r="X36">
        <v>20.190000000000001</v>
      </c>
      <c r="Y36">
        <v>27.85</v>
      </c>
      <c r="Z36">
        <v>20.77</v>
      </c>
      <c r="AA36">
        <v>38.630000000000003</v>
      </c>
      <c r="AB36">
        <v>19.309999999999999</v>
      </c>
    </row>
    <row r="37" spans="1:28">
      <c r="A37" t="s">
        <v>79</v>
      </c>
      <c r="B37" s="75">
        <v>130.79</v>
      </c>
      <c r="C37" s="75">
        <v>67.67</v>
      </c>
      <c r="D37" s="135">
        <f t="shared" si="0"/>
        <v>80.45</v>
      </c>
      <c r="E37" s="75"/>
      <c r="F37" s="78">
        <v>7.55</v>
      </c>
      <c r="G37" s="78">
        <v>7.55</v>
      </c>
      <c r="H37" s="78">
        <v>7.74</v>
      </c>
      <c r="I37">
        <v>116.43</v>
      </c>
      <c r="J37">
        <v>259.08</v>
      </c>
      <c r="K37">
        <v>91.31</v>
      </c>
      <c r="L37">
        <v>3.58</v>
      </c>
      <c r="M37">
        <v>7.69</v>
      </c>
      <c r="N37" s="135">
        <v>26.82</v>
      </c>
      <c r="O37" s="135">
        <v>26.82</v>
      </c>
      <c r="P37" s="135">
        <v>26.81</v>
      </c>
      <c r="Q37">
        <v>4</v>
      </c>
      <c r="R37">
        <v>81.2</v>
      </c>
      <c r="S37">
        <v>4.42</v>
      </c>
      <c r="T37">
        <v>29.29</v>
      </c>
      <c r="U37">
        <v>9.76</v>
      </c>
      <c r="V37">
        <v>9.77</v>
      </c>
      <c r="W37">
        <v>117.3</v>
      </c>
      <c r="X37">
        <v>23.46</v>
      </c>
      <c r="Y37">
        <v>32.700000000000003</v>
      </c>
      <c r="Z37">
        <v>23.86</v>
      </c>
      <c r="AA37">
        <v>45.42</v>
      </c>
      <c r="AB37">
        <v>22.71</v>
      </c>
    </row>
    <row r="38" spans="1:28">
      <c r="A38" t="s">
        <v>80</v>
      </c>
      <c r="B38" s="75">
        <v>130.79</v>
      </c>
      <c r="C38" s="75">
        <v>67.67</v>
      </c>
      <c r="D38" s="135">
        <f t="shared" si="0"/>
        <v>80.45</v>
      </c>
      <c r="E38" s="75"/>
      <c r="F38" s="78">
        <v>8.58</v>
      </c>
      <c r="G38" s="78">
        <v>8.58</v>
      </c>
      <c r="H38" s="78">
        <v>8.7899999999999991</v>
      </c>
      <c r="I38">
        <v>116.43</v>
      </c>
      <c r="J38">
        <v>259.08</v>
      </c>
      <c r="K38">
        <v>91.31</v>
      </c>
      <c r="L38">
        <v>3.58</v>
      </c>
      <c r="M38">
        <v>7.69</v>
      </c>
      <c r="N38" s="135">
        <v>26.82</v>
      </c>
      <c r="O38" s="135">
        <v>26.82</v>
      </c>
      <c r="P38" s="135">
        <v>26.81</v>
      </c>
      <c r="Q38">
        <v>4</v>
      </c>
      <c r="R38">
        <v>90.11</v>
      </c>
      <c r="S38">
        <v>4.42</v>
      </c>
      <c r="T38">
        <v>27.88</v>
      </c>
      <c r="U38">
        <v>9.2899999999999991</v>
      </c>
      <c r="V38">
        <v>9.2899999999999991</v>
      </c>
      <c r="W38">
        <v>132.71</v>
      </c>
      <c r="X38">
        <v>26.54</v>
      </c>
      <c r="Y38">
        <v>38.75</v>
      </c>
      <c r="Z38">
        <v>26.51</v>
      </c>
      <c r="AA38">
        <v>52.26</v>
      </c>
      <c r="AB38">
        <v>26.12</v>
      </c>
    </row>
    <row r="39" spans="1:28">
      <c r="A39" t="s">
        <v>81</v>
      </c>
      <c r="B39" s="75">
        <v>130.79</v>
      </c>
      <c r="C39" s="75">
        <v>67.67</v>
      </c>
      <c r="D39" s="135">
        <f t="shared" si="0"/>
        <v>80.45</v>
      </c>
      <c r="E39" s="75"/>
      <c r="F39" s="78">
        <v>9.44</v>
      </c>
      <c r="G39" s="78">
        <v>9.44</v>
      </c>
      <c r="H39" s="78">
        <v>9.67</v>
      </c>
      <c r="I39">
        <v>116.43</v>
      </c>
      <c r="J39">
        <v>259.08</v>
      </c>
      <c r="K39">
        <v>91.31</v>
      </c>
      <c r="L39">
        <v>3.5</v>
      </c>
      <c r="M39">
        <v>6.78</v>
      </c>
      <c r="N39" s="135">
        <v>26.82</v>
      </c>
      <c r="O39" s="135">
        <v>26.82</v>
      </c>
      <c r="P39" s="135">
        <v>26.81</v>
      </c>
      <c r="Q39">
        <v>4</v>
      </c>
      <c r="R39">
        <v>98.57</v>
      </c>
      <c r="S39">
        <v>4.42</v>
      </c>
      <c r="T39">
        <v>26.8</v>
      </c>
      <c r="U39">
        <v>8.93</v>
      </c>
      <c r="V39">
        <v>8.94</v>
      </c>
      <c r="W39">
        <v>146.44999999999999</v>
      </c>
      <c r="X39">
        <v>29.29</v>
      </c>
      <c r="Y39">
        <v>43.12</v>
      </c>
      <c r="Z39">
        <v>29.76</v>
      </c>
      <c r="AA39">
        <v>58.92</v>
      </c>
      <c r="AB39">
        <v>29.45</v>
      </c>
    </row>
    <row r="40" spans="1:28">
      <c r="A40" t="s">
        <v>82</v>
      </c>
      <c r="B40" s="75">
        <v>130.79</v>
      </c>
      <c r="C40" s="75">
        <v>67.67</v>
      </c>
      <c r="D40" s="135">
        <f t="shared" si="0"/>
        <v>80.45</v>
      </c>
      <c r="E40" s="75"/>
      <c r="F40" s="78">
        <v>10.29</v>
      </c>
      <c r="G40" s="78">
        <v>10.29</v>
      </c>
      <c r="H40" s="78">
        <v>10.55</v>
      </c>
      <c r="I40">
        <v>116.43</v>
      </c>
      <c r="J40">
        <v>259.08</v>
      </c>
      <c r="K40">
        <v>91.31</v>
      </c>
      <c r="L40">
        <v>3.5</v>
      </c>
      <c r="M40">
        <v>6.58</v>
      </c>
      <c r="N40" s="135">
        <v>26.82</v>
      </c>
      <c r="O40" s="135">
        <v>26.82</v>
      </c>
      <c r="P40" s="135">
        <v>26.81</v>
      </c>
      <c r="Q40">
        <v>4</v>
      </c>
      <c r="R40">
        <v>106.04</v>
      </c>
      <c r="S40">
        <v>4.42</v>
      </c>
      <c r="T40">
        <v>48.3</v>
      </c>
      <c r="U40">
        <v>16.100000000000001</v>
      </c>
      <c r="V40">
        <v>16.09</v>
      </c>
      <c r="W40">
        <v>161.52000000000001</v>
      </c>
      <c r="X40">
        <v>32.299999999999997</v>
      </c>
      <c r="Y40">
        <v>47.2</v>
      </c>
      <c r="Z40">
        <v>32.24</v>
      </c>
      <c r="AA40">
        <v>65.28</v>
      </c>
      <c r="AB40">
        <v>32.630000000000003</v>
      </c>
    </row>
    <row r="41" spans="1:28">
      <c r="A41" t="s">
        <v>83</v>
      </c>
      <c r="B41" s="75">
        <v>130.79</v>
      </c>
      <c r="C41" s="75">
        <v>67.67</v>
      </c>
      <c r="D41" s="135">
        <f t="shared" si="0"/>
        <v>80.45</v>
      </c>
      <c r="E41" s="75"/>
      <c r="F41" s="78">
        <v>11.03</v>
      </c>
      <c r="G41" s="78">
        <v>11.03</v>
      </c>
      <c r="H41" s="78">
        <v>11.31</v>
      </c>
      <c r="I41">
        <v>116.43</v>
      </c>
      <c r="J41">
        <v>259.08</v>
      </c>
      <c r="K41">
        <v>91.31</v>
      </c>
      <c r="L41">
        <v>3.5</v>
      </c>
      <c r="M41">
        <v>6.39</v>
      </c>
      <c r="N41" s="135">
        <v>26.82</v>
      </c>
      <c r="O41" s="135">
        <v>26.82</v>
      </c>
      <c r="P41" s="135">
        <v>26.81</v>
      </c>
      <c r="Q41">
        <v>4</v>
      </c>
      <c r="R41">
        <v>112.27</v>
      </c>
      <c r="S41">
        <v>4.42</v>
      </c>
      <c r="T41">
        <v>46.74</v>
      </c>
      <c r="U41">
        <v>15.58</v>
      </c>
      <c r="V41">
        <v>15.58</v>
      </c>
      <c r="W41">
        <v>175.33</v>
      </c>
      <c r="X41">
        <v>35.06</v>
      </c>
      <c r="Y41">
        <v>51.18</v>
      </c>
      <c r="Z41">
        <v>34.51</v>
      </c>
      <c r="AA41">
        <v>71.36</v>
      </c>
      <c r="AB41">
        <v>35.67</v>
      </c>
    </row>
    <row r="42" spans="1:28">
      <c r="A42" t="s">
        <v>84</v>
      </c>
      <c r="B42" s="75">
        <v>130.79</v>
      </c>
      <c r="C42" s="75">
        <v>67.67</v>
      </c>
      <c r="D42" s="135">
        <f t="shared" si="0"/>
        <v>80.45</v>
      </c>
      <c r="E42" s="75"/>
      <c r="F42" s="78">
        <v>11.73</v>
      </c>
      <c r="G42" s="78">
        <v>11.73</v>
      </c>
      <c r="H42" s="78">
        <v>12.03</v>
      </c>
      <c r="I42">
        <v>116.43</v>
      </c>
      <c r="J42">
        <v>259.08</v>
      </c>
      <c r="K42">
        <v>91.31</v>
      </c>
      <c r="L42">
        <v>3.5</v>
      </c>
      <c r="M42">
        <v>6.24</v>
      </c>
      <c r="N42" s="135">
        <v>26.82</v>
      </c>
      <c r="O42" s="135">
        <v>26.82</v>
      </c>
      <c r="P42" s="135">
        <v>26.81</v>
      </c>
      <c r="Q42">
        <v>4</v>
      </c>
      <c r="R42">
        <v>117.32</v>
      </c>
      <c r="S42">
        <v>4.42</v>
      </c>
      <c r="T42">
        <v>44.28</v>
      </c>
      <c r="U42">
        <v>14.76</v>
      </c>
      <c r="V42">
        <v>14.75</v>
      </c>
      <c r="W42">
        <v>188.53</v>
      </c>
      <c r="X42">
        <v>37.71</v>
      </c>
      <c r="Y42">
        <v>54.8</v>
      </c>
      <c r="Z42">
        <v>36.46</v>
      </c>
      <c r="AA42">
        <v>76.95</v>
      </c>
      <c r="AB42">
        <v>38.47</v>
      </c>
    </row>
    <row r="43" spans="1:28">
      <c r="A43" t="s">
        <v>85</v>
      </c>
      <c r="B43" s="75">
        <v>130.79</v>
      </c>
      <c r="C43" s="75">
        <v>0</v>
      </c>
      <c r="D43" s="135">
        <f t="shared" si="0"/>
        <v>80.45</v>
      </c>
      <c r="E43" s="75"/>
      <c r="F43" s="78">
        <v>12.34</v>
      </c>
      <c r="G43" s="78">
        <v>12.34</v>
      </c>
      <c r="H43" s="78">
        <v>12.65</v>
      </c>
      <c r="I43">
        <v>116.43</v>
      </c>
      <c r="J43">
        <v>259.08</v>
      </c>
      <c r="K43">
        <v>91.31</v>
      </c>
      <c r="L43">
        <v>3.5</v>
      </c>
      <c r="M43">
        <v>5.66</v>
      </c>
      <c r="N43" s="135">
        <v>26.82</v>
      </c>
      <c r="O43" s="135">
        <v>26.82</v>
      </c>
      <c r="P43" s="135">
        <v>26.81</v>
      </c>
      <c r="Q43">
        <v>4</v>
      </c>
      <c r="R43">
        <v>121.35</v>
      </c>
      <c r="S43">
        <v>4.42</v>
      </c>
      <c r="T43">
        <v>41.08</v>
      </c>
      <c r="U43">
        <v>13.69</v>
      </c>
      <c r="V43">
        <v>13.69</v>
      </c>
      <c r="W43">
        <v>200.65</v>
      </c>
      <c r="X43">
        <v>40.130000000000003</v>
      </c>
      <c r="Y43">
        <v>58.15</v>
      </c>
      <c r="Z43">
        <v>38.450000000000003</v>
      </c>
      <c r="AA43">
        <v>82.14</v>
      </c>
      <c r="AB43">
        <v>41.07</v>
      </c>
    </row>
    <row r="44" spans="1:28">
      <c r="A44" t="s">
        <v>86</v>
      </c>
      <c r="B44" s="75">
        <v>130.79</v>
      </c>
      <c r="C44" s="75">
        <v>0</v>
      </c>
      <c r="D44" s="135">
        <f t="shared" si="0"/>
        <v>80.45</v>
      </c>
      <c r="E44" s="75"/>
      <c r="F44" s="78">
        <v>12.85</v>
      </c>
      <c r="G44" s="78">
        <v>12.85</v>
      </c>
      <c r="H44" s="78">
        <v>13.17</v>
      </c>
      <c r="I44">
        <v>116.43</v>
      </c>
      <c r="J44">
        <v>259.08</v>
      </c>
      <c r="K44">
        <v>91.31</v>
      </c>
      <c r="L44">
        <v>3.5</v>
      </c>
      <c r="M44">
        <v>5.39</v>
      </c>
      <c r="N44" s="135">
        <v>26.82</v>
      </c>
      <c r="O44" s="135">
        <v>26.82</v>
      </c>
      <c r="P44" s="135">
        <v>26.81</v>
      </c>
      <c r="Q44">
        <v>4</v>
      </c>
      <c r="R44">
        <v>125.1</v>
      </c>
      <c r="S44">
        <v>4.42</v>
      </c>
      <c r="T44">
        <v>38.659999999999997</v>
      </c>
      <c r="U44">
        <v>12.89</v>
      </c>
      <c r="V44">
        <v>12.88</v>
      </c>
      <c r="W44">
        <v>211.88</v>
      </c>
      <c r="X44">
        <v>42.38</v>
      </c>
      <c r="Y44">
        <v>63.69</v>
      </c>
      <c r="Z44">
        <v>40.22</v>
      </c>
      <c r="AA44">
        <v>85.46</v>
      </c>
      <c r="AB44">
        <v>42.72</v>
      </c>
    </row>
    <row r="45" spans="1:28">
      <c r="A45" t="s">
        <v>87</v>
      </c>
      <c r="B45" s="75">
        <v>130.79</v>
      </c>
      <c r="C45" s="75">
        <v>0</v>
      </c>
      <c r="D45" s="135">
        <f t="shared" si="0"/>
        <v>80.45</v>
      </c>
      <c r="E45" s="75"/>
      <c r="F45" s="78">
        <v>13.33</v>
      </c>
      <c r="G45" s="78">
        <v>13.33</v>
      </c>
      <c r="H45" s="78">
        <v>13.66</v>
      </c>
      <c r="I45">
        <v>116.43</v>
      </c>
      <c r="J45">
        <v>259.08</v>
      </c>
      <c r="K45">
        <v>91.31</v>
      </c>
      <c r="L45">
        <v>3.5</v>
      </c>
      <c r="M45">
        <v>5.05</v>
      </c>
      <c r="N45" s="135">
        <v>26.82</v>
      </c>
      <c r="O45" s="135">
        <v>26.82</v>
      </c>
      <c r="P45" s="135">
        <v>26.81</v>
      </c>
      <c r="Q45">
        <v>4</v>
      </c>
      <c r="R45">
        <v>129.47999999999999</v>
      </c>
      <c r="S45">
        <v>4.42</v>
      </c>
      <c r="T45">
        <v>36.950000000000003</v>
      </c>
      <c r="U45">
        <v>12.32</v>
      </c>
      <c r="V45">
        <v>12.31</v>
      </c>
      <c r="W45">
        <v>220.48</v>
      </c>
      <c r="X45">
        <v>44.09</v>
      </c>
      <c r="Y45">
        <v>66.400000000000006</v>
      </c>
      <c r="Z45">
        <v>41.85</v>
      </c>
      <c r="AA45">
        <v>87.2</v>
      </c>
      <c r="AB45">
        <v>43.59</v>
      </c>
    </row>
    <row r="46" spans="1:28">
      <c r="A46" t="s">
        <v>88</v>
      </c>
      <c r="B46" s="75">
        <v>130.79</v>
      </c>
      <c r="C46" s="75">
        <v>0</v>
      </c>
      <c r="D46" s="135">
        <f t="shared" si="0"/>
        <v>80.45</v>
      </c>
      <c r="E46" s="75"/>
      <c r="F46" s="78">
        <v>13.85</v>
      </c>
      <c r="G46" s="78">
        <v>13.85</v>
      </c>
      <c r="H46" s="78">
        <v>14.19</v>
      </c>
      <c r="I46">
        <v>116.43</v>
      </c>
      <c r="J46">
        <v>259.08</v>
      </c>
      <c r="K46">
        <v>91.31</v>
      </c>
      <c r="L46">
        <v>3.5</v>
      </c>
      <c r="M46">
        <v>4.8</v>
      </c>
      <c r="N46" s="135">
        <v>26.82</v>
      </c>
      <c r="O46" s="135">
        <v>26.82</v>
      </c>
      <c r="P46" s="135">
        <v>26.81</v>
      </c>
      <c r="Q46">
        <v>4</v>
      </c>
      <c r="R46">
        <v>132.86000000000001</v>
      </c>
      <c r="S46">
        <v>4.42</v>
      </c>
      <c r="T46">
        <v>35.21</v>
      </c>
      <c r="U46">
        <v>11.74</v>
      </c>
      <c r="V46">
        <v>11.72</v>
      </c>
      <c r="W46">
        <v>225.38</v>
      </c>
      <c r="X46">
        <v>45.08</v>
      </c>
      <c r="Y46">
        <v>68.81</v>
      </c>
      <c r="Z46">
        <v>43.31</v>
      </c>
      <c r="AA46">
        <v>88.47</v>
      </c>
      <c r="AB46">
        <v>44.23</v>
      </c>
    </row>
    <row r="47" spans="1:28">
      <c r="A47" t="s">
        <v>89</v>
      </c>
      <c r="B47" s="75">
        <v>130.79</v>
      </c>
      <c r="C47" s="75">
        <v>0</v>
      </c>
      <c r="D47" s="135">
        <f t="shared" si="0"/>
        <v>80.45</v>
      </c>
      <c r="E47" s="75"/>
      <c r="F47" s="78">
        <v>14.29</v>
      </c>
      <c r="G47" s="78">
        <v>14.29</v>
      </c>
      <c r="H47" s="78">
        <v>14.65</v>
      </c>
      <c r="I47">
        <v>116.43</v>
      </c>
      <c r="J47">
        <v>259.08</v>
      </c>
      <c r="K47">
        <v>91.31</v>
      </c>
      <c r="L47">
        <v>3.5</v>
      </c>
      <c r="M47">
        <v>3.84</v>
      </c>
      <c r="N47" s="135">
        <v>26.82</v>
      </c>
      <c r="O47" s="135">
        <v>26.82</v>
      </c>
      <c r="P47" s="135">
        <v>26.81</v>
      </c>
      <c r="Q47">
        <v>3.69</v>
      </c>
      <c r="R47">
        <v>134.09</v>
      </c>
      <c r="S47">
        <v>4.42</v>
      </c>
      <c r="T47">
        <v>44.54</v>
      </c>
      <c r="U47">
        <v>14.85</v>
      </c>
      <c r="V47">
        <v>14.84</v>
      </c>
      <c r="W47">
        <v>227.45</v>
      </c>
      <c r="X47">
        <v>45.49</v>
      </c>
      <c r="Y47">
        <v>70.73</v>
      </c>
      <c r="Z47">
        <v>44.46</v>
      </c>
      <c r="AA47">
        <v>89.74</v>
      </c>
      <c r="AB47">
        <v>44.87</v>
      </c>
    </row>
    <row r="48" spans="1:28">
      <c r="A48" t="s">
        <v>90</v>
      </c>
      <c r="B48" s="75">
        <v>130.79</v>
      </c>
      <c r="C48" s="75">
        <v>0</v>
      </c>
      <c r="D48" s="135">
        <f t="shared" si="0"/>
        <v>80.45</v>
      </c>
      <c r="E48" s="75"/>
      <c r="F48" s="78">
        <v>14.55</v>
      </c>
      <c r="G48" s="78">
        <v>14.55</v>
      </c>
      <c r="H48" s="78">
        <v>14.92</v>
      </c>
      <c r="I48">
        <v>116.43</v>
      </c>
      <c r="J48">
        <v>259.08</v>
      </c>
      <c r="K48">
        <v>91.31</v>
      </c>
      <c r="L48">
        <v>3.5</v>
      </c>
      <c r="M48">
        <v>3.82</v>
      </c>
      <c r="N48" s="135">
        <v>26.82</v>
      </c>
      <c r="O48" s="135">
        <v>26.82</v>
      </c>
      <c r="P48" s="135">
        <v>26.81</v>
      </c>
      <c r="Q48">
        <v>3.69</v>
      </c>
      <c r="R48">
        <v>132.1</v>
      </c>
      <c r="S48">
        <v>4.42</v>
      </c>
      <c r="T48">
        <v>44.98</v>
      </c>
      <c r="U48">
        <v>14.99</v>
      </c>
      <c r="V48">
        <v>14.99</v>
      </c>
      <c r="W48">
        <v>228.15</v>
      </c>
      <c r="X48">
        <v>45.63</v>
      </c>
      <c r="Y48">
        <v>71.91</v>
      </c>
      <c r="Z48">
        <v>45.04</v>
      </c>
      <c r="AA48">
        <v>90.77</v>
      </c>
      <c r="AB48">
        <v>45.38</v>
      </c>
    </row>
    <row r="49" spans="1:28">
      <c r="A49" t="s">
        <v>91</v>
      </c>
      <c r="B49" s="75">
        <v>130.79</v>
      </c>
      <c r="C49" s="75">
        <v>67.67</v>
      </c>
      <c r="D49" s="135">
        <f t="shared" si="0"/>
        <v>80.45</v>
      </c>
      <c r="E49" s="75"/>
      <c r="F49" s="78">
        <v>14.8</v>
      </c>
      <c r="G49" s="78">
        <v>14.8</v>
      </c>
      <c r="H49" s="78">
        <v>15.17</v>
      </c>
      <c r="I49">
        <v>116.43</v>
      </c>
      <c r="J49">
        <v>259.08</v>
      </c>
      <c r="K49">
        <v>91.31</v>
      </c>
      <c r="L49">
        <v>3.5</v>
      </c>
      <c r="M49">
        <v>3.75</v>
      </c>
      <c r="N49" s="135">
        <v>26.82</v>
      </c>
      <c r="O49" s="135">
        <v>26.82</v>
      </c>
      <c r="P49" s="135">
        <v>26.81</v>
      </c>
      <c r="Q49">
        <v>3.69</v>
      </c>
      <c r="R49">
        <v>128.6</v>
      </c>
      <c r="S49">
        <v>4.42</v>
      </c>
      <c r="T49">
        <v>45.53</v>
      </c>
      <c r="U49">
        <v>15.18</v>
      </c>
      <c r="V49">
        <v>15.16</v>
      </c>
      <c r="W49">
        <v>228.66</v>
      </c>
      <c r="X49">
        <v>45.73</v>
      </c>
      <c r="Y49">
        <v>72.38</v>
      </c>
      <c r="Z49">
        <v>46.64</v>
      </c>
      <c r="AA49">
        <v>94.67</v>
      </c>
      <c r="AB49">
        <v>47.33</v>
      </c>
    </row>
    <row r="50" spans="1:28">
      <c r="A50" t="s">
        <v>92</v>
      </c>
      <c r="B50" s="75">
        <v>130.79</v>
      </c>
      <c r="C50" s="75">
        <v>67.67</v>
      </c>
      <c r="D50" s="135">
        <f t="shared" si="0"/>
        <v>80.45</v>
      </c>
      <c r="E50" s="75"/>
      <c r="F50" s="78">
        <v>15.08</v>
      </c>
      <c r="G50" s="78">
        <v>15.08</v>
      </c>
      <c r="H50" s="78">
        <v>15.46</v>
      </c>
      <c r="I50">
        <v>116.43</v>
      </c>
      <c r="J50">
        <v>259.08</v>
      </c>
      <c r="K50">
        <v>91.31</v>
      </c>
      <c r="L50">
        <v>3.5</v>
      </c>
      <c r="M50">
        <v>3.85</v>
      </c>
      <c r="N50" s="135">
        <v>26.82</v>
      </c>
      <c r="O50" s="135">
        <v>26.82</v>
      </c>
      <c r="P50" s="135">
        <v>26.81</v>
      </c>
      <c r="Q50">
        <v>3.69</v>
      </c>
      <c r="R50">
        <v>126.52</v>
      </c>
      <c r="S50">
        <v>4.42</v>
      </c>
      <c r="T50">
        <v>45.73</v>
      </c>
      <c r="U50">
        <v>15.24</v>
      </c>
      <c r="V50">
        <v>15.24</v>
      </c>
      <c r="W50">
        <v>237.95</v>
      </c>
      <c r="X50">
        <v>47.59</v>
      </c>
      <c r="Y50">
        <v>72.58</v>
      </c>
      <c r="Z50">
        <v>46.3</v>
      </c>
      <c r="AA50">
        <v>94.67</v>
      </c>
      <c r="AB50">
        <v>47.33</v>
      </c>
    </row>
    <row r="51" spans="1:28">
      <c r="A51" t="s">
        <v>93</v>
      </c>
      <c r="B51" s="75">
        <v>130.79</v>
      </c>
      <c r="C51" s="75">
        <v>67.67</v>
      </c>
      <c r="D51" s="135">
        <f t="shared" si="0"/>
        <v>80.45</v>
      </c>
      <c r="E51" s="75"/>
      <c r="F51" s="78">
        <v>15.1</v>
      </c>
      <c r="G51" s="78">
        <v>15.1</v>
      </c>
      <c r="H51" s="78">
        <v>15.48</v>
      </c>
      <c r="I51">
        <v>116.43</v>
      </c>
      <c r="J51">
        <v>259.08</v>
      </c>
      <c r="K51">
        <v>91.31</v>
      </c>
      <c r="L51">
        <v>3.58</v>
      </c>
      <c r="M51">
        <v>3.78</v>
      </c>
      <c r="N51" s="135">
        <v>26.82</v>
      </c>
      <c r="O51" s="135">
        <v>26.82</v>
      </c>
      <c r="P51" s="135">
        <v>26.81</v>
      </c>
      <c r="Q51">
        <v>3.69</v>
      </c>
      <c r="R51">
        <v>126.96</v>
      </c>
      <c r="S51">
        <v>4.47</v>
      </c>
      <c r="T51">
        <v>45.95</v>
      </c>
      <c r="U51">
        <v>15.32</v>
      </c>
      <c r="V51">
        <v>15.3</v>
      </c>
      <c r="W51">
        <v>237.95</v>
      </c>
      <c r="X51">
        <v>47.59</v>
      </c>
      <c r="Y51">
        <v>72.86</v>
      </c>
      <c r="Z51">
        <v>46.69</v>
      </c>
      <c r="AA51">
        <v>94.67</v>
      </c>
      <c r="AB51">
        <v>47.33</v>
      </c>
    </row>
    <row r="52" spans="1:28">
      <c r="A52" t="s">
        <v>94</v>
      </c>
      <c r="B52" s="75">
        <v>130.79</v>
      </c>
      <c r="C52" s="75">
        <v>67.67</v>
      </c>
      <c r="D52" s="135">
        <f t="shared" si="0"/>
        <v>80.45</v>
      </c>
      <c r="E52" s="75"/>
      <c r="F52" s="78">
        <v>15.22</v>
      </c>
      <c r="G52" s="78">
        <v>15.22</v>
      </c>
      <c r="H52" s="78">
        <v>15.6</v>
      </c>
      <c r="I52">
        <v>116.43</v>
      </c>
      <c r="J52">
        <v>259.08</v>
      </c>
      <c r="K52">
        <v>91.31</v>
      </c>
      <c r="L52">
        <v>3.58</v>
      </c>
      <c r="M52">
        <v>3.86</v>
      </c>
      <c r="N52" s="135">
        <v>26.82</v>
      </c>
      <c r="O52" s="135">
        <v>26.82</v>
      </c>
      <c r="P52" s="135">
        <v>26.81</v>
      </c>
      <c r="Q52">
        <v>3.69</v>
      </c>
      <c r="R52">
        <v>123.47</v>
      </c>
      <c r="S52">
        <v>4.47</v>
      </c>
      <c r="T52">
        <v>44.78</v>
      </c>
      <c r="U52">
        <v>14.93</v>
      </c>
      <c r="V52">
        <v>14.92</v>
      </c>
      <c r="W52">
        <v>237.95</v>
      </c>
      <c r="X52">
        <v>47.59</v>
      </c>
      <c r="Y52">
        <v>72.62</v>
      </c>
      <c r="Z52">
        <v>45.99</v>
      </c>
      <c r="AA52">
        <v>94.67</v>
      </c>
      <c r="AB52">
        <v>47.33</v>
      </c>
    </row>
    <row r="53" spans="1:28">
      <c r="A53" t="s">
        <v>95</v>
      </c>
      <c r="B53" s="75">
        <v>130.79</v>
      </c>
      <c r="C53" s="75">
        <v>67.67</v>
      </c>
      <c r="D53" s="135">
        <f t="shared" si="0"/>
        <v>80.45</v>
      </c>
      <c r="E53" s="75"/>
      <c r="F53" s="78">
        <v>15.26</v>
      </c>
      <c r="G53" s="78">
        <v>15.26</v>
      </c>
      <c r="H53" s="78">
        <v>15.63</v>
      </c>
      <c r="I53">
        <v>116.43</v>
      </c>
      <c r="J53">
        <v>259.08</v>
      </c>
      <c r="K53">
        <v>91.31</v>
      </c>
      <c r="L53">
        <v>3.58</v>
      </c>
      <c r="M53">
        <v>3.83</v>
      </c>
      <c r="N53" s="135">
        <v>26.82</v>
      </c>
      <c r="O53" s="135">
        <v>26.82</v>
      </c>
      <c r="P53" s="135">
        <v>26.81</v>
      </c>
      <c r="Q53">
        <v>3.69</v>
      </c>
      <c r="R53">
        <v>122.93</v>
      </c>
      <c r="S53">
        <v>4.2699999999999996</v>
      </c>
      <c r="T53">
        <v>44.28</v>
      </c>
      <c r="U53">
        <v>14.76</v>
      </c>
      <c r="V53">
        <v>14.76</v>
      </c>
      <c r="W53">
        <v>237.95</v>
      </c>
      <c r="X53">
        <v>47.59</v>
      </c>
      <c r="Y53">
        <v>72.34</v>
      </c>
      <c r="Z53">
        <v>46.32</v>
      </c>
      <c r="AA53">
        <v>94.67</v>
      </c>
      <c r="AB53">
        <v>47.33</v>
      </c>
    </row>
    <row r="54" spans="1:28">
      <c r="A54" t="s">
        <v>96</v>
      </c>
      <c r="B54" s="75">
        <v>130.79</v>
      </c>
      <c r="C54" s="75">
        <v>67.67</v>
      </c>
      <c r="D54" s="135">
        <f t="shared" si="0"/>
        <v>80.45</v>
      </c>
      <c r="E54" s="75"/>
      <c r="F54" s="78">
        <v>15.32</v>
      </c>
      <c r="G54" s="78">
        <v>15.32</v>
      </c>
      <c r="H54" s="78">
        <v>15.69</v>
      </c>
      <c r="I54">
        <v>116.43</v>
      </c>
      <c r="J54">
        <v>259.08</v>
      </c>
      <c r="K54">
        <v>91.31</v>
      </c>
      <c r="L54">
        <v>3.58</v>
      </c>
      <c r="M54">
        <v>4.1900000000000004</v>
      </c>
      <c r="N54" s="135">
        <v>26.82</v>
      </c>
      <c r="O54" s="135">
        <v>26.82</v>
      </c>
      <c r="P54" s="135">
        <v>26.81</v>
      </c>
      <c r="Q54">
        <v>3.69</v>
      </c>
      <c r="R54">
        <v>122.99</v>
      </c>
      <c r="S54">
        <v>4.2699999999999996</v>
      </c>
      <c r="T54">
        <v>44</v>
      </c>
      <c r="U54">
        <v>14.67</v>
      </c>
      <c r="V54">
        <v>14.65</v>
      </c>
      <c r="W54">
        <v>237.95</v>
      </c>
      <c r="X54">
        <v>47.59</v>
      </c>
      <c r="Y54">
        <v>73.22</v>
      </c>
      <c r="Z54">
        <v>46.81</v>
      </c>
      <c r="AA54">
        <v>94.67</v>
      </c>
      <c r="AB54">
        <v>47.33</v>
      </c>
    </row>
    <row r="55" spans="1:28">
      <c r="A55" t="s">
        <v>97</v>
      </c>
      <c r="B55" s="75">
        <v>130.79</v>
      </c>
      <c r="C55" s="75">
        <v>67.67</v>
      </c>
      <c r="D55" s="135">
        <f t="shared" si="0"/>
        <v>80.45</v>
      </c>
      <c r="E55" s="75"/>
      <c r="F55" s="78">
        <v>15.16</v>
      </c>
      <c r="G55" s="78">
        <v>15.16</v>
      </c>
      <c r="H55" s="78">
        <v>15.54</v>
      </c>
      <c r="I55">
        <v>116.43</v>
      </c>
      <c r="J55">
        <v>259.08</v>
      </c>
      <c r="K55">
        <v>91.31</v>
      </c>
      <c r="L55">
        <v>3.58</v>
      </c>
      <c r="M55">
        <v>4.6900000000000004</v>
      </c>
      <c r="N55" s="135">
        <v>26.82</v>
      </c>
      <c r="O55" s="135">
        <v>26.82</v>
      </c>
      <c r="P55" s="135">
        <v>26.81</v>
      </c>
      <c r="Q55">
        <v>3.85</v>
      </c>
      <c r="R55">
        <v>123.76</v>
      </c>
      <c r="S55">
        <v>4.2699999999999996</v>
      </c>
      <c r="T55">
        <v>44.93</v>
      </c>
      <c r="U55">
        <v>14.98</v>
      </c>
      <c r="V55">
        <v>14.97</v>
      </c>
      <c r="W55">
        <v>237.95</v>
      </c>
      <c r="X55">
        <v>47.59</v>
      </c>
      <c r="Y55">
        <v>73.09</v>
      </c>
      <c r="Z55">
        <v>47.55</v>
      </c>
      <c r="AA55">
        <v>95.34</v>
      </c>
      <c r="AB55">
        <v>47.66</v>
      </c>
    </row>
    <row r="56" spans="1:28">
      <c r="A56" t="s">
        <v>98</v>
      </c>
      <c r="B56" s="75">
        <v>130.79</v>
      </c>
      <c r="C56" s="75">
        <v>67.67</v>
      </c>
      <c r="D56" s="135">
        <f t="shared" si="0"/>
        <v>80.45</v>
      </c>
      <c r="E56" s="75"/>
      <c r="F56" s="78">
        <v>14.92</v>
      </c>
      <c r="G56" s="78">
        <v>14.92</v>
      </c>
      <c r="H56" s="78">
        <v>15.29</v>
      </c>
      <c r="I56">
        <v>116.43</v>
      </c>
      <c r="J56">
        <v>259.08</v>
      </c>
      <c r="K56">
        <v>91.31</v>
      </c>
      <c r="L56">
        <v>3.58</v>
      </c>
      <c r="M56">
        <v>5.13</v>
      </c>
      <c r="N56" s="135">
        <v>26.82</v>
      </c>
      <c r="O56" s="135">
        <v>26.82</v>
      </c>
      <c r="P56" s="135">
        <v>26.81</v>
      </c>
      <c r="Q56">
        <v>3.85</v>
      </c>
      <c r="R56">
        <v>124.26</v>
      </c>
      <c r="S56">
        <v>4.2699999999999996</v>
      </c>
      <c r="T56">
        <v>46.23</v>
      </c>
      <c r="U56">
        <v>15.41</v>
      </c>
      <c r="V56">
        <v>15.41</v>
      </c>
      <c r="W56">
        <v>237.95</v>
      </c>
      <c r="X56">
        <v>47.59</v>
      </c>
      <c r="Y56">
        <v>72.010000000000005</v>
      </c>
      <c r="Z56">
        <v>46.04</v>
      </c>
      <c r="AA56">
        <v>94.67</v>
      </c>
      <c r="AB56">
        <v>47.33</v>
      </c>
    </row>
    <row r="57" spans="1:28">
      <c r="A57" t="s">
        <v>99</v>
      </c>
      <c r="B57" s="75">
        <v>130.79</v>
      </c>
      <c r="C57" s="75">
        <v>67.67</v>
      </c>
      <c r="D57" s="135">
        <f t="shared" si="0"/>
        <v>80.45</v>
      </c>
      <c r="E57" s="75"/>
      <c r="F57" s="78">
        <v>14.6</v>
      </c>
      <c r="G57" s="78">
        <v>14.6</v>
      </c>
      <c r="H57" s="78">
        <v>14.97</v>
      </c>
      <c r="I57">
        <v>116.43</v>
      </c>
      <c r="J57">
        <v>259.08</v>
      </c>
      <c r="K57">
        <v>91.31</v>
      </c>
      <c r="L57">
        <v>3.58</v>
      </c>
      <c r="M57">
        <v>4.83</v>
      </c>
      <c r="N57" s="135">
        <v>26.82</v>
      </c>
      <c r="O57" s="135">
        <v>26.82</v>
      </c>
      <c r="P57" s="135">
        <v>26.81</v>
      </c>
      <c r="Q57">
        <v>3.85</v>
      </c>
      <c r="R57">
        <v>118.55</v>
      </c>
      <c r="S57">
        <v>4.2699999999999996</v>
      </c>
      <c r="T57">
        <v>50.09</v>
      </c>
      <c r="U57">
        <v>16.7</v>
      </c>
      <c r="V57">
        <v>16.690000000000001</v>
      </c>
      <c r="W57">
        <v>237.95</v>
      </c>
      <c r="X57">
        <v>47.59</v>
      </c>
      <c r="Y57">
        <v>71.22</v>
      </c>
      <c r="Z57">
        <v>46.44</v>
      </c>
      <c r="AA57">
        <v>94</v>
      </c>
      <c r="AB57">
        <v>47</v>
      </c>
    </row>
    <row r="58" spans="1:28">
      <c r="A58" t="s">
        <v>100</v>
      </c>
      <c r="B58" s="75">
        <v>130.79</v>
      </c>
      <c r="C58" s="75">
        <v>67.67</v>
      </c>
      <c r="D58" s="135">
        <f t="shared" si="0"/>
        <v>80.45</v>
      </c>
      <c r="E58" s="75"/>
      <c r="F58" s="78">
        <v>14.5</v>
      </c>
      <c r="G58" s="78">
        <v>14.5</v>
      </c>
      <c r="H58" s="78">
        <v>14.87</v>
      </c>
      <c r="I58">
        <v>116.43</v>
      </c>
      <c r="J58">
        <v>259.08</v>
      </c>
      <c r="K58">
        <v>91.31</v>
      </c>
      <c r="L58">
        <v>3.58</v>
      </c>
      <c r="M58">
        <v>5.45</v>
      </c>
      <c r="N58" s="135">
        <v>26.82</v>
      </c>
      <c r="O58" s="135">
        <v>26.82</v>
      </c>
      <c r="P58" s="135">
        <v>26.81</v>
      </c>
      <c r="Q58">
        <v>3.85</v>
      </c>
      <c r="R58">
        <v>116.96</v>
      </c>
      <c r="S58">
        <v>4.2699999999999996</v>
      </c>
      <c r="T58">
        <v>54.2</v>
      </c>
      <c r="U58">
        <v>18.07</v>
      </c>
      <c r="V58">
        <v>18.05</v>
      </c>
      <c r="W58">
        <v>237.95</v>
      </c>
      <c r="X58">
        <v>47.59</v>
      </c>
      <c r="Y58">
        <v>70.489999999999995</v>
      </c>
      <c r="Z58">
        <v>46.18</v>
      </c>
      <c r="AA58">
        <v>92.67</v>
      </c>
      <c r="AB58">
        <v>46.33</v>
      </c>
    </row>
    <row r="59" spans="1:28">
      <c r="A59" t="s">
        <v>101</v>
      </c>
      <c r="B59" s="75">
        <v>130.79</v>
      </c>
      <c r="C59" s="75">
        <v>67.67</v>
      </c>
      <c r="D59" s="135">
        <f t="shared" si="0"/>
        <v>80.45</v>
      </c>
      <c r="E59" s="75"/>
      <c r="F59" s="78">
        <v>14.01</v>
      </c>
      <c r="G59" s="78">
        <v>14.01</v>
      </c>
      <c r="H59" s="78">
        <v>14.37</v>
      </c>
      <c r="I59">
        <v>116.43</v>
      </c>
      <c r="J59">
        <v>259.08</v>
      </c>
      <c r="K59">
        <v>91.31</v>
      </c>
      <c r="L59">
        <v>3.73</v>
      </c>
      <c r="M59">
        <v>18.100000000000001</v>
      </c>
      <c r="N59" s="135">
        <v>26.82</v>
      </c>
      <c r="O59" s="135">
        <v>26.82</v>
      </c>
      <c r="P59" s="135">
        <v>26.81</v>
      </c>
      <c r="Q59">
        <v>4</v>
      </c>
      <c r="R59">
        <v>115.14</v>
      </c>
      <c r="S59">
        <v>4.37</v>
      </c>
      <c r="T59">
        <v>51.05</v>
      </c>
      <c r="U59">
        <v>17.02</v>
      </c>
      <c r="V59">
        <v>17.010000000000002</v>
      </c>
      <c r="W59">
        <v>237.95</v>
      </c>
      <c r="X59">
        <v>47.59</v>
      </c>
      <c r="Y59">
        <v>68.62</v>
      </c>
      <c r="Z59">
        <v>45</v>
      </c>
      <c r="AA59">
        <v>91.34</v>
      </c>
      <c r="AB59">
        <v>45.66</v>
      </c>
    </row>
    <row r="60" spans="1:28">
      <c r="A60" t="s">
        <v>102</v>
      </c>
      <c r="B60" s="75">
        <v>130.79</v>
      </c>
      <c r="C60" s="75">
        <v>67.67</v>
      </c>
      <c r="D60" s="135">
        <f t="shared" si="0"/>
        <v>80.45</v>
      </c>
      <c r="E60" s="75"/>
      <c r="F60" s="78">
        <v>13.55</v>
      </c>
      <c r="G60" s="78">
        <v>13.55</v>
      </c>
      <c r="H60" s="78">
        <v>13.88</v>
      </c>
      <c r="I60">
        <v>116.43</v>
      </c>
      <c r="J60">
        <v>259.08</v>
      </c>
      <c r="K60">
        <v>91.31</v>
      </c>
      <c r="L60">
        <v>3.73</v>
      </c>
      <c r="M60">
        <v>17.32</v>
      </c>
      <c r="N60" s="135">
        <v>26.82</v>
      </c>
      <c r="O60" s="135">
        <v>26.82</v>
      </c>
      <c r="P60" s="135">
        <v>26.81</v>
      </c>
      <c r="Q60">
        <v>4</v>
      </c>
      <c r="R60">
        <v>109.33</v>
      </c>
      <c r="S60">
        <v>4.37</v>
      </c>
      <c r="T60">
        <v>52.22</v>
      </c>
      <c r="U60">
        <v>17.41</v>
      </c>
      <c r="V60">
        <v>17.399999999999999</v>
      </c>
      <c r="W60">
        <v>237.95</v>
      </c>
      <c r="X60">
        <v>47.59</v>
      </c>
      <c r="Y60">
        <v>66.290000000000006</v>
      </c>
      <c r="Z60">
        <v>43.76</v>
      </c>
      <c r="AA60">
        <v>90</v>
      </c>
      <c r="AB60">
        <v>45</v>
      </c>
    </row>
    <row r="61" spans="1:28">
      <c r="A61" t="s">
        <v>103</v>
      </c>
      <c r="B61" s="75">
        <v>130.79</v>
      </c>
      <c r="C61" s="75">
        <v>67.67</v>
      </c>
      <c r="D61" s="135">
        <f t="shared" si="0"/>
        <v>80.45</v>
      </c>
      <c r="E61" s="75"/>
      <c r="F61" s="78">
        <v>13.25</v>
      </c>
      <c r="G61" s="78">
        <v>13.25</v>
      </c>
      <c r="H61" s="78">
        <v>13.58</v>
      </c>
      <c r="I61">
        <v>116.43</v>
      </c>
      <c r="J61">
        <v>271.88</v>
      </c>
      <c r="K61">
        <v>91.31</v>
      </c>
      <c r="L61">
        <v>3.73</v>
      </c>
      <c r="M61">
        <v>16.920000000000002</v>
      </c>
      <c r="N61" s="135">
        <v>26.82</v>
      </c>
      <c r="O61" s="135">
        <v>26.82</v>
      </c>
      <c r="P61" s="135">
        <v>26.81</v>
      </c>
      <c r="Q61">
        <v>4</v>
      </c>
      <c r="R61">
        <v>101.38</v>
      </c>
      <c r="S61">
        <v>4.37</v>
      </c>
      <c r="T61">
        <v>53.73</v>
      </c>
      <c r="U61">
        <v>17.91</v>
      </c>
      <c r="V61">
        <v>17.899999999999999</v>
      </c>
      <c r="W61">
        <v>235.3</v>
      </c>
      <c r="X61">
        <v>47.06</v>
      </c>
      <c r="Y61">
        <v>64.34</v>
      </c>
      <c r="Z61">
        <v>42.86</v>
      </c>
      <c r="AA61">
        <v>88</v>
      </c>
      <c r="AB61">
        <v>44</v>
      </c>
    </row>
    <row r="62" spans="1:28">
      <c r="A62" t="s">
        <v>104</v>
      </c>
      <c r="B62" s="75">
        <v>130.79</v>
      </c>
      <c r="C62" s="75">
        <v>67.67</v>
      </c>
      <c r="D62" s="135">
        <f t="shared" si="0"/>
        <v>80.45</v>
      </c>
      <c r="E62" s="75"/>
      <c r="F62" s="78">
        <v>12.62</v>
      </c>
      <c r="G62" s="78">
        <v>12.62</v>
      </c>
      <c r="H62" s="78">
        <v>12.93</v>
      </c>
      <c r="I62">
        <v>116.43</v>
      </c>
      <c r="J62">
        <v>271.88</v>
      </c>
      <c r="K62">
        <v>91.31</v>
      </c>
      <c r="L62">
        <v>3.73</v>
      </c>
      <c r="M62">
        <v>16.13</v>
      </c>
      <c r="N62" s="135">
        <v>26.82</v>
      </c>
      <c r="O62" s="135">
        <v>26.82</v>
      </c>
      <c r="P62" s="135">
        <v>26.81</v>
      </c>
      <c r="Q62">
        <v>4</v>
      </c>
      <c r="R62">
        <v>93.84</v>
      </c>
      <c r="S62">
        <v>4.37</v>
      </c>
      <c r="T62">
        <v>55.12</v>
      </c>
      <c r="U62">
        <v>18.37</v>
      </c>
      <c r="V62">
        <v>18.37</v>
      </c>
      <c r="W62">
        <v>226.19</v>
      </c>
      <c r="X62">
        <v>45.24</v>
      </c>
      <c r="Y62">
        <v>61.21</v>
      </c>
      <c r="Z62">
        <v>41.73</v>
      </c>
      <c r="AA62">
        <v>86.67</v>
      </c>
      <c r="AB62">
        <v>43.33</v>
      </c>
    </row>
    <row r="63" spans="1:28">
      <c r="A63" t="s">
        <v>105</v>
      </c>
      <c r="B63" s="75">
        <v>130.79</v>
      </c>
      <c r="C63" s="75">
        <v>67.67</v>
      </c>
      <c r="D63" s="135">
        <f t="shared" si="0"/>
        <v>80.45</v>
      </c>
      <c r="E63" s="75"/>
      <c r="F63" s="78">
        <v>11.97</v>
      </c>
      <c r="G63" s="78">
        <v>11.97</v>
      </c>
      <c r="H63" s="78">
        <v>12.27</v>
      </c>
      <c r="I63">
        <v>116.43</v>
      </c>
      <c r="J63">
        <v>271.88</v>
      </c>
      <c r="K63">
        <v>91.31</v>
      </c>
      <c r="L63">
        <v>3.89</v>
      </c>
      <c r="M63">
        <v>6.96</v>
      </c>
      <c r="N63" s="135">
        <v>26.82</v>
      </c>
      <c r="O63" s="135">
        <v>26.82</v>
      </c>
      <c r="P63" s="135">
        <v>26.81</v>
      </c>
      <c r="Q63">
        <v>4</v>
      </c>
      <c r="R63">
        <v>88.22</v>
      </c>
      <c r="S63">
        <v>4.47</v>
      </c>
      <c r="T63">
        <v>56.8</v>
      </c>
      <c r="U63">
        <v>18.93</v>
      </c>
      <c r="V63">
        <v>18.940000000000001</v>
      </c>
      <c r="W63">
        <v>215.33</v>
      </c>
      <c r="X63">
        <v>43.06</v>
      </c>
      <c r="Y63">
        <v>59.98</v>
      </c>
      <c r="Z63">
        <v>39.4</v>
      </c>
      <c r="AA63">
        <v>84.67</v>
      </c>
      <c r="AB63">
        <v>42.33</v>
      </c>
    </row>
    <row r="64" spans="1:28">
      <c r="A64" t="s">
        <v>106</v>
      </c>
      <c r="B64" s="75">
        <v>130.79</v>
      </c>
      <c r="C64" s="75">
        <v>67.67</v>
      </c>
      <c r="D64" s="135">
        <f t="shared" si="0"/>
        <v>80.45</v>
      </c>
      <c r="E64" s="75"/>
      <c r="F64" s="78">
        <v>11.38</v>
      </c>
      <c r="G64" s="78">
        <v>11.38</v>
      </c>
      <c r="H64" s="78">
        <v>11.66</v>
      </c>
      <c r="I64">
        <v>116.43</v>
      </c>
      <c r="J64">
        <v>271.88</v>
      </c>
      <c r="K64">
        <v>91.31</v>
      </c>
      <c r="L64">
        <v>3.89</v>
      </c>
      <c r="M64">
        <v>6.89</v>
      </c>
      <c r="N64" s="135">
        <v>26.82</v>
      </c>
      <c r="O64" s="135">
        <v>26.82</v>
      </c>
      <c r="P64" s="135">
        <v>26.81</v>
      </c>
      <c r="Q64">
        <v>4</v>
      </c>
      <c r="R64">
        <v>81.73</v>
      </c>
      <c r="S64">
        <v>4.47</v>
      </c>
      <c r="T64">
        <v>66.430000000000007</v>
      </c>
      <c r="U64">
        <v>22.14</v>
      </c>
      <c r="V64">
        <v>22.14</v>
      </c>
      <c r="W64">
        <v>203.83</v>
      </c>
      <c r="X64">
        <v>40.76</v>
      </c>
      <c r="Y64">
        <v>58.57</v>
      </c>
      <c r="Z64">
        <v>37.08</v>
      </c>
      <c r="AA64">
        <v>80.67</v>
      </c>
      <c r="AB64">
        <v>40.33</v>
      </c>
    </row>
    <row r="65" spans="1:28">
      <c r="A65" t="s">
        <v>107</v>
      </c>
      <c r="B65" s="75">
        <v>130.79</v>
      </c>
      <c r="C65" s="75">
        <v>67.67</v>
      </c>
      <c r="D65" s="135">
        <f t="shared" si="0"/>
        <v>80.45</v>
      </c>
      <c r="E65" s="75"/>
      <c r="F65" s="78">
        <v>10.81</v>
      </c>
      <c r="G65" s="78">
        <v>10.81</v>
      </c>
      <c r="H65" s="78">
        <v>11.08</v>
      </c>
      <c r="I65">
        <v>116.43</v>
      </c>
      <c r="J65">
        <v>271.88</v>
      </c>
      <c r="K65">
        <v>91.31</v>
      </c>
      <c r="L65">
        <v>3.89</v>
      </c>
      <c r="M65">
        <v>6.78</v>
      </c>
      <c r="N65" s="135">
        <v>26.82</v>
      </c>
      <c r="O65" s="135">
        <v>26.82</v>
      </c>
      <c r="P65" s="135">
        <v>26.81</v>
      </c>
      <c r="Q65">
        <v>4</v>
      </c>
      <c r="R65">
        <v>74.489999999999995</v>
      </c>
      <c r="S65">
        <v>4.47</v>
      </c>
      <c r="T65">
        <v>67.61</v>
      </c>
      <c r="U65">
        <v>22.54</v>
      </c>
      <c r="V65">
        <v>22.52</v>
      </c>
      <c r="W65">
        <v>188.38</v>
      </c>
      <c r="X65">
        <v>37.67</v>
      </c>
      <c r="Y65">
        <v>54.15</v>
      </c>
      <c r="Z65">
        <v>34.49</v>
      </c>
      <c r="AA65">
        <v>74</v>
      </c>
      <c r="AB65">
        <v>37</v>
      </c>
    </row>
    <row r="66" spans="1:28">
      <c r="A66" t="s">
        <v>108</v>
      </c>
      <c r="B66" s="75">
        <v>130.79</v>
      </c>
      <c r="C66" s="75">
        <v>67.67</v>
      </c>
      <c r="D66" s="135">
        <f t="shared" si="0"/>
        <v>80.45</v>
      </c>
      <c r="E66" s="75"/>
      <c r="F66" s="78">
        <v>9.9</v>
      </c>
      <c r="G66" s="78">
        <v>9.9</v>
      </c>
      <c r="H66" s="78">
        <v>10.15</v>
      </c>
      <c r="I66">
        <v>116.43</v>
      </c>
      <c r="J66">
        <v>271.88</v>
      </c>
      <c r="K66">
        <v>91.31</v>
      </c>
      <c r="L66">
        <v>3.89</v>
      </c>
      <c r="M66">
        <v>6.73</v>
      </c>
      <c r="N66" s="135">
        <v>26.82</v>
      </c>
      <c r="O66" s="135">
        <v>26.82</v>
      </c>
      <c r="P66" s="135">
        <v>26.81</v>
      </c>
      <c r="Q66">
        <v>4</v>
      </c>
      <c r="R66">
        <v>67.23</v>
      </c>
      <c r="S66">
        <v>4.47</v>
      </c>
      <c r="T66">
        <v>69.33</v>
      </c>
      <c r="U66">
        <v>23.11</v>
      </c>
      <c r="V66">
        <v>23.1</v>
      </c>
      <c r="W66">
        <v>173.2</v>
      </c>
      <c r="X66">
        <v>34.64</v>
      </c>
      <c r="Y66">
        <v>51.19</v>
      </c>
      <c r="Z66">
        <v>32.21</v>
      </c>
      <c r="AA66">
        <v>68.67</v>
      </c>
      <c r="AB66">
        <v>34.33</v>
      </c>
    </row>
    <row r="67" spans="1:28">
      <c r="A67" t="s">
        <v>109</v>
      </c>
      <c r="B67" s="75">
        <v>130.79</v>
      </c>
      <c r="C67" s="75">
        <v>67.67</v>
      </c>
      <c r="D67" s="135">
        <f t="shared" si="0"/>
        <v>80.45</v>
      </c>
      <c r="E67" s="75"/>
      <c r="F67" s="78">
        <v>9.09</v>
      </c>
      <c r="G67" s="78">
        <v>9.09</v>
      </c>
      <c r="H67" s="78">
        <v>9.32</v>
      </c>
      <c r="I67">
        <v>116.43</v>
      </c>
      <c r="J67">
        <v>271.88</v>
      </c>
      <c r="K67">
        <v>91.31</v>
      </c>
      <c r="L67">
        <v>4.04</v>
      </c>
      <c r="M67">
        <v>6.89</v>
      </c>
      <c r="N67" s="135">
        <v>26.82</v>
      </c>
      <c r="O67" s="135">
        <v>26.82</v>
      </c>
      <c r="P67" s="135">
        <v>26.81</v>
      </c>
      <c r="Q67">
        <v>4.1500000000000004</v>
      </c>
      <c r="R67">
        <v>60.71</v>
      </c>
      <c r="S67">
        <v>4.6500000000000004</v>
      </c>
      <c r="T67">
        <v>71.239999999999995</v>
      </c>
      <c r="U67">
        <v>23.75</v>
      </c>
      <c r="V67">
        <v>23.74</v>
      </c>
      <c r="W67">
        <v>157.22999999999999</v>
      </c>
      <c r="X67">
        <v>31.44</v>
      </c>
      <c r="Y67">
        <v>46.51</v>
      </c>
      <c r="Z67">
        <v>29.93</v>
      </c>
      <c r="AA67">
        <v>68.67</v>
      </c>
      <c r="AB67">
        <v>34.33</v>
      </c>
    </row>
    <row r="68" spans="1:28">
      <c r="A68" t="s">
        <v>110</v>
      </c>
      <c r="B68" s="75">
        <v>130.79</v>
      </c>
      <c r="C68" s="75">
        <v>67.67</v>
      </c>
      <c r="D68" s="135">
        <f t="shared" ref="D68:D98" si="1">N68+O68+P68</f>
        <v>80.45</v>
      </c>
      <c r="E68" s="75"/>
      <c r="F68" s="78">
        <v>8.2799999999999994</v>
      </c>
      <c r="G68" s="78">
        <v>8.2799999999999994</v>
      </c>
      <c r="H68" s="78">
        <v>8.48</v>
      </c>
      <c r="I68">
        <v>116.43</v>
      </c>
      <c r="J68">
        <v>271.88</v>
      </c>
      <c r="K68">
        <v>91.31</v>
      </c>
      <c r="L68">
        <v>4.04</v>
      </c>
      <c r="M68">
        <v>7.08</v>
      </c>
      <c r="N68" s="135">
        <v>26.82</v>
      </c>
      <c r="O68" s="135">
        <v>26.82</v>
      </c>
      <c r="P68" s="135">
        <v>26.81</v>
      </c>
      <c r="Q68">
        <v>4.1500000000000004</v>
      </c>
      <c r="R68">
        <v>54.38</v>
      </c>
      <c r="S68">
        <v>4.6500000000000004</v>
      </c>
      <c r="T68">
        <v>73.78</v>
      </c>
      <c r="U68">
        <v>24.59</v>
      </c>
      <c r="V68">
        <v>24.59</v>
      </c>
      <c r="W68">
        <v>141.26</v>
      </c>
      <c r="X68">
        <v>28.25</v>
      </c>
      <c r="Y68">
        <v>41.65</v>
      </c>
      <c r="Z68">
        <v>27.4</v>
      </c>
      <c r="AA68">
        <v>61.34</v>
      </c>
      <c r="AB68">
        <v>30.66</v>
      </c>
    </row>
    <row r="69" spans="1:28">
      <c r="A69" t="s">
        <v>111</v>
      </c>
      <c r="B69" s="75">
        <v>130.79</v>
      </c>
      <c r="C69" s="75">
        <v>67.67</v>
      </c>
      <c r="D69" s="135">
        <f t="shared" si="1"/>
        <v>71.28</v>
      </c>
      <c r="E69" s="75"/>
      <c r="F69" s="78">
        <v>7.32</v>
      </c>
      <c r="G69" s="78">
        <v>7.32</v>
      </c>
      <c r="H69" s="78">
        <v>7.5</v>
      </c>
      <c r="I69">
        <v>116.43</v>
      </c>
      <c r="J69">
        <v>271.88</v>
      </c>
      <c r="K69">
        <v>91.31</v>
      </c>
      <c r="L69">
        <v>4.04</v>
      </c>
      <c r="M69">
        <v>7.27</v>
      </c>
      <c r="N69" s="135">
        <v>23.76</v>
      </c>
      <c r="O69" s="135">
        <v>23.76</v>
      </c>
      <c r="P69" s="135">
        <v>23.76</v>
      </c>
      <c r="Q69">
        <v>4.1500000000000004</v>
      </c>
      <c r="R69">
        <v>46.75</v>
      </c>
      <c r="S69">
        <v>4.6500000000000004</v>
      </c>
      <c r="T69">
        <v>76.260000000000005</v>
      </c>
      <c r="U69">
        <v>25.42</v>
      </c>
      <c r="V69">
        <v>25.41</v>
      </c>
      <c r="W69">
        <v>123.13</v>
      </c>
      <c r="X69">
        <v>24.62</v>
      </c>
      <c r="Y69">
        <v>36.799999999999997</v>
      </c>
      <c r="Z69">
        <v>25.59</v>
      </c>
      <c r="AA69">
        <v>53.34</v>
      </c>
      <c r="AB69">
        <v>26.66</v>
      </c>
    </row>
    <row r="70" spans="1:28">
      <c r="A70" t="s">
        <v>112</v>
      </c>
      <c r="B70" s="75">
        <v>130.79</v>
      </c>
      <c r="C70" s="75">
        <v>67.67</v>
      </c>
      <c r="D70" s="135">
        <f t="shared" si="1"/>
        <v>63.95</v>
      </c>
      <c r="E70" s="75"/>
      <c r="F70" s="78">
        <v>6.28</v>
      </c>
      <c r="G70" s="78">
        <v>6.28</v>
      </c>
      <c r="H70" s="78">
        <v>6.43</v>
      </c>
      <c r="I70">
        <v>116.43</v>
      </c>
      <c r="J70">
        <v>271.88</v>
      </c>
      <c r="K70">
        <v>91.31</v>
      </c>
      <c r="L70">
        <v>4.04</v>
      </c>
      <c r="M70">
        <v>7.61</v>
      </c>
      <c r="N70" s="135">
        <v>21.32</v>
      </c>
      <c r="O70" s="135">
        <v>21.32</v>
      </c>
      <c r="P70" s="135">
        <v>21.31</v>
      </c>
      <c r="Q70">
        <v>4.1500000000000004</v>
      </c>
      <c r="R70">
        <v>38.61</v>
      </c>
      <c r="S70">
        <v>4.6500000000000004</v>
      </c>
      <c r="T70">
        <v>85.28</v>
      </c>
      <c r="U70">
        <v>28.43</v>
      </c>
      <c r="V70">
        <v>28.42</v>
      </c>
      <c r="W70">
        <v>106.7</v>
      </c>
      <c r="X70">
        <v>21.34</v>
      </c>
      <c r="Y70">
        <v>32.1</v>
      </c>
      <c r="Z70">
        <v>22.87</v>
      </c>
      <c r="AA70">
        <v>46.67</v>
      </c>
      <c r="AB70">
        <v>23.33</v>
      </c>
    </row>
    <row r="71" spans="1:28">
      <c r="A71" t="s">
        <v>113</v>
      </c>
      <c r="B71" s="75">
        <v>130.79</v>
      </c>
      <c r="C71" s="75">
        <v>67.67</v>
      </c>
      <c r="D71" s="135">
        <f t="shared" si="1"/>
        <v>58.1</v>
      </c>
      <c r="E71" s="75"/>
      <c r="F71" s="78">
        <v>5.28</v>
      </c>
      <c r="G71" s="78">
        <v>5.28</v>
      </c>
      <c r="H71" s="78">
        <v>5.4</v>
      </c>
      <c r="I71">
        <v>116.43</v>
      </c>
      <c r="J71">
        <v>271.88</v>
      </c>
      <c r="K71">
        <v>91.31</v>
      </c>
      <c r="L71">
        <v>4.2699999999999996</v>
      </c>
      <c r="M71">
        <v>6.7</v>
      </c>
      <c r="N71" s="135">
        <v>19.37</v>
      </c>
      <c r="O71" s="135">
        <v>19.37</v>
      </c>
      <c r="P71" s="135">
        <v>19.36</v>
      </c>
      <c r="Q71">
        <v>4.3</v>
      </c>
      <c r="R71">
        <v>30.55</v>
      </c>
      <c r="S71">
        <v>4.79</v>
      </c>
      <c r="T71">
        <v>86.3</v>
      </c>
      <c r="U71">
        <v>28.77</v>
      </c>
      <c r="V71">
        <v>28.75</v>
      </c>
      <c r="W71">
        <v>91.18</v>
      </c>
      <c r="X71">
        <v>18.23</v>
      </c>
      <c r="Y71">
        <v>27.11</v>
      </c>
      <c r="Z71">
        <v>19.8</v>
      </c>
      <c r="AA71">
        <v>40</v>
      </c>
      <c r="AB71">
        <v>20</v>
      </c>
    </row>
    <row r="72" spans="1:28">
      <c r="A72" t="s">
        <v>114</v>
      </c>
      <c r="B72" s="75">
        <v>130.79</v>
      </c>
      <c r="C72" s="75">
        <v>67.67</v>
      </c>
      <c r="D72" s="135">
        <f t="shared" si="1"/>
        <v>54.91</v>
      </c>
      <c r="E72" s="75"/>
      <c r="F72" s="78">
        <v>4.24</v>
      </c>
      <c r="G72" s="78">
        <v>4.24</v>
      </c>
      <c r="H72" s="78">
        <v>4.3499999999999996</v>
      </c>
      <c r="I72">
        <v>116.43</v>
      </c>
      <c r="J72">
        <v>271.88</v>
      </c>
      <c r="K72">
        <v>91.31</v>
      </c>
      <c r="L72">
        <v>4.2699999999999996</v>
      </c>
      <c r="M72">
        <v>6.84</v>
      </c>
      <c r="N72" s="135">
        <v>18.3</v>
      </c>
      <c r="O72" s="135">
        <v>18.3</v>
      </c>
      <c r="P72" s="135">
        <v>18.309999999999999</v>
      </c>
      <c r="Q72">
        <v>4.3</v>
      </c>
      <c r="R72">
        <v>23.19</v>
      </c>
      <c r="S72">
        <v>4.79</v>
      </c>
      <c r="T72">
        <v>86.78</v>
      </c>
      <c r="U72">
        <v>28.93</v>
      </c>
      <c r="V72">
        <v>28.92</v>
      </c>
      <c r="W72">
        <v>73.56</v>
      </c>
      <c r="X72">
        <v>14.71</v>
      </c>
      <c r="Y72">
        <v>22.03</v>
      </c>
      <c r="Z72">
        <v>16.18</v>
      </c>
      <c r="AA72">
        <v>32</v>
      </c>
      <c r="AB72">
        <v>16</v>
      </c>
    </row>
    <row r="73" spans="1:28">
      <c r="A73" t="s">
        <v>115</v>
      </c>
      <c r="B73" s="75">
        <v>130.79</v>
      </c>
      <c r="C73" s="75">
        <v>67.67</v>
      </c>
      <c r="D73" s="135">
        <f t="shared" si="1"/>
        <v>45.89</v>
      </c>
      <c r="E73" s="75"/>
      <c r="F73" s="78">
        <v>3.31</v>
      </c>
      <c r="G73" s="78">
        <v>3.31</v>
      </c>
      <c r="H73" s="78">
        <v>3.38</v>
      </c>
      <c r="I73">
        <v>116.43</v>
      </c>
      <c r="J73">
        <v>271.88</v>
      </c>
      <c r="K73">
        <v>91.31</v>
      </c>
      <c r="L73">
        <v>4.2699999999999996</v>
      </c>
      <c r="M73">
        <v>6.86</v>
      </c>
      <c r="N73" s="135">
        <v>15.69</v>
      </c>
      <c r="O73" s="135">
        <v>14.51</v>
      </c>
      <c r="P73" s="135">
        <v>15.69</v>
      </c>
      <c r="Q73">
        <v>4.3</v>
      </c>
      <c r="R73">
        <v>16.48</v>
      </c>
      <c r="S73">
        <v>4.79</v>
      </c>
      <c r="T73">
        <v>87.23</v>
      </c>
      <c r="U73">
        <v>29.08</v>
      </c>
      <c r="V73">
        <v>29.06</v>
      </c>
      <c r="W73">
        <v>57.29</v>
      </c>
      <c r="X73">
        <v>11.46</v>
      </c>
      <c r="Y73">
        <v>17.29</v>
      </c>
      <c r="Z73">
        <v>13.25</v>
      </c>
      <c r="AA73">
        <v>25.33</v>
      </c>
      <c r="AB73">
        <v>12.67</v>
      </c>
    </row>
    <row r="74" spans="1:28">
      <c r="A74" t="s">
        <v>116</v>
      </c>
      <c r="B74" s="75">
        <v>130.79</v>
      </c>
      <c r="C74" s="75">
        <v>67.67</v>
      </c>
      <c r="D74" s="135">
        <f t="shared" si="1"/>
        <v>25.71</v>
      </c>
      <c r="E74" s="75"/>
      <c r="F74" s="78">
        <v>2.44</v>
      </c>
      <c r="G74" s="78">
        <v>2.44</v>
      </c>
      <c r="H74" s="78">
        <v>2.4900000000000002</v>
      </c>
      <c r="I74">
        <v>116.43</v>
      </c>
      <c r="J74">
        <v>271.88</v>
      </c>
      <c r="K74">
        <v>91.31</v>
      </c>
      <c r="L74">
        <v>4.2699999999999996</v>
      </c>
      <c r="M74">
        <v>6.82</v>
      </c>
      <c r="N74" s="135">
        <v>9.4</v>
      </c>
      <c r="O74" s="135">
        <v>6.92</v>
      </c>
      <c r="P74" s="135">
        <v>9.39</v>
      </c>
      <c r="Q74">
        <v>4.3</v>
      </c>
      <c r="R74">
        <v>10.79</v>
      </c>
      <c r="S74">
        <v>4.79</v>
      </c>
      <c r="T74">
        <v>87.43</v>
      </c>
      <c r="U74">
        <v>29.14</v>
      </c>
      <c r="V74">
        <v>29.15</v>
      </c>
      <c r="W74">
        <v>42.38</v>
      </c>
      <c r="X74">
        <v>8.48</v>
      </c>
      <c r="Y74">
        <v>13.11</v>
      </c>
      <c r="Z74">
        <v>9.27</v>
      </c>
      <c r="AA74">
        <v>19.329999999999998</v>
      </c>
      <c r="AB74">
        <v>9.67</v>
      </c>
    </row>
    <row r="75" spans="1:28">
      <c r="A75" t="s">
        <v>117</v>
      </c>
      <c r="B75" s="75">
        <v>130.79</v>
      </c>
      <c r="C75" s="75">
        <v>67.67</v>
      </c>
      <c r="D75" s="135">
        <f t="shared" si="1"/>
        <v>0</v>
      </c>
      <c r="E75" s="75"/>
      <c r="F75" s="78">
        <v>1.68</v>
      </c>
      <c r="G75" s="78">
        <v>1.68</v>
      </c>
      <c r="H75" s="78">
        <v>1.73</v>
      </c>
      <c r="I75">
        <v>116.43</v>
      </c>
      <c r="J75">
        <v>271.88</v>
      </c>
      <c r="K75">
        <v>91.31</v>
      </c>
      <c r="L75">
        <v>3.58</v>
      </c>
      <c r="M75">
        <v>6.69</v>
      </c>
      <c r="N75" s="135">
        <v>0</v>
      </c>
      <c r="O75" s="135">
        <v>0</v>
      </c>
      <c r="P75" s="135">
        <v>0</v>
      </c>
      <c r="Q75">
        <v>4</v>
      </c>
      <c r="R75">
        <v>6.25</v>
      </c>
      <c r="S75">
        <v>4.93</v>
      </c>
      <c r="T75">
        <v>94.72</v>
      </c>
      <c r="U75">
        <v>31.57</v>
      </c>
      <c r="V75">
        <v>31.58</v>
      </c>
      <c r="W75">
        <v>30.22</v>
      </c>
      <c r="X75">
        <v>6.04</v>
      </c>
      <c r="Y75">
        <v>9.43</v>
      </c>
      <c r="Z75">
        <v>5.61</v>
      </c>
      <c r="AA75">
        <v>14.67</v>
      </c>
      <c r="AB75">
        <v>7.33</v>
      </c>
    </row>
    <row r="76" spans="1:28">
      <c r="A76" t="s">
        <v>118</v>
      </c>
      <c r="B76" s="75">
        <v>130.79</v>
      </c>
      <c r="C76" s="75">
        <v>67.67</v>
      </c>
      <c r="D76" s="135">
        <f t="shared" si="1"/>
        <v>0</v>
      </c>
      <c r="E76" s="75"/>
      <c r="F76" s="78">
        <v>1.07</v>
      </c>
      <c r="G76" s="78">
        <v>1.07</v>
      </c>
      <c r="H76" s="78">
        <v>1.0900000000000001</v>
      </c>
      <c r="I76">
        <v>116.43</v>
      </c>
      <c r="J76">
        <v>271.88</v>
      </c>
      <c r="K76">
        <v>91.31</v>
      </c>
      <c r="L76">
        <v>3.58</v>
      </c>
      <c r="M76">
        <v>6.88</v>
      </c>
      <c r="N76" s="135">
        <v>0</v>
      </c>
      <c r="O76" s="135">
        <v>0</v>
      </c>
      <c r="P76" s="135">
        <v>0</v>
      </c>
      <c r="Q76">
        <v>4</v>
      </c>
      <c r="R76">
        <v>3.05</v>
      </c>
      <c r="S76">
        <v>4.93</v>
      </c>
      <c r="T76">
        <v>93.68</v>
      </c>
      <c r="U76">
        <v>31.23</v>
      </c>
      <c r="V76">
        <v>31.22</v>
      </c>
      <c r="W76">
        <v>20.74</v>
      </c>
      <c r="X76">
        <v>4.1500000000000004</v>
      </c>
      <c r="Y76">
        <v>6.48</v>
      </c>
      <c r="Z76">
        <v>2.5099999999999998</v>
      </c>
      <c r="AA76">
        <v>9.33</v>
      </c>
      <c r="AB76">
        <v>4.67</v>
      </c>
    </row>
    <row r="77" spans="1:28">
      <c r="A77" t="s">
        <v>119</v>
      </c>
      <c r="B77" s="75">
        <v>130.79</v>
      </c>
      <c r="C77" s="75">
        <v>67.67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116.43</v>
      </c>
      <c r="J77">
        <v>271.88</v>
      </c>
      <c r="K77">
        <v>91.31</v>
      </c>
      <c r="L77">
        <v>3.58</v>
      </c>
      <c r="M77">
        <v>8.85</v>
      </c>
      <c r="N77" s="135">
        <v>0</v>
      </c>
      <c r="O77" s="135">
        <v>0</v>
      </c>
      <c r="P77" s="135">
        <v>0</v>
      </c>
      <c r="Q77">
        <v>4</v>
      </c>
      <c r="R77">
        <v>1.1599999999999999</v>
      </c>
      <c r="S77">
        <v>4.93</v>
      </c>
      <c r="T77">
        <v>92.04</v>
      </c>
      <c r="U77">
        <v>30.68</v>
      </c>
      <c r="V77">
        <v>30.67</v>
      </c>
      <c r="W77">
        <v>12.64</v>
      </c>
      <c r="X77">
        <v>2.5299999999999998</v>
      </c>
      <c r="Y77">
        <v>4.01</v>
      </c>
      <c r="Z77">
        <v>0</v>
      </c>
      <c r="AA77">
        <v>5.38</v>
      </c>
      <c r="AB77">
        <v>2.69</v>
      </c>
    </row>
    <row r="78" spans="1:28">
      <c r="A78" t="s">
        <v>120</v>
      </c>
      <c r="B78" s="75">
        <v>130.79</v>
      </c>
      <c r="C78" s="75">
        <v>67.67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116.43</v>
      </c>
      <c r="J78">
        <v>271.88</v>
      </c>
      <c r="K78">
        <v>91.31</v>
      </c>
      <c r="L78">
        <v>3.58</v>
      </c>
      <c r="M78">
        <v>8.9600000000000009</v>
      </c>
      <c r="N78" s="135">
        <v>0</v>
      </c>
      <c r="O78" s="135">
        <v>0</v>
      </c>
      <c r="P78" s="135">
        <v>0</v>
      </c>
      <c r="Q78">
        <v>4</v>
      </c>
      <c r="R78">
        <v>0.21</v>
      </c>
      <c r="S78">
        <v>4.93</v>
      </c>
      <c r="T78">
        <v>90.1</v>
      </c>
      <c r="U78">
        <v>30.03</v>
      </c>
      <c r="V78">
        <v>30.03</v>
      </c>
      <c r="W78">
        <v>6.26</v>
      </c>
      <c r="X78">
        <v>1.25</v>
      </c>
      <c r="Y78">
        <v>1.39</v>
      </c>
      <c r="Z78">
        <v>0</v>
      </c>
      <c r="AA78">
        <v>2.67</v>
      </c>
      <c r="AB78">
        <v>1.34</v>
      </c>
    </row>
    <row r="79" spans="1:28">
      <c r="A79" t="s">
        <v>121</v>
      </c>
      <c r="B79" s="75">
        <v>130.79</v>
      </c>
      <c r="C79" s="75">
        <v>67.67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116.43</v>
      </c>
      <c r="J79">
        <v>271.88</v>
      </c>
      <c r="K79">
        <v>91.31</v>
      </c>
      <c r="L79">
        <v>3.73</v>
      </c>
      <c r="M79">
        <v>9.08</v>
      </c>
      <c r="N79" s="135">
        <v>0</v>
      </c>
      <c r="O79" s="135">
        <v>0</v>
      </c>
      <c r="P79" s="135">
        <v>0</v>
      </c>
      <c r="Q79">
        <v>4</v>
      </c>
      <c r="R79">
        <v>0</v>
      </c>
      <c r="S79">
        <v>4.93</v>
      </c>
      <c r="T79">
        <v>87.37</v>
      </c>
      <c r="U79">
        <v>29.12</v>
      </c>
      <c r="V79">
        <v>29.12</v>
      </c>
      <c r="W79">
        <v>1.79</v>
      </c>
      <c r="X79">
        <v>0.36</v>
      </c>
      <c r="Y79">
        <v>0</v>
      </c>
      <c r="Z79">
        <v>0</v>
      </c>
      <c r="AA79">
        <v>0.83</v>
      </c>
      <c r="AB79">
        <v>0.41</v>
      </c>
    </row>
    <row r="80" spans="1:28">
      <c r="A80" t="s">
        <v>122</v>
      </c>
      <c r="B80" s="75">
        <v>130.79</v>
      </c>
      <c r="C80" s="75">
        <v>67.67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116.43</v>
      </c>
      <c r="J80">
        <v>271.88</v>
      </c>
      <c r="K80">
        <v>91.31</v>
      </c>
      <c r="L80">
        <v>3.73</v>
      </c>
      <c r="M80">
        <v>9.23</v>
      </c>
      <c r="N80" s="135">
        <v>0</v>
      </c>
      <c r="O80" s="135">
        <v>0</v>
      </c>
      <c r="P80" s="135">
        <v>0</v>
      </c>
      <c r="Q80">
        <v>4</v>
      </c>
      <c r="R80">
        <v>0</v>
      </c>
      <c r="S80">
        <v>4.93</v>
      </c>
      <c r="T80">
        <v>85.13</v>
      </c>
      <c r="U80">
        <v>28.38</v>
      </c>
      <c r="V80">
        <v>28.37</v>
      </c>
      <c r="W80">
        <v>0.08</v>
      </c>
      <c r="X80">
        <v>0.02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130.79</v>
      </c>
      <c r="C81" s="75">
        <v>67.67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116.43</v>
      </c>
      <c r="J81">
        <v>271.88</v>
      </c>
      <c r="K81">
        <v>91.31</v>
      </c>
      <c r="L81">
        <v>3.73</v>
      </c>
      <c r="M81">
        <v>9.2100000000000009</v>
      </c>
      <c r="N81" s="135">
        <v>0</v>
      </c>
      <c r="O81" s="135">
        <v>0</v>
      </c>
      <c r="P81" s="135">
        <v>0</v>
      </c>
      <c r="Q81">
        <v>4</v>
      </c>
      <c r="R81">
        <v>0</v>
      </c>
      <c r="S81">
        <v>4.93</v>
      </c>
      <c r="T81">
        <v>83.56</v>
      </c>
      <c r="U81">
        <v>27.85</v>
      </c>
      <c r="V81">
        <v>27.85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130.79</v>
      </c>
      <c r="C82" s="75">
        <v>67.67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116.43</v>
      </c>
      <c r="J82">
        <v>271.88</v>
      </c>
      <c r="K82">
        <v>91.31</v>
      </c>
      <c r="L82">
        <v>3.73</v>
      </c>
      <c r="M82">
        <v>12.74</v>
      </c>
      <c r="N82" s="135">
        <v>0</v>
      </c>
      <c r="O82" s="135">
        <v>0</v>
      </c>
      <c r="P82" s="135">
        <v>0</v>
      </c>
      <c r="Q82">
        <v>4</v>
      </c>
      <c r="R82">
        <v>0</v>
      </c>
      <c r="S82">
        <v>4.93</v>
      </c>
      <c r="T82">
        <v>81.709999999999994</v>
      </c>
      <c r="U82">
        <v>27.24</v>
      </c>
      <c r="V82">
        <v>27.23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130.79</v>
      </c>
      <c r="C83" s="75">
        <v>67.67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116.43</v>
      </c>
      <c r="J83">
        <v>271.88</v>
      </c>
      <c r="K83">
        <v>91.31</v>
      </c>
      <c r="L83">
        <v>3.73</v>
      </c>
      <c r="M83">
        <v>12.03</v>
      </c>
      <c r="N83" s="135">
        <v>0</v>
      </c>
      <c r="O83" s="135">
        <v>0</v>
      </c>
      <c r="P83" s="135">
        <v>0</v>
      </c>
      <c r="Q83">
        <v>3.85</v>
      </c>
      <c r="R83">
        <v>0</v>
      </c>
      <c r="S83">
        <v>4.83</v>
      </c>
      <c r="T83">
        <v>88.26</v>
      </c>
      <c r="U83">
        <v>29.42</v>
      </c>
      <c r="V83">
        <v>29.42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130.79</v>
      </c>
      <c r="C84" s="75">
        <v>67.67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116.43</v>
      </c>
      <c r="J84">
        <v>271.88</v>
      </c>
      <c r="K84">
        <v>91.31</v>
      </c>
      <c r="L84">
        <v>3.73</v>
      </c>
      <c r="M84">
        <v>11.88</v>
      </c>
      <c r="N84" s="135">
        <v>0</v>
      </c>
      <c r="O84" s="135">
        <v>0</v>
      </c>
      <c r="P84" s="135">
        <v>0</v>
      </c>
      <c r="Q84">
        <v>3.85</v>
      </c>
      <c r="R84">
        <v>0</v>
      </c>
      <c r="S84">
        <v>4.83</v>
      </c>
      <c r="T84">
        <v>86.51</v>
      </c>
      <c r="U84">
        <v>28.84</v>
      </c>
      <c r="V84">
        <v>28.82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130.79</v>
      </c>
      <c r="C85" s="75">
        <v>67.67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116.43</v>
      </c>
      <c r="J85">
        <v>271.88</v>
      </c>
      <c r="K85">
        <v>91.31</v>
      </c>
      <c r="L85">
        <v>3.73</v>
      </c>
      <c r="M85">
        <v>11.35</v>
      </c>
      <c r="N85" s="135">
        <v>0</v>
      </c>
      <c r="O85" s="135">
        <v>0</v>
      </c>
      <c r="P85" s="135">
        <v>0</v>
      </c>
      <c r="Q85">
        <v>3.85</v>
      </c>
      <c r="R85">
        <v>0</v>
      </c>
      <c r="S85">
        <v>4.83</v>
      </c>
      <c r="T85">
        <v>85.29</v>
      </c>
      <c r="U85">
        <v>28.43</v>
      </c>
      <c r="V85">
        <v>28.43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130.79</v>
      </c>
      <c r="C86" s="75">
        <v>67.67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116.43</v>
      </c>
      <c r="J86">
        <v>271.88</v>
      </c>
      <c r="K86">
        <v>91.31</v>
      </c>
      <c r="L86">
        <v>3.73</v>
      </c>
      <c r="M86">
        <v>16.04</v>
      </c>
      <c r="N86" s="135">
        <v>0</v>
      </c>
      <c r="O86" s="135">
        <v>0</v>
      </c>
      <c r="P86" s="135">
        <v>0</v>
      </c>
      <c r="Q86">
        <v>3.85</v>
      </c>
      <c r="R86">
        <v>0</v>
      </c>
      <c r="S86">
        <v>4.83</v>
      </c>
      <c r="T86">
        <v>84.54</v>
      </c>
      <c r="U86">
        <v>28.18</v>
      </c>
      <c r="V86">
        <v>28.18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130.79</v>
      </c>
      <c r="C87" s="75">
        <v>67.67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116.43</v>
      </c>
      <c r="J87">
        <v>271.88</v>
      </c>
      <c r="K87">
        <v>91.31</v>
      </c>
      <c r="L87">
        <v>3.58</v>
      </c>
      <c r="M87">
        <v>16.100000000000001</v>
      </c>
      <c r="N87" s="135">
        <v>0</v>
      </c>
      <c r="O87" s="135">
        <v>0</v>
      </c>
      <c r="P87" s="135">
        <v>0</v>
      </c>
      <c r="Q87">
        <v>3.85</v>
      </c>
      <c r="R87">
        <v>0</v>
      </c>
      <c r="S87">
        <v>4.83</v>
      </c>
      <c r="T87">
        <v>85.02</v>
      </c>
      <c r="U87">
        <v>28.34</v>
      </c>
      <c r="V87">
        <v>28.33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130.79</v>
      </c>
      <c r="C88" s="75">
        <v>67.67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116.43</v>
      </c>
      <c r="J88">
        <v>271.88</v>
      </c>
      <c r="K88">
        <v>91.31</v>
      </c>
      <c r="L88">
        <v>3.58</v>
      </c>
      <c r="M88">
        <v>16.14</v>
      </c>
      <c r="N88" s="135">
        <v>0</v>
      </c>
      <c r="O88" s="135">
        <v>0</v>
      </c>
      <c r="P88" s="135">
        <v>0</v>
      </c>
      <c r="Q88">
        <v>3.85</v>
      </c>
      <c r="R88">
        <v>0</v>
      </c>
      <c r="S88">
        <v>4.83</v>
      </c>
      <c r="T88">
        <v>83.44</v>
      </c>
      <c r="U88">
        <v>27.81</v>
      </c>
      <c r="V88">
        <v>27.81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130.79</v>
      </c>
      <c r="C89" s="75">
        <v>67.67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116.43</v>
      </c>
      <c r="J89">
        <v>271.88</v>
      </c>
      <c r="K89">
        <v>91.31</v>
      </c>
      <c r="L89">
        <v>3.58</v>
      </c>
      <c r="M89">
        <v>15.67</v>
      </c>
      <c r="N89" s="135">
        <v>0</v>
      </c>
      <c r="O89" s="135">
        <v>0</v>
      </c>
      <c r="P89" s="135">
        <v>0</v>
      </c>
      <c r="Q89">
        <v>3.85</v>
      </c>
      <c r="R89">
        <v>0</v>
      </c>
      <c r="S89">
        <v>4.83</v>
      </c>
      <c r="T89">
        <v>78.38</v>
      </c>
      <c r="U89">
        <v>26.13</v>
      </c>
      <c r="V89">
        <v>26.11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130.79</v>
      </c>
      <c r="C90" s="75">
        <v>67.67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116.43</v>
      </c>
      <c r="J90">
        <v>271.88</v>
      </c>
      <c r="K90">
        <v>91.31</v>
      </c>
      <c r="L90">
        <v>3.58</v>
      </c>
      <c r="M90">
        <v>15.47</v>
      </c>
      <c r="N90" s="135">
        <v>0</v>
      </c>
      <c r="O90" s="135">
        <v>0</v>
      </c>
      <c r="P90" s="135">
        <v>0</v>
      </c>
      <c r="Q90">
        <v>3.85</v>
      </c>
      <c r="R90">
        <v>0</v>
      </c>
      <c r="S90">
        <v>4.83</v>
      </c>
      <c r="T90">
        <v>77.099999999999994</v>
      </c>
      <c r="U90">
        <v>25.7</v>
      </c>
      <c r="V90">
        <v>25.7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130.79</v>
      </c>
      <c r="C91" s="75">
        <v>67.67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116.43</v>
      </c>
      <c r="J91">
        <v>271.88</v>
      </c>
      <c r="K91">
        <v>91.31</v>
      </c>
      <c r="L91">
        <v>3.58</v>
      </c>
      <c r="M91">
        <v>7.13</v>
      </c>
      <c r="N91" s="135">
        <v>0</v>
      </c>
      <c r="O91" s="135">
        <v>0</v>
      </c>
      <c r="P91" s="135">
        <v>0</v>
      </c>
      <c r="Q91">
        <v>3.85</v>
      </c>
      <c r="R91">
        <v>0</v>
      </c>
      <c r="S91">
        <v>4.74</v>
      </c>
      <c r="T91">
        <v>76.37</v>
      </c>
      <c r="U91">
        <v>25.46</v>
      </c>
      <c r="V91">
        <v>25.45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130.79</v>
      </c>
      <c r="C92" s="75">
        <v>67.67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116.43</v>
      </c>
      <c r="J92">
        <v>271.88</v>
      </c>
      <c r="K92">
        <v>91.31</v>
      </c>
      <c r="L92">
        <v>3.58</v>
      </c>
      <c r="M92">
        <v>7.13</v>
      </c>
      <c r="N92" s="135">
        <v>0</v>
      </c>
      <c r="O92" s="135">
        <v>0</v>
      </c>
      <c r="P92" s="135">
        <v>0</v>
      </c>
      <c r="Q92">
        <v>3.85</v>
      </c>
      <c r="R92">
        <v>0</v>
      </c>
      <c r="S92">
        <v>4.74</v>
      </c>
      <c r="T92">
        <v>75.72</v>
      </c>
      <c r="U92">
        <v>25.24</v>
      </c>
      <c r="V92">
        <v>25.24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130.79</v>
      </c>
      <c r="C93" s="75">
        <v>67.67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116.43</v>
      </c>
      <c r="J93">
        <v>271.88</v>
      </c>
      <c r="K93">
        <v>91.31</v>
      </c>
      <c r="L93">
        <v>3.58</v>
      </c>
      <c r="M93">
        <v>7.13</v>
      </c>
      <c r="N93" s="135">
        <v>0</v>
      </c>
      <c r="O93" s="135">
        <v>0</v>
      </c>
      <c r="P93" s="135">
        <v>0</v>
      </c>
      <c r="Q93">
        <v>3.85</v>
      </c>
      <c r="R93">
        <v>0</v>
      </c>
      <c r="S93">
        <v>4.74</v>
      </c>
      <c r="T93">
        <v>75.09</v>
      </c>
      <c r="U93">
        <v>25.03</v>
      </c>
      <c r="V93">
        <v>25.03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130.79</v>
      </c>
      <c r="C94" s="75">
        <v>67.67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116.43</v>
      </c>
      <c r="J94">
        <v>271.88</v>
      </c>
      <c r="K94">
        <v>91.31</v>
      </c>
      <c r="L94">
        <v>3.58</v>
      </c>
      <c r="M94">
        <v>7.13</v>
      </c>
      <c r="N94" s="135">
        <v>0</v>
      </c>
      <c r="O94" s="135">
        <v>0</v>
      </c>
      <c r="P94" s="135">
        <v>0</v>
      </c>
      <c r="Q94">
        <v>3.85</v>
      </c>
      <c r="R94">
        <v>0</v>
      </c>
      <c r="S94">
        <v>4.74</v>
      </c>
      <c r="T94">
        <v>66.23</v>
      </c>
      <c r="U94">
        <v>22.08</v>
      </c>
      <c r="V94">
        <v>22.06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130.79</v>
      </c>
      <c r="C95" s="75">
        <v>67.67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116.43</v>
      </c>
      <c r="J95">
        <v>271.88</v>
      </c>
      <c r="K95">
        <v>91.31</v>
      </c>
      <c r="L95">
        <v>3.5</v>
      </c>
      <c r="M95">
        <v>7.13</v>
      </c>
      <c r="N95" s="135">
        <v>0</v>
      </c>
      <c r="O95" s="135">
        <v>0</v>
      </c>
      <c r="P95" s="135">
        <v>0</v>
      </c>
      <c r="Q95">
        <v>3.69</v>
      </c>
      <c r="R95">
        <v>0</v>
      </c>
      <c r="S95">
        <v>4.74</v>
      </c>
      <c r="T95">
        <v>66.63</v>
      </c>
      <c r="U95">
        <v>22.21</v>
      </c>
      <c r="V95">
        <v>22.2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130.79</v>
      </c>
      <c r="C96" s="75">
        <v>67.67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116.43</v>
      </c>
      <c r="J96">
        <v>271.88</v>
      </c>
      <c r="K96">
        <v>91.31</v>
      </c>
      <c r="L96">
        <v>3.5</v>
      </c>
      <c r="M96">
        <v>7.13</v>
      </c>
      <c r="N96" s="135">
        <v>0</v>
      </c>
      <c r="O96" s="135">
        <v>0</v>
      </c>
      <c r="P96" s="135">
        <v>0</v>
      </c>
      <c r="Q96">
        <v>3.69</v>
      </c>
      <c r="R96">
        <v>0</v>
      </c>
      <c r="S96">
        <v>4.74</v>
      </c>
      <c r="T96">
        <v>67.13</v>
      </c>
      <c r="U96">
        <v>22.38</v>
      </c>
      <c r="V96">
        <v>22.36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130.79</v>
      </c>
      <c r="C97" s="75">
        <v>67.67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116.43</v>
      </c>
      <c r="J97">
        <v>271.88</v>
      </c>
      <c r="K97">
        <v>91.31</v>
      </c>
      <c r="L97">
        <v>3.5</v>
      </c>
      <c r="M97">
        <v>7.13</v>
      </c>
      <c r="N97" s="135">
        <v>0</v>
      </c>
      <c r="O97" s="135">
        <v>0</v>
      </c>
      <c r="P97" s="135">
        <v>0</v>
      </c>
      <c r="Q97">
        <v>3.69</v>
      </c>
      <c r="R97">
        <v>0</v>
      </c>
      <c r="S97">
        <v>4.74</v>
      </c>
      <c r="T97">
        <v>67.63</v>
      </c>
      <c r="U97">
        <v>22.54</v>
      </c>
      <c r="V97">
        <v>22.54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130.79</v>
      </c>
      <c r="C98" s="75">
        <v>67.67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116.43</v>
      </c>
      <c r="J98">
        <v>271.88</v>
      </c>
      <c r="K98">
        <v>91.31</v>
      </c>
      <c r="L98">
        <v>3.5</v>
      </c>
      <c r="M98">
        <v>7.13</v>
      </c>
      <c r="N98" s="135">
        <v>0</v>
      </c>
      <c r="O98" s="135">
        <v>0</v>
      </c>
      <c r="P98" s="135">
        <v>0</v>
      </c>
      <c r="Q98">
        <v>3.69</v>
      </c>
      <c r="R98">
        <v>0</v>
      </c>
      <c r="S98">
        <v>4.74</v>
      </c>
      <c r="T98">
        <v>67.739999999999995</v>
      </c>
      <c r="U98">
        <v>22.58</v>
      </c>
      <c r="V98">
        <v>22.58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3.1389600000000071</v>
      </c>
      <c r="C99" s="75">
        <f t="shared" ref="C99:L99" si="2">SUM(C3:C98)/4000</f>
        <v>1.5225750000000011</v>
      </c>
      <c r="D99" s="135">
        <f t="shared" ref="D99" si="3">SUM(D3:D98)/4000</f>
        <v>0.88548499999999941</v>
      </c>
      <c r="E99" s="75"/>
      <c r="F99" s="78">
        <f t="shared" si="2"/>
        <v>0.11429249999999999</v>
      </c>
      <c r="G99" s="78">
        <f t="shared" si="2"/>
        <v>0.11429249999999999</v>
      </c>
      <c r="H99" s="78">
        <f t="shared" si="2"/>
        <v>0.11713750000000002</v>
      </c>
      <c r="I99">
        <f t="shared" si="2"/>
        <v>2.7943200000000039</v>
      </c>
      <c r="J99">
        <f t="shared" si="2"/>
        <v>6.1374300000000055</v>
      </c>
      <c r="K99">
        <f t="shared" si="2"/>
        <v>2.1914400000000032</v>
      </c>
      <c r="L99">
        <f t="shared" si="2"/>
        <v>8.8579999999999964E-2</v>
      </c>
      <c r="M99">
        <f t="shared" ref="M99:AB99" si="4">SUM(M3:M98)/4000</f>
        <v>0.16689749999999995</v>
      </c>
      <c r="N99" s="135">
        <f t="shared" si="4"/>
        <v>0.29662750000000015</v>
      </c>
      <c r="O99" s="135">
        <f t="shared" si="4"/>
        <v>0.29232250000000015</v>
      </c>
      <c r="P99" s="135">
        <f t="shared" si="4"/>
        <v>0.29653499999999966</v>
      </c>
      <c r="Q99">
        <f t="shared" si="4"/>
        <v>9.6120000000000053E-2</v>
      </c>
      <c r="R99">
        <f t="shared" si="4"/>
        <v>0.9998824999999999</v>
      </c>
      <c r="S99">
        <f t="shared" si="4"/>
        <v>0.11029999999999998</v>
      </c>
      <c r="T99">
        <f t="shared" si="4"/>
        <v>1.5724150000000006</v>
      </c>
      <c r="U99">
        <f t="shared" si="4"/>
        <v>0.52415250000000002</v>
      </c>
      <c r="V99">
        <f t="shared" si="4"/>
        <v>0.52398749999999994</v>
      </c>
      <c r="W99">
        <f t="shared" si="4"/>
        <v>1.8930924999999998</v>
      </c>
      <c r="X99">
        <f t="shared" si="4"/>
        <v>0.37860750000000004</v>
      </c>
      <c r="Y99">
        <f t="shared" si="4"/>
        <v>0.56013750000000007</v>
      </c>
      <c r="Z99">
        <f t="shared" si="4"/>
        <v>0.36539499999999997</v>
      </c>
      <c r="AA99">
        <f t="shared" si="4"/>
        <v>0.75844250000000035</v>
      </c>
      <c r="AB99">
        <f t="shared" si="4"/>
        <v>0.3791750000000001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44688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44688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19.548999999999999</v>
      </c>
      <c r="C8" s="136">
        <f>'IDT-1 Calculation'!DG8</f>
        <v>12.112</v>
      </c>
      <c r="D8" s="136">
        <f>'IDT-1 Calculation'!DH8</f>
        <v>0</v>
      </c>
      <c r="E8" s="136">
        <f>'IDT-1 Calculation'!DI8</f>
        <v>0</v>
      </c>
      <c r="F8" s="136">
        <f>'IDT-1 Calculation'!DJ8</f>
        <v>-31.661000000000001</v>
      </c>
      <c r="G8" s="141">
        <f t="shared" si="0"/>
        <v>0</v>
      </c>
    </row>
    <row r="9" spans="1:7">
      <c r="A9" s="140" t="s">
        <v>51</v>
      </c>
      <c r="B9" s="136">
        <f>'IDT-1 Calculation'!DF9</f>
        <v>29.123000000000001</v>
      </c>
      <c r="C9" s="136">
        <f>'IDT-1 Calculation'!DG9</f>
        <v>18.045000000000002</v>
      </c>
      <c r="D9" s="136">
        <f>'IDT-1 Calculation'!DH9</f>
        <v>0</v>
      </c>
      <c r="E9" s="136">
        <f>'IDT-1 Calculation'!DI9</f>
        <v>0</v>
      </c>
      <c r="F9" s="136">
        <f>'IDT-1 Calculation'!DJ9</f>
        <v>-47.168000000000006</v>
      </c>
      <c r="G9" s="141">
        <f t="shared" si="0"/>
        <v>0</v>
      </c>
    </row>
    <row r="10" spans="1:7">
      <c r="A10" s="140" t="s">
        <v>52</v>
      </c>
      <c r="B10" s="136">
        <f>'IDT-1 Calculation'!DF10</f>
        <v>39.933</v>
      </c>
      <c r="C10" s="136">
        <f>'IDT-1 Calculation'!DG10</f>
        <v>24.742000000000001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-64.674999999999997</v>
      </c>
      <c r="G10" s="141">
        <f t="shared" si="0"/>
        <v>0</v>
      </c>
    </row>
    <row r="11" spans="1:7">
      <c r="A11" s="140" t="s">
        <v>53</v>
      </c>
      <c r="B11" s="136">
        <f>'IDT-1 Calculation'!DF11</f>
        <v>53.676000000000002</v>
      </c>
      <c r="C11" s="136">
        <f>'IDT-1 Calculation'!DG11</f>
        <v>33.256999999999998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-86.932999999999993</v>
      </c>
      <c r="G11" s="141">
        <f t="shared" si="0"/>
        <v>0</v>
      </c>
    </row>
    <row r="12" spans="1:7">
      <c r="A12" s="140" t="s">
        <v>54</v>
      </c>
      <c r="B12" s="136">
        <f>'IDT-1 Calculation'!DF12</f>
        <v>62.146999999999998</v>
      </c>
      <c r="C12" s="136">
        <f>'IDT-1 Calculation'!DG12</f>
        <v>38.505000000000003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-100.652</v>
      </c>
      <c r="G12" s="141">
        <f t="shared" si="0"/>
        <v>0</v>
      </c>
    </row>
    <row r="13" spans="1:7">
      <c r="A13" s="140" t="s">
        <v>55</v>
      </c>
      <c r="B13" s="136">
        <f>'IDT-1 Calculation'!DF13</f>
        <v>92.504000000000005</v>
      </c>
      <c r="C13" s="136">
        <f>'IDT-1 Calculation'!DG13</f>
        <v>30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-122.504</v>
      </c>
      <c r="G13" s="141">
        <f t="shared" si="0"/>
        <v>0</v>
      </c>
    </row>
    <row r="14" spans="1:7">
      <c r="A14" s="140" t="s">
        <v>56</v>
      </c>
      <c r="B14" s="136">
        <f>'IDT-1 Calculation'!DF14</f>
        <v>128.09899999999999</v>
      </c>
      <c r="C14" s="136">
        <f>'IDT-1 Calculation'!DG14</f>
        <v>15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-143.09899999999999</v>
      </c>
      <c r="G14" s="141">
        <f t="shared" si="0"/>
        <v>0</v>
      </c>
    </row>
    <row r="15" spans="1:7">
      <c r="A15" s="140" t="s">
        <v>57</v>
      </c>
      <c r="B15" s="136">
        <f>'IDT-1 Calculation'!DF15</f>
        <v>172.215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-172.215</v>
      </c>
      <c r="G15" s="141">
        <f t="shared" si="0"/>
        <v>0</v>
      </c>
    </row>
    <row r="16" spans="1:7">
      <c r="A16" s="140" t="s">
        <v>58</v>
      </c>
      <c r="B16" s="136">
        <f>'IDT-1 Calculation'!DF16</f>
        <v>183.09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-183.09</v>
      </c>
      <c r="G16" s="141">
        <f t="shared" si="0"/>
        <v>0</v>
      </c>
    </row>
    <row r="17" spans="1:7">
      <c r="A17" s="140" t="s">
        <v>59</v>
      </c>
      <c r="B17" s="136">
        <f>'IDT-1 Calculation'!DF17</f>
        <v>200.416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-200.416</v>
      </c>
      <c r="G17" s="141">
        <f t="shared" si="0"/>
        <v>0</v>
      </c>
    </row>
    <row r="18" spans="1:7">
      <c r="A18" s="140" t="s">
        <v>60</v>
      </c>
      <c r="B18" s="136">
        <f>'IDT-1 Calculation'!DF18</f>
        <v>215.98099999999999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-215.98099999999999</v>
      </c>
      <c r="G18" s="141">
        <f t="shared" si="0"/>
        <v>0</v>
      </c>
    </row>
    <row r="19" spans="1:7">
      <c r="A19" s="140" t="s">
        <v>61</v>
      </c>
      <c r="B19" s="136">
        <f>'IDT-1 Calculation'!DF19</f>
        <v>247.553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-247.553</v>
      </c>
      <c r="G19" s="141">
        <f t="shared" si="0"/>
        <v>0</v>
      </c>
    </row>
    <row r="20" spans="1:7">
      <c r="A20" s="140" t="s">
        <v>62</v>
      </c>
      <c r="B20" s="136">
        <f>'IDT-1 Calculation'!DF20</f>
        <v>330.48599999999999</v>
      </c>
      <c r="C20" s="136">
        <f>'IDT-1 Calculation'!DG20</f>
        <v>-65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-265.48599999999999</v>
      </c>
      <c r="G20" s="141">
        <f t="shared" si="0"/>
        <v>0</v>
      </c>
    </row>
    <row r="21" spans="1:7">
      <c r="A21" s="140" t="s">
        <v>63</v>
      </c>
      <c r="B21" s="136">
        <f>'IDT-1 Calculation'!DF21</f>
        <v>335</v>
      </c>
      <c r="C21" s="136">
        <f>'IDT-1 Calculation'!DG21</f>
        <v>-85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-250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307</v>
      </c>
      <c r="C22" s="136">
        <f>'IDT-1 Calculation'!DG22</f>
        <v>-100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-207</v>
      </c>
      <c r="G22" s="141">
        <f t="shared" si="0"/>
        <v>0</v>
      </c>
    </row>
    <row r="23" spans="1:7">
      <c r="A23" s="140" t="s">
        <v>65</v>
      </c>
      <c r="B23" s="136">
        <f>'IDT-1 Calculation'!DF23</f>
        <v>283</v>
      </c>
      <c r="C23" s="136">
        <f>'IDT-1 Calculation'!DG23</f>
        <v>-105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-178</v>
      </c>
      <c r="G23" s="141">
        <f t="shared" si="0"/>
        <v>0</v>
      </c>
    </row>
    <row r="24" spans="1:7">
      <c r="A24" s="140" t="s">
        <v>66</v>
      </c>
      <c r="B24" s="136">
        <f>'IDT-1 Calculation'!DF24</f>
        <v>260</v>
      </c>
      <c r="C24" s="136">
        <f>'IDT-1 Calculation'!DG24</f>
        <v>-110.074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-149.92599999999999</v>
      </c>
      <c r="G24" s="141">
        <f t="shared" si="0"/>
        <v>0</v>
      </c>
    </row>
    <row r="25" spans="1:7">
      <c r="A25" s="140" t="s">
        <v>67</v>
      </c>
      <c r="B25" s="136">
        <f>'IDT-1 Calculation'!DF25</f>
        <v>252</v>
      </c>
      <c r="C25" s="136">
        <f>'IDT-1 Calculation'!DG25</f>
        <v>-106.687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-145.31299999999999</v>
      </c>
      <c r="G25" s="141">
        <f t="shared" si="0"/>
        <v>0</v>
      </c>
    </row>
    <row r="26" spans="1:7">
      <c r="A26" s="140" t="s">
        <v>68</v>
      </c>
      <c r="B26" s="136">
        <f>'IDT-1 Calculation'!DF26</f>
        <v>232</v>
      </c>
      <c r="C26" s="136">
        <f>'IDT-1 Calculation'!DG26</f>
        <v>-98.22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-133.78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179</v>
      </c>
      <c r="C27" s="136">
        <f>'IDT-1 Calculation'!DG27</f>
        <v>-75.781999999999996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-103.218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153</v>
      </c>
      <c r="C28" s="136">
        <f>'IDT-1 Calculation'!DG28</f>
        <v>-64.775000000000006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-88.224999999999994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113</v>
      </c>
      <c r="C29" s="136">
        <f>'IDT-1 Calculation'!DG29</f>
        <v>-47.84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-65.16</v>
      </c>
      <c r="G29" s="141">
        <f t="shared" si="0"/>
        <v>0</v>
      </c>
    </row>
    <row r="30" spans="1:7">
      <c r="A30" s="140" t="s">
        <v>72</v>
      </c>
      <c r="B30" s="136">
        <f>'IDT-1 Calculation'!DF30</f>
        <v>74</v>
      </c>
      <c r="C30" s="136">
        <f>'IDT-1 Calculation'!DG30</f>
        <v>-31.329000000000001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-42.670999999999999</v>
      </c>
      <c r="G30" s="141">
        <f t="shared" si="0"/>
        <v>0</v>
      </c>
    </row>
    <row r="31" spans="1:7">
      <c r="A31" s="140" t="s">
        <v>73</v>
      </c>
      <c r="B31" s="136">
        <f>'IDT-1 Calculation'!DF31</f>
        <v>70</v>
      </c>
      <c r="C31" s="136">
        <f>'IDT-1 Calculation'!DG31</f>
        <v>-29.635000000000002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-40.365000000000002</v>
      </c>
      <c r="G31" s="141">
        <f t="shared" si="0"/>
        <v>0</v>
      </c>
    </row>
    <row r="32" spans="1:7">
      <c r="A32" s="140" t="s">
        <v>74</v>
      </c>
      <c r="B32" s="136">
        <f>'IDT-1 Calculation'!DF32</f>
        <v>20</v>
      </c>
      <c r="C32" s="136">
        <f>'IDT-1 Calculation'!DG32</f>
        <v>-8.4670000000000005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-11.532999999999999</v>
      </c>
      <c r="G32" s="141">
        <f t="shared" si="0"/>
        <v>0</v>
      </c>
    </row>
    <row r="33" spans="1:7">
      <c r="A33" s="140" t="s">
        <v>75</v>
      </c>
      <c r="B33" s="136">
        <f>'IDT-1 Calculation'!DF33</f>
        <v>5</v>
      </c>
      <c r="C33" s="136">
        <f>'IDT-1 Calculation'!DG33</f>
        <v>-2.117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-2.883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5</v>
      </c>
      <c r="C43" s="136">
        <f>'IDT-1 Calculation'!DG43</f>
        <v>-2.117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-2.883</v>
      </c>
      <c r="G43" s="141">
        <f t="shared" si="0"/>
        <v>0</v>
      </c>
    </row>
    <row r="44" spans="1:7">
      <c r="A44" s="140" t="s">
        <v>86</v>
      </c>
      <c r="B44" s="136">
        <f>'IDT-1 Calculation'!DF44</f>
        <v>34</v>
      </c>
      <c r="C44" s="136">
        <f>'IDT-1 Calculation'!DG44</f>
        <v>-14.394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-19.606000000000002</v>
      </c>
      <c r="G44" s="141">
        <f t="shared" si="0"/>
        <v>0</v>
      </c>
    </row>
    <row r="45" spans="1:7">
      <c r="A45" s="140" t="s">
        <v>87</v>
      </c>
      <c r="B45" s="136">
        <f>'IDT-1 Calculation'!DF45</f>
        <v>54</v>
      </c>
      <c r="C45" s="136">
        <f>'IDT-1 Calculation'!DG45</f>
        <v>-22.861999999999998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-31.138000000000002</v>
      </c>
      <c r="G45" s="141">
        <f t="shared" si="0"/>
        <v>0</v>
      </c>
    </row>
    <row r="46" spans="1:7">
      <c r="A46" s="140" t="s">
        <v>88</v>
      </c>
      <c r="B46" s="136">
        <f>'IDT-1 Calculation'!DF46</f>
        <v>70</v>
      </c>
      <c r="C46" s="136">
        <f>'IDT-1 Calculation'!DG46</f>
        <v>-29.635000000000002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-40.365000000000002</v>
      </c>
      <c r="G46" s="141">
        <f t="shared" si="0"/>
        <v>0</v>
      </c>
    </row>
    <row r="47" spans="1:7">
      <c r="A47" s="140" t="s">
        <v>89</v>
      </c>
      <c r="B47" s="136">
        <f>'IDT-1 Calculation'!DF47</f>
        <v>94</v>
      </c>
      <c r="C47" s="136">
        <f>'IDT-1 Calculation'!DG47</f>
        <v>-39.795999999999999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-54.204000000000001</v>
      </c>
      <c r="G47" s="141">
        <f t="shared" si="0"/>
        <v>0</v>
      </c>
    </row>
    <row r="48" spans="1:7">
      <c r="A48" s="140" t="s">
        <v>90</v>
      </c>
      <c r="B48" s="136">
        <f>'IDT-1 Calculation'!DF48</f>
        <v>117</v>
      </c>
      <c r="C48" s="136">
        <f>'IDT-1 Calculation'!DG48</f>
        <v>-49.533000000000001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-67.466999999999999</v>
      </c>
      <c r="G48" s="141">
        <f t="shared" si="0"/>
        <v>0</v>
      </c>
    </row>
    <row r="49" spans="1:7">
      <c r="A49" s="140" t="s">
        <v>91</v>
      </c>
      <c r="B49" s="136">
        <f>'IDT-1 Calculation'!DF49</f>
        <v>123</v>
      </c>
      <c r="C49" s="136">
        <f>'IDT-1 Calculation'!DG49</f>
        <v>-52.073999999999998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-70.926000000000002</v>
      </c>
      <c r="G49" s="141">
        <f t="shared" si="0"/>
        <v>0</v>
      </c>
    </row>
    <row r="50" spans="1:7">
      <c r="A50" s="140" t="s">
        <v>92</v>
      </c>
      <c r="B50" s="136">
        <f>'IDT-1 Calculation'!DF50</f>
        <v>143</v>
      </c>
      <c r="C50" s="136">
        <f>'IDT-1 Calculation'!DG50</f>
        <v>-60.540999999999997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-82.459000000000003</v>
      </c>
      <c r="G50" s="141">
        <f t="shared" si="0"/>
        <v>0</v>
      </c>
    </row>
    <row r="51" spans="1:7">
      <c r="A51" s="140" t="s">
        <v>93</v>
      </c>
      <c r="B51" s="136">
        <f>'IDT-1 Calculation'!DF51</f>
        <v>155</v>
      </c>
      <c r="C51" s="136">
        <f>'IDT-1 Calculation'!DG51</f>
        <v>-65.620999999999995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-89.379000000000005</v>
      </c>
      <c r="G51" s="141">
        <f t="shared" si="0"/>
        <v>0</v>
      </c>
    </row>
    <row r="52" spans="1:7">
      <c r="A52" s="140" t="s">
        <v>94</v>
      </c>
      <c r="B52" s="136">
        <f>'IDT-1 Calculation'!DF52</f>
        <v>170</v>
      </c>
      <c r="C52" s="136">
        <f>'IDT-1 Calculation'!DG52</f>
        <v>-71.971999999999994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-98.028000000000006</v>
      </c>
      <c r="G52" s="141">
        <f t="shared" si="0"/>
        <v>0</v>
      </c>
    </row>
    <row r="53" spans="1:7">
      <c r="A53" s="140" t="s">
        <v>95</v>
      </c>
      <c r="B53" s="136">
        <f>'IDT-1 Calculation'!DF53</f>
        <v>170</v>
      </c>
      <c r="C53" s="136">
        <f>'IDT-1 Calculation'!DG53</f>
        <v>-71.971999999999994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-98.028000000000006</v>
      </c>
      <c r="G53" s="141">
        <f t="shared" si="0"/>
        <v>0</v>
      </c>
    </row>
    <row r="54" spans="1:7">
      <c r="A54" s="140" t="s">
        <v>96</v>
      </c>
      <c r="B54" s="136">
        <f>'IDT-1 Calculation'!DF54</f>
        <v>171</v>
      </c>
      <c r="C54" s="136">
        <f>'IDT-1 Calculation'!DG54</f>
        <v>-72.394999999999996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-98.605000000000004</v>
      </c>
      <c r="G54" s="141">
        <f t="shared" si="0"/>
        <v>0</v>
      </c>
    </row>
    <row r="55" spans="1:7">
      <c r="A55" s="140" t="s">
        <v>97</v>
      </c>
      <c r="B55" s="136">
        <f>'IDT-1 Calculation'!DF55</f>
        <v>156</v>
      </c>
      <c r="C55" s="136">
        <f>'IDT-1 Calculation'!DG55</f>
        <v>-66.045000000000002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-89.954999999999998</v>
      </c>
      <c r="G55" s="141">
        <f t="shared" si="0"/>
        <v>0</v>
      </c>
    </row>
    <row r="56" spans="1:7">
      <c r="A56" s="140" t="s">
        <v>98</v>
      </c>
      <c r="B56" s="136">
        <f>'IDT-1 Calculation'!DF56</f>
        <v>155</v>
      </c>
      <c r="C56" s="136">
        <f>'IDT-1 Calculation'!DG56</f>
        <v>-65.620999999999995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-89.379000000000005</v>
      </c>
      <c r="G56" s="141">
        <f t="shared" si="0"/>
        <v>0</v>
      </c>
    </row>
    <row r="57" spans="1:7">
      <c r="A57" s="140" t="s">
        <v>99</v>
      </c>
      <c r="B57" s="136">
        <f>'IDT-1 Calculation'!DF57</f>
        <v>183</v>
      </c>
      <c r="C57" s="136">
        <f>'IDT-1 Calculation'!DG57</f>
        <v>-77.474999999999994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-105.52500000000001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232</v>
      </c>
      <c r="C58" s="136">
        <f>'IDT-1 Calculation'!DG58</f>
        <v>-95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-137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173</v>
      </c>
      <c r="C59" s="136">
        <f>'IDT-1 Calculation'!DG59</f>
        <v>-65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-108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218</v>
      </c>
      <c r="C60" s="136">
        <f>'IDT-1 Calculation'!DG60</f>
        <v>-50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-168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249</v>
      </c>
      <c r="C61" s="136">
        <f>'IDT-1 Calculation'!DG61</f>
        <v>-35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-214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246.04499999999999</v>
      </c>
      <c r="C62" s="136">
        <f>'IDT-1 Calculation'!DG62</f>
        <v>-20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-226.04499999999999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221.953</v>
      </c>
      <c r="C63" s="136">
        <f>'IDT-1 Calculation'!DG63</f>
        <v>-10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-211.953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199.15899999999999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-199.15899999999999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183.559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-183.559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168.952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-168.952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172.69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-172.69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175.32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-175.32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176.571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-176.571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178.74299999999999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-178.74299999999999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198.10300000000001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-198.10300000000001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232.52099999999999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-232.52099999999999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249.214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-249.214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267.75599999999997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-267.75599999999997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229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-229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213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-213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202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-202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203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-203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182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-182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159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-159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185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-185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207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-207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269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-269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290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-290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318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-318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301.55799999999999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-301.55799999999999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274.048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-274.048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246.93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-246.93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217.08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-217.08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166.84700000000001</v>
      </c>
      <c r="C90" s="136">
        <f>'IDT-1 Calculation'!DG90</f>
        <v>10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-176.84700000000001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137.566</v>
      </c>
      <c r="C91" s="136">
        <f>'IDT-1 Calculation'!DG91</f>
        <v>20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-157.566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71.603999999999999</v>
      </c>
      <c r="C92" s="136">
        <f>'IDT-1 Calculation'!DG92</f>
        <v>44.365000000000002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-115.96899999999999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47.594999999999999</v>
      </c>
      <c r="C93" s="136">
        <f>'IDT-1 Calculation'!DG93</f>
        <v>29.489000000000001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-77.084000000000003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27.350999999999999</v>
      </c>
      <c r="C94" s="136">
        <f>'IDT-1 Calculation'!DG94</f>
        <v>16.946999999999999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-44.298000000000002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3.3369842500000004</v>
      </c>
      <c r="C99" s="152">
        <f>SUM(C3:C98)/4000</f>
        <v>-0.41862925000000001</v>
      </c>
      <c r="D99" s="152">
        <f>SUM(D3:D98)/4000</f>
        <v>0</v>
      </c>
      <c r="E99" s="152">
        <f>SUM(E3:E98)/4000</f>
        <v>0</v>
      </c>
      <c r="F99" s="152">
        <f>SUM(F3:F98)/4000</f>
        <v>-2.918355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3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29" t="s">
        <v>189</v>
      </c>
      <c r="BB1" s="213" t="s">
        <v>142</v>
      </c>
    </row>
    <row r="2" spans="1:54">
      <c r="A2" s="213"/>
      <c r="AS2" s="19"/>
      <c r="AT2" s="169"/>
      <c r="AU2" s="169"/>
      <c r="AV2" s="169"/>
      <c r="AW2" s="169"/>
      <c r="AX2" s="169"/>
      <c r="AY2" s="169"/>
      <c r="AZ2" s="169"/>
      <c r="BA2" s="229"/>
      <c r="BB2" s="213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512.34109608675863</v>
      </c>
      <c r="L3">
        <v>11.037377456803027</v>
      </c>
      <c r="M3">
        <v>60.310344827586206</v>
      </c>
      <c r="N3">
        <v>24.900000000000002</v>
      </c>
      <c r="O3">
        <v>73.289080144291091</v>
      </c>
      <c r="P3">
        <v>24.815452804546577</v>
      </c>
      <c r="Q3">
        <v>4.6439177277179233</v>
      </c>
      <c r="R3">
        <v>18.61482800683093</v>
      </c>
      <c r="S3">
        <v>11.586402195217561</v>
      </c>
      <c r="T3">
        <v>0</v>
      </c>
      <c r="U3">
        <v>62.108996355314567</v>
      </c>
      <c r="V3">
        <v>6.256349782293178</v>
      </c>
      <c r="W3">
        <v>20.375877753009362</v>
      </c>
      <c r="X3">
        <v>64.789121068971639</v>
      </c>
      <c r="Y3">
        <v>0</v>
      </c>
      <c r="Z3">
        <v>2.8784289599999999</v>
      </c>
      <c r="AA3">
        <v>12.317364000000001</v>
      </c>
      <c r="AB3">
        <v>5.7374452800000011</v>
      </c>
      <c r="AC3">
        <v>8.5010146559999988</v>
      </c>
      <c r="AD3">
        <v>12.009792239999999</v>
      </c>
      <c r="AE3">
        <v>20.004022800000001</v>
      </c>
      <c r="AF3">
        <v>12.303000000000001</v>
      </c>
      <c r="AG3">
        <v>11.401199039999998</v>
      </c>
      <c r="AH3">
        <v>51.366416399999991</v>
      </c>
      <c r="AI3">
        <v>0</v>
      </c>
      <c r="AJ3">
        <v>0</v>
      </c>
      <c r="AK3">
        <v>22.630440000000004</v>
      </c>
      <c r="AL3">
        <v>26.006999999999994</v>
      </c>
      <c r="AM3">
        <v>4.6368595428571435</v>
      </c>
      <c r="AN3">
        <v>0</v>
      </c>
      <c r="AO3">
        <v>2.86657056</v>
      </c>
      <c r="AP3">
        <v>1.3502764799999998</v>
      </c>
      <c r="AQ3">
        <v>12.664300000000001</v>
      </c>
      <c r="AR3">
        <v>22.304332800000001</v>
      </c>
      <c r="AS3">
        <v>14.474890080000002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37.912788444455693</v>
      </c>
      <c r="BB3">
        <f>SUM(B3:AZ3)-BA3</f>
        <v>1100.6094086037424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512.34109608675863</v>
      </c>
      <c r="L4">
        <v>11.037377456803027</v>
      </c>
      <c r="M4">
        <v>60.310344827586206</v>
      </c>
      <c r="N4">
        <v>24.900000000000002</v>
      </c>
      <c r="O4">
        <v>73.289080144291091</v>
      </c>
      <c r="P4">
        <v>24.815452804546577</v>
      </c>
      <c r="Q4">
        <v>4.6439177277179233</v>
      </c>
      <c r="R4">
        <v>18.61482800683093</v>
      </c>
      <c r="S4">
        <v>11.586402195217561</v>
      </c>
      <c r="T4">
        <v>0</v>
      </c>
      <c r="U4">
        <v>62.108996355314567</v>
      </c>
      <c r="V4">
        <v>6.256349782293178</v>
      </c>
      <c r="W4">
        <v>20.375877753009362</v>
      </c>
      <c r="X4">
        <v>64.789121068971639</v>
      </c>
      <c r="Y4">
        <v>0</v>
      </c>
      <c r="Z4">
        <v>2.8784289599999999</v>
      </c>
      <c r="AA4">
        <v>9.7844975999999981</v>
      </c>
      <c r="AB4">
        <v>5.7374452800000011</v>
      </c>
      <c r="AC4">
        <v>8.5010146559999988</v>
      </c>
      <c r="AD4">
        <v>12.009792239999999</v>
      </c>
      <c r="AE4">
        <v>20.004022800000001</v>
      </c>
      <c r="AF4">
        <v>12.303000000000001</v>
      </c>
      <c r="AG4">
        <v>11.401199039999998</v>
      </c>
      <c r="AH4">
        <v>41.093133119999997</v>
      </c>
      <c r="AI4">
        <v>0</v>
      </c>
      <c r="AJ4">
        <v>0</v>
      </c>
      <c r="AK4">
        <v>22.630440000000004</v>
      </c>
      <c r="AL4">
        <v>26.006999999999994</v>
      </c>
      <c r="AM4">
        <v>4.6368595428571435</v>
      </c>
      <c r="AN4">
        <v>0</v>
      </c>
      <c r="AO4">
        <v>2.86657056</v>
      </c>
      <c r="AP4">
        <v>3.6007372799999997</v>
      </c>
      <c r="AQ4">
        <v>12.664300000000001</v>
      </c>
      <c r="AR4">
        <v>22.304332800000001</v>
      </c>
      <c r="AS4">
        <v>14.474890080000002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37.561283947655703</v>
      </c>
      <c r="BB4">
        <f t="shared" ref="BB4:BB67" si="0">SUM(B4:AZ4)-BA4</f>
        <v>1090.4052242205423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512.34109608675863</v>
      </c>
      <c r="L5">
        <v>11.037377456803027</v>
      </c>
      <c r="M5">
        <v>60.310344827586206</v>
      </c>
      <c r="N5">
        <v>24.900000000000002</v>
      </c>
      <c r="O5">
        <v>73.289080144291091</v>
      </c>
      <c r="P5">
        <v>24.815452804546577</v>
      </c>
      <c r="Q5">
        <v>4.6439177277179233</v>
      </c>
      <c r="R5">
        <v>18.61482800683093</v>
      </c>
      <c r="S5">
        <v>11.586402195217561</v>
      </c>
      <c r="T5">
        <v>0</v>
      </c>
      <c r="U5">
        <v>62.108996355314567</v>
      </c>
      <c r="V5">
        <v>6.256349782293178</v>
      </c>
      <c r="W5">
        <v>20.375877753009362</v>
      </c>
      <c r="X5">
        <v>64.789121068971639</v>
      </c>
      <c r="Y5">
        <v>0</v>
      </c>
      <c r="Z5">
        <v>2.8784289599999999</v>
      </c>
      <c r="AA5">
        <v>6.1704789120000001</v>
      </c>
      <c r="AB5">
        <v>5.7374452800000011</v>
      </c>
      <c r="AC5">
        <v>8.5010146559999988</v>
      </c>
      <c r="AD5">
        <v>12.009792239999999</v>
      </c>
      <c r="AE5">
        <v>20.004022800000001</v>
      </c>
      <c r="AF5">
        <v>12.303000000000001</v>
      </c>
      <c r="AG5">
        <v>11.401199039999998</v>
      </c>
      <c r="AH5">
        <v>30.819849840000003</v>
      </c>
      <c r="AI5">
        <v>0</v>
      </c>
      <c r="AJ5">
        <v>0</v>
      </c>
      <c r="AK5">
        <v>22.630440000000004</v>
      </c>
      <c r="AL5">
        <v>26.006999999999994</v>
      </c>
      <c r="AM5">
        <v>4.6368595428571435</v>
      </c>
      <c r="AN5">
        <v>0</v>
      </c>
      <c r="AO5">
        <v>2.86657056</v>
      </c>
      <c r="AP5">
        <v>3.6007372799999997</v>
      </c>
      <c r="AQ5">
        <v>12.664300000000001</v>
      </c>
      <c r="AR5">
        <v>22.304332800000001</v>
      </c>
      <c r="AS5">
        <v>14.474890080000002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37.098837091655717</v>
      </c>
      <c r="BB5">
        <f t="shared" si="0"/>
        <v>1076.9803691085424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512.34109608675863</v>
      </c>
      <c r="L6">
        <v>11.037377456803027</v>
      </c>
      <c r="M6">
        <v>60.310344827586206</v>
      </c>
      <c r="N6">
        <v>24.900000000000002</v>
      </c>
      <c r="O6">
        <v>73.289080144291091</v>
      </c>
      <c r="P6">
        <v>24.815452804546577</v>
      </c>
      <c r="Q6">
        <v>4.6439177277179233</v>
      </c>
      <c r="R6">
        <v>18.61482800683093</v>
      </c>
      <c r="S6">
        <v>11.586402195217561</v>
      </c>
      <c r="T6">
        <v>0</v>
      </c>
      <c r="U6">
        <v>62.108996355314567</v>
      </c>
      <c r="V6">
        <v>6.256349782293178</v>
      </c>
      <c r="W6">
        <v>20.375877753009362</v>
      </c>
      <c r="X6">
        <v>64.789121068971639</v>
      </c>
      <c r="Y6">
        <v>0</v>
      </c>
      <c r="Z6">
        <v>2.8784289599999999</v>
      </c>
      <c r="AA6">
        <v>6.1704789120000001</v>
      </c>
      <c r="AB6">
        <v>5.7374452800000011</v>
      </c>
      <c r="AC6">
        <v>8.5010146559999988</v>
      </c>
      <c r="AD6">
        <v>12.009792239999999</v>
      </c>
      <c r="AE6">
        <v>20.004022800000001</v>
      </c>
      <c r="AF6">
        <v>12.303000000000001</v>
      </c>
      <c r="AG6">
        <v>11.401199039999998</v>
      </c>
      <c r="AH6">
        <v>20.546566559999999</v>
      </c>
      <c r="AI6">
        <v>0</v>
      </c>
      <c r="AJ6">
        <v>0</v>
      </c>
      <c r="AK6">
        <v>22.630440000000004</v>
      </c>
      <c r="AL6">
        <v>26.006999999999994</v>
      </c>
      <c r="AM6">
        <v>4.6368595428571435</v>
      </c>
      <c r="AN6">
        <v>0</v>
      </c>
      <c r="AO6">
        <v>2.86657056</v>
      </c>
      <c r="AP6">
        <v>3.6007372799999997</v>
      </c>
      <c r="AQ6">
        <v>12.664300000000001</v>
      </c>
      <c r="AR6">
        <v>22.304332800000001</v>
      </c>
      <c r="AS6">
        <v>14.474890080000002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36.756736745255715</v>
      </c>
      <c r="BB6">
        <f t="shared" si="0"/>
        <v>1067.0491861749424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512.34109608675863</v>
      </c>
      <c r="L7">
        <v>11.037377456803027</v>
      </c>
      <c r="M7">
        <v>63.771081628063861</v>
      </c>
      <c r="N7">
        <v>24.900000000000002</v>
      </c>
      <c r="O7">
        <v>73.289080144291091</v>
      </c>
      <c r="P7">
        <v>24.815452804546577</v>
      </c>
      <c r="Q7">
        <v>4.6439177277179233</v>
      </c>
      <c r="R7">
        <v>18.61482800683093</v>
      </c>
      <c r="S7">
        <v>11.586402195217561</v>
      </c>
      <c r="T7">
        <v>0</v>
      </c>
      <c r="U7">
        <v>62.108996355314567</v>
      </c>
      <c r="V7">
        <v>6.256349782293178</v>
      </c>
      <c r="W7">
        <v>20.375877753009362</v>
      </c>
      <c r="X7">
        <v>64.789121068971639</v>
      </c>
      <c r="Y7">
        <v>0</v>
      </c>
      <c r="Z7">
        <v>2.8784289599999999</v>
      </c>
      <c r="AA7">
        <v>6.1704789120000001</v>
      </c>
      <c r="AB7">
        <v>5.7374452800000011</v>
      </c>
      <c r="AC7">
        <v>8.5010146559999988</v>
      </c>
      <c r="AD7">
        <v>12.009792239999999</v>
      </c>
      <c r="AE7">
        <v>20.004022800000001</v>
      </c>
      <c r="AF7">
        <v>6.1515000000000004</v>
      </c>
      <c r="AG7">
        <v>11.401199039999998</v>
      </c>
      <c r="AH7">
        <v>16.636896000000004</v>
      </c>
      <c r="AI7">
        <v>0</v>
      </c>
      <c r="AJ7">
        <v>0</v>
      </c>
      <c r="AK7">
        <v>22.630440000000004</v>
      </c>
      <c r="AL7">
        <v>26.006999999999994</v>
      </c>
      <c r="AM7">
        <v>4.6368595428571435</v>
      </c>
      <c r="AN7">
        <v>0</v>
      </c>
      <c r="AO7">
        <v>2.8278331199999998</v>
      </c>
      <c r="AP7">
        <v>1.3502764799999998</v>
      </c>
      <c r="AQ7">
        <v>12.664300000000001</v>
      </c>
      <c r="AR7">
        <v>22.304332800000001</v>
      </c>
      <c r="AS7">
        <v>14.474890080000002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36.460712226152602</v>
      </c>
      <c r="BB7">
        <f t="shared" si="0"/>
        <v>1058.4555786945234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512.34109608675863</v>
      </c>
      <c r="L8">
        <v>11.037377456803027</v>
      </c>
      <c r="M8">
        <v>63.771081628063861</v>
      </c>
      <c r="N8">
        <v>24.900000000000002</v>
      </c>
      <c r="O8">
        <v>73.289080144291091</v>
      </c>
      <c r="P8">
        <v>24.815452804546577</v>
      </c>
      <c r="Q8">
        <v>4.6439177277179233</v>
      </c>
      <c r="R8">
        <v>18.61482800683093</v>
      </c>
      <c r="S8">
        <v>11.586402195217561</v>
      </c>
      <c r="T8">
        <v>0</v>
      </c>
      <c r="U8">
        <v>62.108996355314567</v>
      </c>
      <c r="V8">
        <v>6.256349782293178</v>
      </c>
      <c r="W8">
        <v>20.375877753009362</v>
      </c>
      <c r="X8">
        <v>64.789121068971639</v>
      </c>
      <c r="Y8">
        <v>0</v>
      </c>
      <c r="Z8">
        <v>2.8784289599999999</v>
      </c>
      <c r="AA8">
        <v>6.1704789120000001</v>
      </c>
      <c r="AB8">
        <v>5.7374452800000011</v>
      </c>
      <c r="AC8">
        <v>8.5010146559999988</v>
      </c>
      <c r="AD8">
        <v>12.009792239999999</v>
      </c>
      <c r="AE8">
        <v>20.004022800000001</v>
      </c>
      <c r="AF8">
        <v>6.1515000000000004</v>
      </c>
      <c r="AG8">
        <v>11.401199039999998</v>
      </c>
      <c r="AH8">
        <v>16.636896000000004</v>
      </c>
      <c r="AI8">
        <v>0</v>
      </c>
      <c r="AJ8">
        <v>0</v>
      </c>
      <c r="AK8">
        <v>22.630440000000004</v>
      </c>
      <c r="AL8">
        <v>26.006999999999994</v>
      </c>
      <c r="AM8">
        <v>4.6368595428571435</v>
      </c>
      <c r="AN8">
        <v>0</v>
      </c>
      <c r="AO8">
        <v>2.8278331199999998</v>
      </c>
      <c r="AP8">
        <v>1.3502764799999998</v>
      </c>
      <c r="AQ8">
        <v>12.664300000000001</v>
      </c>
      <c r="AR8">
        <v>22.304332800000001</v>
      </c>
      <c r="AS8">
        <v>14.474890080000002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36.460712226152602</v>
      </c>
      <c r="BB8">
        <f t="shared" si="0"/>
        <v>1058.4555786945234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512.34109608675863</v>
      </c>
      <c r="L9">
        <v>11.037377456803027</v>
      </c>
      <c r="M9">
        <v>63.771081628063861</v>
      </c>
      <c r="N9">
        <v>24.900000000000002</v>
      </c>
      <c r="O9">
        <v>73.289080144291091</v>
      </c>
      <c r="P9">
        <v>24.815452804546577</v>
      </c>
      <c r="Q9">
        <v>4.6439177277179233</v>
      </c>
      <c r="R9">
        <v>18.61482800683093</v>
      </c>
      <c r="S9">
        <v>11.586402195217561</v>
      </c>
      <c r="T9">
        <v>0</v>
      </c>
      <c r="U9">
        <v>62.108996355314567</v>
      </c>
      <c r="V9">
        <v>6.256349782293178</v>
      </c>
      <c r="W9">
        <v>20.375877753009362</v>
      </c>
      <c r="X9">
        <v>64.789121068971639</v>
      </c>
      <c r="Y9">
        <v>0</v>
      </c>
      <c r="Z9">
        <v>2.8784289599999999</v>
      </c>
      <c r="AA9">
        <v>6.1704789120000001</v>
      </c>
      <c r="AB9">
        <v>5.7374452800000011</v>
      </c>
      <c r="AC9">
        <v>8.5010146559999988</v>
      </c>
      <c r="AD9">
        <v>12.009792239999999</v>
      </c>
      <c r="AE9">
        <v>20.849263199999999</v>
      </c>
      <c r="AF9">
        <v>6.1515000000000004</v>
      </c>
      <c r="AG9">
        <v>11.401199039999998</v>
      </c>
      <c r="AH9">
        <v>16.636896000000004</v>
      </c>
      <c r="AI9">
        <v>0</v>
      </c>
      <c r="AJ9">
        <v>0</v>
      </c>
      <c r="AK9">
        <v>22.630440000000004</v>
      </c>
      <c r="AL9">
        <v>26.006999999999994</v>
      </c>
      <c r="AM9">
        <v>4.6368595428571435</v>
      </c>
      <c r="AN9">
        <v>0</v>
      </c>
      <c r="AO9">
        <v>2.8149206400000004</v>
      </c>
      <c r="AP9">
        <v>1.3502764799999998</v>
      </c>
      <c r="AQ9">
        <v>12.664300000000001</v>
      </c>
      <c r="AR9">
        <v>22.304332800000001</v>
      </c>
      <c r="AS9">
        <v>14.474890080000002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36.488428820552592</v>
      </c>
      <c r="BB9">
        <f t="shared" si="0"/>
        <v>1059.2601900201234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512.34109608675863</v>
      </c>
      <c r="L10">
        <v>11.037377456803027</v>
      </c>
      <c r="M10">
        <v>63.771081628063861</v>
      </c>
      <c r="N10">
        <v>24.900000000000002</v>
      </c>
      <c r="O10">
        <v>73.289080144291091</v>
      </c>
      <c r="P10">
        <v>24.815452804546577</v>
      </c>
      <c r="Q10">
        <v>4.6439177277179233</v>
      </c>
      <c r="R10">
        <v>18.61482800683093</v>
      </c>
      <c r="S10">
        <v>11.586402195217561</v>
      </c>
      <c r="T10">
        <v>0</v>
      </c>
      <c r="U10">
        <v>62.108996355314567</v>
      </c>
      <c r="V10">
        <v>6.256349782293178</v>
      </c>
      <c r="W10">
        <v>20.375877753009362</v>
      </c>
      <c r="X10">
        <v>64.789121068971639</v>
      </c>
      <c r="Y10">
        <v>0</v>
      </c>
      <c r="Z10">
        <v>2.8784289599999999</v>
      </c>
      <c r="AA10">
        <v>6.1704789120000001</v>
      </c>
      <c r="AB10">
        <v>5.7374452800000011</v>
      </c>
      <c r="AC10">
        <v>8.5010146559999988</v>
      </c>
      <c r="AD10">
        <v>12.009792239999999</v>
      </c>
      <c r="AE10">
        <v>20.849263199999999</v>
      </c>
      <c r="AF10">
        <v>6.1515000000000004</v>
      </c>
      <c r="AG10">
        <v>11.401199039999998</v>
      </c>
      <c r="AH10">
        <v>16.636896000000004</v>
      </c>
      <c r="AI10">
        <v>0</v>
      </c>
      <c r="AJ10">
        <v>0</v>
      </c>
      <c r="AK10">
        <v>22.630440000000004</v>
      </c>
      <c r="AL10">
        <v>26.006999999999994</v>
      </c>
      <c r="AM10">
        <v>4.6368595428571435</v>
      </c>
      <c r="AN10">
        <v>0</v>
      </c>
      <c r="AO10">
        <v>2.8149206400000004</v>
      </c>
      <c r="AP10">
        <v>1.3502764799999998</v>
      </c>
      <c r="AQ10">
        <v>12.664300000000001</v>
      </c>
      <c r="AR10">
        <v>22.304332800000001</v>
      </c>
      <c r="AS10">
        <v>14.474890080000002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36.488428820552592</v>
      </c>
      <c r="BB10">
        <f t="shared" si="0"/>
        <v>1059.2601900201234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512.34109608675863</v>
      </c>
      <c r="L11">
        <v>11.037377456803027</v>
      </c>
      <c r="M11">
        <v>63.771081628063861</v>
      </c>
      <c r="N11">
        <v>24.900000000000002</v>
      </c>
      <c r="O11">
        <v>73.289080144291091</v>
      </c>
      <c r="P11">
        <v>24.815452804546577</v>
      </c>
      <c r="Q11">
        <v>4.6439177277179233</v>
      </c>
      <c r="R11">
        <v>18.61482800683093</v>
      </c>
      <c r="S11">
        <v>11.586402195217561</v>
      </c>
      <c r="T11">
        <v>0</v>
      </c>
      <c r="U11">
        <v>62.108996355314567</v>
      </c>
      <c r="V11">
        <v>6.256349782293178</v>
      </c>
      <c r="W11">
        <v>20.375877753009362</v>
      </c>
      <c r="X11">
        <v>64.789121068971639</v>
      </c>
      <c r="Y11">
        <v>0</v>
      </c>
      <c r="Z11">
        <v>2.8784289599999999</v>
      </c>
      <c r="AA11">
        <v>6.1704789120000001</v>
      </c>
      <c r="AB11">
        <v>5.7374452800000011</v>
      </c>
      <c r="AC11">
        <v>4.2505073279999994</v>
      </c>
      <c r="AD11">
        <v>8.0065281600000002</v>
      </c>
      <c r="AE11">
        <v>20.004022800000001</v>
      </c>
      <c r="AF11">
        <v>6.1515000000000004</v>
      </c>
      <c r="AG11">
        <v>11.401199039999998</v>
      </c>
      <c r="AH11">
        <v>16.636896000000004</v>
      </c>
      <c r="AI11">
        <v>0</v>
      </c>
      <c r="AJ11">
        <v>0</v>
      </c>
      <c r="AK11">
        <v>22.630440000000004</v>
      </c>
      <c r="AL11">
        <v>15.604199999999999</v>
      </c>
      <c r="AM11">
        <v>0</v>
      </c>
      <c r="AN11">
        <v>0</v>
      </c>
      <c r="AO11">
        <v>2.8149206400000004</v>
      </c>
      <c r="AP11">
        <v>1.3502764799999998</v>
      </c>
      <c r="AQ11">
        <v>12.664300000000001</v>
      </c>
      <c r="AR11">
        <v>22.304332800000001</v>
      </c>
      <c r="AS11">
        <v>14.474890080000002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35.684610853633878</v>
      </c>
      <c r="BB11">
        <f t="shared" si="0"/>
        <v>1035.925336636185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512.34109608675863</v>
      </c>
      <c r="L12">
        <v>11.037377456803027</v>
      </c>
      <c r="M12">
        <v>63.771081628063861</v>
      </c>
      <c r="N12">
        <v>24.900000000000002</v>
      </c>
      <c r="O12">
        <v>73.289080144291091</v>
      </c>
      <c r="P12">
        <v>24.815452804546577</v>
      </c>
      <c r="Q12">
        <v>4.6439177277179233</v>
      </c>
      <c r="R12">
        <v>18.61482800683093</v>
      </c>
      <c r="S12">
        <v>11.586402195217561</v>
      </c>
      <c r="T12">
        <v>0</v>
      </c>
      <c r="U12">
        <v>62.108996355314567</v>
      </c>
      <c r="V12">
        <v>6.256349782293178</v>
      </c>
      <c r="W12">
        <v>20.375877753009362</v>
      </c>
      <c r="X12">
        <v>64.789121068971639</v>
      </c>
      <c r="Y12">
        <v>0</v>
      </c>
      <c r="Z12">
        <v>2.8784289599999999</v>
      </c>
      <c r="AA12">
        <v>6.1704789120000001</v>
      </c>
      <c r="AB12">
        <v>5.7374452800000011</v>
      </c>
      <c r="AC12">
        <v>4.2505073279999994</v>
      </c>
      <c r="AD12">
        <v>8.0065281600000002</v>
      </c>
      <c r="AE12">
        <v>20.004022800000001</v>
      </c>
      <c r="AF12">
        <v>6.1515000000000004</v>
      </c>
      <c r="AG12">
        <v>11.401199039999998</v>
      </c>
      <c r="AH12">
        <v>16.636896000000004</v>
      </c>
      <c r="AI12">
        <v>0</v>
      </c>
      <c r="AJ12">
        <v>0</v>
      </c>
      <c r="AK12">
        <v>22.630440000000004</v>
      </c>
      <c r="AL12">
        <v>15.604199999999999</v>
      </c>
      <c r="AM12">
        <v>0</v>
      </c>
      <c r="AN12">
        <v>0</v>
      </c>
      <c r="AO12">
        <v>2.8149206400000004</v>
      </c>
      <c r="AP12">
        <v>1.3502764799999998</v>
      </c>
      <c r="AQ12">
        <v>12.664300000000001</v>
      </c>
      <c r="AR12">
        <v>22.304332800000001</v>
      </c>
      <c r="AS12">
        <v>14.474890080000002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35.684610853633878</v>
      </c>
      <c r="BB12">
        <f t="shared" si="0"/>
        <v>1035.925336636185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512.34109608675863</v>
      </c>
      <c r="L13">
        <v>11.037377456803027</v>
      </c>
      <c r="M13">
        <v>63.771081628063861</v>
      </c>
      <c r="N13">
        <v>24.900000000000002</v>
      </c>
      <c r="O13">
        <v>73.289080144291091</v>
      </c>
      <c r="P13">
        <v>24.815452804546577</v>
      </c>
      <c r="Q13">
        <v>4.6439177277179233</v>
      </c>
      <c r="R13">
        <v>18.61482800683093</v>
      </c>
      <c r="S13">
        <v>11.586402195217561</v>
      </c>
      <c r="T13">
        <v>0</v>
      </c>
      <c r="U13">
        <v>62.108996355314567</v>
      </c>
      <c r="V13">
        <v>6.256349782293178</v>
      </c>
      <c r="W13">
        <v>20.375877753009362</v>
      </c>
      <c r="X13">
        <v>64.789121068971639</v>
      </c>
      <c r="Y13">
        <v>0</v>
      </c>
      <c r="Z13">
        <v>2.8784289599999999</v>
      </c>
      <c r="AA13">
        <v>6.1704789120000001</v>
      </c>
      <c r="AB13">
        <v>5.7374452800000011</v>
      </c>
      <c r="AC13">
        <v>4.2505073279999994</v>
      </c>
      <c r="AD13">
        <v>8.0065281600000002</v>
      </c>
      <c r="AE13">
        <v>20.004022800000001</v>
      </c>
      <c r="AF13">
        <v>6.1515000000000004</v>
      </c>
      <c r="AG13">
        <v>11.401199039999998</v>
      </c>
      <c r="AH13">
        <v>16.636896000000004</v>
      </c>
      <c r="AI13">
        <v>0</v>
      </c>
      <c r="AJ13">
        <v>0</v>
      </c>
      <c r="AK13">
        <v>22.630440000000004</v>
      </c>
      <c r="AL13">
        <v>15.604199999999999</v>
      </c>
      <c r="AM13">
        <v>0</v>
      </c>
      <c r="AN13">
        <v>0</v>
      </c>
      <c r="AO13">
        <v>2.8149206400000004</v>
      </c>
      <c r="AP13">
        <v>3.6007372799999997</v>
      </c>
      <c r="AQ13">
        <v>12.664300000000001</v>
      </c>
      <c r="AR13">
        <v>22.304332800000001</v>
      </c>
      <c r="AS13">
        <v>14.474890080000002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35.759551110433868</v>
      </c>
      <c r="BB13">
        <f t="shared" si="0"/>
        <v>1038.1008571793848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512.34109608675863</v>
      </c>
      <c r="L14">
        <v>11.037377456803027</v>
      </c>
      <c r="M14">
        <v>63.771081628063861</v>
      </c>
      <c r="N14">
        <v>24.900000000000002</v>
      </c>
      <c r="O14">
        <v>73.289080144291091</v>
      </c>
      <c r="P14">
        <v>24.815452804546577</v>
      </c>
      <c r="Q14">
        <v>4.6439177277179233</v>
      </c>
      <c r="R14">
        <v>18.61482800683093</v>
      </c>
      <c r="S14">
        <v>11.586402195217561</v>
      </c>
      <c r="T14">
        <v>0</v>
      </c>
      <c r="U14">
        <v>62.108996355314567</v>
      </c>
      <c r="V14">
        <v>6.256349782293178</v>
      </c>
      <c r="W14">
        <v>20.375877753009362</v>
      </c>
      <c r="X14">
        <v>64.789121068971639</v>
      </c>
      <c r="Y14">
        <v>0</v>
      </c>
      <c r="Z14">
        <v>2.8784289599999999</v>
      </c>
      <c r="AA14">
        <v>6.1704789120000001</v>
      </c>
      <c r="AB14">
        <v>5.7374452800000011</v>
      </c>
      <c r="AC14">
        <v>4.2505073279999994</v>
      </c>
      <c r="AD14">
        <v>8.0065281600000002</v>
      </c>
      <c r="AE14">
        <v>20.004022800000001</v>
      </c>
      <c r="AF14">
        <v>6.1515000000000004</v>
      </c>
      <c r="AG14">
        <v>11.401199039999998</v>
      </c>
      <c r="AH14">
        <v>19.964275200000003</v>
      </c>
      <c r="AI14">
        <v>0</v>
      </c>
      <c r="AJ14">
        <v>0</v>
      </c>
      <c r="AK14">
        <v>22.630440000000004</v>
      </c>
      <c r="AL14">
        <v>15.604199999999999</v>
      </c>
      <c r="AM14">
        <v>0</v>
      </c>
      <c r="AN14">
        <v>0</v>
      </c>
      <c r="AO14">
        <v>2.8149206400000004</v>
      </c>
      <c r="AP14">
        <v>3.6007372799999997</v>
      </c>
      <c r="AQ14">
        <v>6.3321499999999995</v>
      </c>
      <c r="AR14">
        <v>22.304332800000001</v>
      </c>
      <c r="AS14">
        <v>14.474890080000002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35.659492677221159</v>
      </c>
      <c r="BB14">
        <f t="shared" si="0"/>
        <v>1035.1961448125976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512.34109608675863</v>
      </c>
      <c r="L15">
        <v>11.037377456803027</v>
      </c>
      <c r="M15">
        <v>63.771081628063861</v>
      </c>
      <c r="N15">
        <v>24.900000000000002</v>
      </c>
      <c r="O15">
        <v>73.289080144291091</v>
      </c>
      <c r="P15">
        <v>24.815452804546577</v>
      </c>
      <c r="Q15">
        <v>4.6439177277179233</v>
      </c>
      <c r="R15">
        <v>18.61482800683093</v>
      </c>
      <c r="S15">
        <v>11.586402195217561</v>
      </c>
      <c r="T15">
        <v>0</v>
      </c>
      <c r="U15">
        <v>62.108996355314567</v>
      </c>
      <c r="V15">
        <v>6.256349782293178</v>
      </c>
      <c r="W15">
        <v>20.375877753009362</v>
      </c>
      <c r="X15">
        <v>64.789121068971639</v>
      </c>
      <c r="Y15">
        <v>0</v>
      </c>
      <c r="Z15">
        <v>2.8784289599999999</v>
      </c>
      <c r="AA15">
        <v>6.1704789120000001</v>
      </c>
      <c r="AB15">
        <v>5.7374452800000011</v>
      </c>
      <c r="AC15">
        <v>4.2505073279999994</v>
      </c>
      <c r="AD15">
        <v>8.0065281600000002</v>
      </c>
      <c r="AE15">
        <v>21.7125353952</v>
      </c>
      <c r="AF15">
        <v>6.1515000000000004</v>
      </c>
      <c r="AG15">
        <v>11.401199039999998</v>
      </c>
      <c r="AH15">
        <v>20.546566559999999</v>
      </c>
      <c r="AI15">
        <v>0</v>
      </c>
      <c r="AJ15">
        <v>0</v>
      </c>
      <c r="AK15">
        <v>22.630440000000004</v>
      </c>
      <c r="AL15">
        <v>15.604199999999999</v>
      </c>
      <c r="AM15">
        <v>0</v>
      </c>
      <c r="AN15">
        <v>0</v>
      </c>
      <c r="AO15">
        <v>2.8149206400000004</v>
      </c>
      <c r="AP15">
        <v>1.3502764799999998</v>
      </c>
      <c r="AQ15">
        <v>0</v>
      </c>
      <c r="AR15">
        <v>23.516524800000003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35.474838360433871</v>
      </c>
      <c r="BB15">
        <f t="shared" si="0"/>
        <v>1029.8356248181849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512.34109608675863</v>
      </c>
      <c r="L16">
        <v>11.037377456803027</v>
      </c>
      <c r="M16">
        <v>63.771081628063861</v>
      </c>
      <c r="N16">
        <v>24.900000000000002</v>
      </c>
      <c r="O16">
        <v>73.289080144291091</v>
      </c>
      <c r="P16">
        <v>24.815452804546577</v>
      </c>
      <c r="Q16">
        <v>4.6439177277179233</v>
      </c>
      <c r="R16">
        <v>18.61482800683093</v>
      </c>
      <c r="S16">
        <v>11.586402195217561</v>
      </c>
      <c r="T16">
        <v>0</v>
      </c>
      <c r="U16">
        <v>62.108996355314567</v>
      </c>
      <c r="V16">
        <v>6.256349782293178</v>
      </c>
      <c r="W16">
        <v>20.375877753009362</v>
      </c>
      <c r="X16">
        <v>64.789121068971639</v>
      </c>
      <c r="Y16">
        <v>0</v>
      </c>
      <c r="Z16">
        <v>2.8784289599999999</v>
      </c>
      <c r="AA16">
        <v>6.1704789120000001</v>
      </c>
      <c r="AB16">
        <v>5.7374452800000011</v>
      </c>
      <c r="AC16">
        <v>4.2505073279999994</v>
      </c>
      <c r="AD16">
        <v>8.0065281600000002</v>
      </c>
      <c r="AE16">
        <v>21.7125353952</v>
      </c>
      <c r="AF16">
        <v>6.1515000000000004</v>
      </c>
      <c r="AG16">
        <v>11.401199039999998</v>
      </c>
      <c r="AH16">
        <v>20.546566559999999</v>
      </c>
      <c r="AI16">
        <v>0</v>
      </c>
      <c r="AJ16">
        <v>0</v>
      </c>
      <c r="AK16">
        <v>22.630440000000004</v>
      </c>
      <c r="AL16">
        <v>15.604199999999999</v>
      </c>
      <c r="AM16">
        <v>0</v>
      </c>
      <c r="AN16">
        <v>0</v>
      </c>
      <c r="AO16">
        <v>2.8149206400000004</v>
      </c>
      <c r="AP16">
        <v>1.3502764799999998</v>
      </c>
      <c r="AQ16">
        <v>0</v>
      </c>
      <c r="AR16">
        <v>23.516524800000003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35.474838360433871</v>
      </c>
      <c r="BB16">
        <f t="shared" si="0"/>
        <v>1029.8356248181849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512.34109608675863</v>
      </c>
      <c r="L17">
        <v>11.037377456803027</v>
      </c>
      <c r="M17">
        <v>63.771081628063861</v>
      </c>
      <c r="N17">
        <v>24.900000000000002</v>
      </c>
      <c r="O17">
        <v>73.289080144291091</v>
      </c>
      <c r="P17">
        <v>24.815452804546577</v>
      </c>
      <c r="Q17">
        <v>4.6439177277179233</v>
      </c>
      <c r="R17">
        <v>18.61482800683093</v>
      </c>
      <c r="S17">
        <v>11.586402195217561</v>
      </c>
      <c r="T17">
        <v>0</v>
      </c>
      <c r="U17">
        <v>62.108996355314567</v>
      </c>
      <c r="V17">
        <v>6.256349782293178</v>
      </c>
      <c r="W17">
        <v>20.375877753009362</v>
      </c>
      <c r="X17">
        <v>64.789121068971639</v>
      </c>
      <c r="Y17">
        <v>0</v>
      </c>
      <c r="Z17">
        <v>2.8784289599999999</v>
      </c>
      <c r="AA17">
        <v>6.1704789120000001</v>
      </c>
      <c r="AB17">
        <v>5.7374452800000011</v>
      </c>
      <c r="AC17">
        <v>4.2505073279999994</v>
      </c>
      <c r="AD17">
        <v>8.0065281600000002</v>
      </c>
      <c r="AE17">
        <v>21.7125353952</v>
      </c>
      <c r="AF17">
        <v>6.1515000000000004</v>
      </c>
      <c r="AG17">
        <v>11.401199039999998</v>
      </c>
      <c r="AH17">
        <v>20.546566559999999</v>
      </c>
      <c r="AI17">
        <v>0</v>
      </c>
      <c r="AJ17">
        <v>0</v>
      </c>
      <c r="AK17">
        <v>22.630440000000004</v>
      </c>
      <c r="AL17">
        <v>15.604199999999999</v>
      </c>
      <c r="AM17">
        <v>0</v>
      </c>
      <c r="AN17">
        <v>0</v>
      </c>
      <c r="AO17">
        <v>2.8149206400000004</v>
      </c>
      <c r="AP17">
        <v>1.3502764799999998</v>
      </c>
      <c r="AQ17">
        <v>0</v>
      </c>
      <c r="AR17">
        <v>23.516524800000003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35.474838360433871</v>
      </c>
      <c r="BB17">
        <f t="shared" si="0"/>
        <v>1029.8356248181849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512.34109608675863</v>
      </c>
      <c r="L18">
        <v>11.037377456803027</v>
      </c>
      <c r="M18">
        <v>63.771081628063861</v>
      </c>
      <c r="N18">
        <v>24.900000000000002</v>
      </c>
      <c r="O18">
        <v>73.289080144291091</v>
      </c>
      <c r="P18">
        <v>24.815452804546577</v>
      </c>
      <c r="Q18">
        <v>4.6439177277179233</v>
      </c>
      <c r="R18">
        <v>18.61482800683093</v>
      </c>
      <c r="S18">
        <v>11.586402195217561</v>
      </c>
      <c r="T18">
        <v>0</v>
      </c>
      <c r="U18">
        <v>62.108996355314567</v>
      </c>
      <c r="V18">
        <v>6.256349782293178</v>
      </c>
      <c r="W18">
        <v>20.375877753009362</v>
      </c>
      <c r="X18">
        <v>64.789121068971639</v>
      </c>
      <c r="Y18">
        <v>0</v>
      </c>
      <c r="Z18">
        <v>2.8784289599999999</v>
      </c>
      <c r="AA18">
        <v>6.1704789120000001</v>
      </c>
      <c r="AB18">
        <v>5.7374452800000011</v>
      </c>
      <c r="AC18">
        <v>4.2505073279999994</v>
      </c>
      <c r="AD18">
        <v>8.0065281600000002</v>
      </c>
      <c r="AE18">
        <v>21.7125353952</v>
      </c>
      <c r="AF18">
        <v>6.1515000000000004</v>
      </c>
      <c r="AG18">
        <v>11.401199039999998</v>
      </c>
      <c r="AH18">
        <v>20.546566559999999</v>
      </c>
      <c r="AI18">
        <v>0</v>
      </c>
      <c r="AJ18">
        <v>0</v>
      </c>
      <c r="AK18">
        <v>22.630440000000004</v>
      </c>
      <c r="AL18">
        <v>15.604199999999999</v>
      </c>
      <c r="AM18">
        <v>0</v>
      </c>
      <c r="AN18">
        <v>0</v>
      </c>
      <c r="AO18">
        <v>2.8149206400000004</v>
      </c>
      <c r="AP18">
        <v>1.3502764799999998</v>
      </c>
      <c r="AQ18">
        <v>0</v>
      </c>
      <c r="AR18">
        <v>23.516524800000003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35.474838360433871</v>
      </c>
      <c r="BB18">
        <f t="shared" si="0"/>
        <v>1029.8356248181849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512.34109608675863</v>
      </c>
      <c r="L19">
        <v>11.037377456803027</v>
      </c>
      <c r="M19">
        <v>63.771081628063861</v>
      </c>
      <c r="N19">
        <v>24.900000000000002</v>
      </c>
      <c r="O19">
        <v>73.289080144291091</v>
      </c>
      <c r="P19">
        <v>24.815452804546577</v>
      </c>
      <c r="Q19">
        <v>4.6439177277179233</v>
      </c>
      <c r="R19">
        <v>18.61482800683093</v>
      </c>
      <c r="S19">
        <v>11.586402195217561</v>
      </c>
      <c r="T19">
        <v>0</v>
      </c>
      <c r="U19">
        <v>62.108996355314567</v>
      </c>
      <c r="V19">
        <v>6.256349782293178</v>
      </c>
      <c r="W19">
        <v>20.375877753009362</v>
      </c>
      <c r="X19">
        <v>64.789121068971639</v>
      </c>
      <c r="Y19">
        <v>0</v>
      </c>
      <c r="Z19">
        <v>2.8784289599999999</v>
      </c>
      <c r="AA19">
        <v>6.1704789120000001</v>
      </c>
      <c r="AB19">
        <v>5.7374452800000011</v>
      </c>
      <c r="AC19">
        <v>4.2505073279999994</v>
      </c>
      <c r="AD19">
        <v>8.0065281600000002</v>
      </c>
      <c r="AE19">
        <v>21.7125353952</v>
      </c>
      <c r="AF19">
        <v>6.1515000000000004</v>
      </c>
      <c r="AG19">
        <v>11.401199039999998</v>
      </c>
      <c r="AH19">
        <v>30.819849840000003</v>
      </c>
      <c r="AI19">
        <v>0</v>
      </c>
      <c r="AJ19">
        <v>0</v>
      </c>
      <c r="AK19">
        <v>22.630440000000004</v>
      </c>
      <c r="AL19">
        <v>15.604199999999999</v>
      </c>
      <c r="AM19">
        <v>0</v>
      </c>
      <c r="AN19">
        <v>0</v>
      </c>
      <c r="AO19">
        <v>2.8149206400000004</v>
      </c>
      <c r="AP19">
        <v>1.3502764799999998</v>
      </c>
      <c r="AQ19">
        <v>0</v>
      </c>
      <c r="AR19">
        <v>22.304332800000001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35.776572713233882</v>
      </c>
      <c r="BB19">
        <f t="shared" si="0"/>
        <v>1038.594981745385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512.34109608675863</v>
      </c>
      <c r="L20">
        <v>11.037377456803027</v>
      </c>
      <c r="M20">
        <v>63.771081628063861</v>
      </c>
      <c r="N20">
        <v>24.900000000000002</v>
      </c>
      <c r="O20">
        <v>73.289080144291091</v>
      </c>
      <c r="P20">
        <v>24.815452804546577</v>
      </c>
      <c r="Q20">
        <v>4.6439177277179233</v>
      </c>
      <c r="R20">
        <v>18.61482800683093</v>
      </c>
      <c r="S20">
        <v>11.586402195217561</v>
      </c>
      <c r="T20">
        <v>0</v>
      </c>
      <c r="U20">
        <v>62.108996355314567</v>
      </c>
      <c r="V20">
        <v>6.256349782293178</v>
      </c>
      <c r="W20">
        <v>20.375877753009362</v>
      </c>
      <c r="X20">
        <v>64.789121068971639</v>
      </c>
      <c r="Y20">
        <v>0</v>
      </c>
      <c r="Z20">
        <v>2.8784289599999999</v>
      </c>
      <c r="AA20">
        <v>6.1704789120000001</v>
      </c>
      <c r="AB20">
        <v>5.7374452800000011</v>
      </c>
      <c r="AC20">
        <v>4.2505073279999994</v>
      </c>
      <c r="AD20">
        <v>8.0065281600000002</v>
      </c>
      <c r="AE20">
        <v>21.7125353952</v>
      </c>
      <c r="AF20">
        <v>6.1515000000000004</v>
      </c>
      <c r="AG20">
        <v>11.401199039999998</v>
      </c>
      <c r="AH20">
        <v>30.819849840000003</v>
      </c>
      <c r="AI20">
        <v>0</v>
      </c>
      <c r="AJ20">
        <v>0</v>
      </c>
      <c r="AK20">
        <v>22.630440000000004</v>
      </c>
      <c r="AL20">
        <v>15.604199999999999</v>
      </c>
      <c r="AM20">
        <v>0</v>
      </c>
      <c r="AN20">
        <v>0</v>
      </c>
      <c r="AO20">
        <v>2.8149206400000004</v>
      </c>
      <c r="AP20">
        <v>1.3502764799999998</v>
      </c>
      <c r="AQ20">
        <v>6.3321499999999995</v>
      </c>
      <c r="AR20">
        <v>22.304332800000001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35.987433654821182</v>
      </c>
      <c r="BB20">
        <f t="shared" si="0"/>
        <v>1044.7162708037977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512.34109608675863</v>
      </c>
      <c r="L21">
        <v>11.037377456803027</v>
      </c>
      <c r="M21">
        <v>63.771081628063861</v>
      </c>
      <c r="N21">
        <v>24.900000000000002</v>
      </c>
      <c r="O21">
        <v>73.289080144291091</v>
      </c>
      <c r="P21">
        <v>24.815452804546577</v>
      </c>
      <c r="Q21">
        <v>4.6439177277179233</v>
      </c>
      <c r="R21">
        <v>18.61482800683093</v>
      </c>
      <c r="S21">
        <v>11.586402195217561</v>
      </c>
      <c r="T21">
        <v>0</v>
      </c>
      <c r="U21">
        <v>62.108996355314567</v>
      </c>
      <c r="V21">
        <v>6.256349782293178</v>
      </c>
      <c r="W21">
        <v>20.375877753009362</v>
      </c>
      <c r="X21">
        <v>64.789121068971639</v>
      </c>
      <c r="Y21">
        <v>0</v>
      </c>
      <c r="Z21">
        <v>2.8784289599999999</v>
      </c>
      <c r="AA21">
        <v>6.1704789120000001</v>
      </c>
      <c r="AB21">
        <v>5.7374452800000011</v>
      </c>
      <c r="AC21">
        <v>4.2505073279999994</v>
      </c>
      <c r="AD21">
        <v>8.0065281600000002</v>
      </c>
      <c r="AE21">
        <v>21.7125353952</v>
      </c>
      <c r="AF21">
        <v>6.1515000000000004</v>
      </c>
      <c r="AG21">
        <v>11.401199039999998</v>
      </c>
      <c r="AH21">
        <v>30.819849840000003</v>
      </c>
      <c r="AI21">
        <v>0</v>
      </c>
      <c r="AJ21">
        <v>0</v>
      </c>
      <c r="AK21">
        <v>22.630440000000004</v>
      </c>
      <c r="AL21">
        <v>15.604199999999999</v>
      </c>
      <c r="AM21">
        <v>0</v>
      </c>
      <c r="AN21">
        <v>0</v>
      </c>
      <c r="AO21">
        <v>2.8149206400000004</v>
      </c>
      <c r="AP21">
        <v>3.6007372799999997</v>
      </c>
      <c r="AQ21">
        <v>12.92632</v>
      </c>
      <c r="AR21">
        <v>22.304332800000001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36.281959148764038</v>
      </c>
      <c r="BB21">
        <f t="shared" si="0"/>
        <v>1053.2663761098547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512.34109608675863</v>
      </c>
      <c r="L22">
        <v>11.037377456803027</v>
      </c>
      <c r="M22">
        <v>63.771081628063861</v>
      </c>
      <c r="N22">
        <v>24.900000000000002</v>
      </c>
      <c r="O22">
        <v>73.289080144291091</v>
      </c>
      <c r="P22">
        <v>24.815452804546577</v>
      </c>
      <c r="Q22">
        <v>4.6439177277179233</v>
      </c>
      <c r="R22">
        <v>18.61482800683093</v>
      </c>
      <c r="S22">
        <v>11.586402195217561</v>
      </c>
      <c r="T22">
        <v>0</v>
      </c>
      <c r="U22">
        <v>62.108996355314567</v>
      </c>
      <c r="V22">
        <v>6.256349782293178</v>
      </c>
      <c r="W22">
        <v>20.375877753009362</v>
      </c>
      <c r="X22">
        <v>64.789121068971639</v>
      </c>
      <c r="Y22">
        <v>0</v>
      </c>
      <c r="Z22">
        <v>2.8784289599999999</v>
      </c>
      <c r="AA22">
        <v>6.1704789120000001</v>
      </c>
      <c r="AB22">
        <v>5.7374452800000011</v>
      </c>
      <c r="AC22">
        <v>4.2505073279999994</v>
      </c>
      <c r="AD22">
        <v>8.0065281600000002</v>
      </c>
      <c r="AE22">
        <v>21.7125353952</v>
      </c>
      <c r="AF22">
        <v>6.1515000000000004</v>
      </c>
      <c r="AG22">
        <v>11.401199039999998</v>
      </c>
      <c r="AH22">
        <v>30.819849840000003</v>
      </c>
      <c r="AI22">
        <v>0</v>
      </c>
      <c r="AJ22">
        <v>0</v>
      </c>
      <c r="AK22">
        <v>22.630440000000004</v>
      </c>
      <c r="AL22">
        <v>15.604199999999999</v>
      </c>
      <c r="AM22">
        <v>0</v>
      </c>
      <c r="AN22">
        <v>0</v>
      </c>
      <c r="AO22">
        <v>2.8149206400000004</v>
      </c>
      <c r="AP22">
        <v>3.6007372799999997</v>
      </c>
      <c r="AQ22">
        <v>19.389479999999999</v>
      </c>
      <c r="AR22">
        <v>22.304332800000001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36.497182931303719</v>
      </c>
      <c r="BB22">
        <f t="shared" si="0"/>
        <v>1059.5143123273151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512.34109608675863</v>
      </c>
      <c r="L23">
        <v>11.037377456803027</v>
      </c>
      <c r="M23">
        <v>63.771081628063861</v>
      </c>
      <c r="N23">
        <v>24.900000000000002</v>
      </c>
      <c r="O23">
        <v>73.289080144291091</v>
      </c>
      <c r="P23">
        <v>24.815452804546577</v>
      </c>
      <c r="Q23">
        <v>4.6439177277179233</v>
      </c>
      <c r="R23">
        <v>18.61482800683093</v>
      </c>
      <c r="S23">
        <v>11.586402195217561</v>
      </c>
      <c r="T23">
        <v>0</v>
      </c>
      <c r="U23">
        <v>62.108996355314567</v>
      </c>
      <c r="V23">
        <v>6.256349782293178</v>
      </c>
      <c r="W23">
        <v>20.375877753009362</v>
      </c>
      <c r="X23">
        <v>64.789121068971639</v>
      </c>
      <c r="Y23">
        <v>0</v>
      </c>
      <c r="Z23">
        <v>2.8784289599999999</v>
      </c>
      <c r="AA23">
        <v>6.1704789120000001</v>
      </c>
      <c r="AB23">
        <v>5.7374452800000011</v>
      </c>
      <c r="AC23">
        <v>8.5010146559999988</v>
      </c>
      <c r="AD23">
        <v>8.0065281600000002</v>
      </c>
      <c r="AE23">
        <v>21.7125353952</v>
      </c>
      <c r="AF23">
        <v>6.1515000000000004</v>
      </c>
      <c r="AG23">
        <v>11.401199039999998</v>
      </c>
      <c r="AH23">
        <v>30.819849840000003</v>
      </c>
      <c r="AI23">
        <v>0</v>
      </c>
      <c r="AJ23">
        <v>0</v>
      </c>
      <c r="AK23">
        <v>22.630440000000004</v>
      </c>
      <c r="AL23">
        <v>15.604199999999999</v>
      </c>
      <c r="AM23">
        <v>0</v>
      </c>
      <c r="AN23">
        <v>0</v>
      </c>
      <c r="AO23">
        <v>2.8149206400000004</v>
      </c>
      <c r="AP23">
        <v>1.3502764799999998</v>
      </c>
      <c r="AQ23">
        <v>19.389479999999999</v>
      </c>
      <c r="AR23">
        <v>22.304332800000001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36.563784536903718</v>
      </c>
      <c r="BB23">
        <f t="shared" si="0"/>
        <v>1061.4477572497153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512.34109608675863</v>
      </c>
      <c r="L24">
        <v>11.037377456803027</v>
      </c>
      <c r="M24">
        <v>63.771081628063861</v>
      </c>
      <c r="N24">
        <v>24.900000000000002</v>
      </c>
      <c r="O24">
        <v>73.289080144291091</v>
      </c>
      <c r="P24">
        <v>24.815452804546577</v>
      </c>
      <c r="Q24">
        <v>4.6439177277179233</v>
      </c>
      <c r="R24">
        <v>18.61482800683093</v>
      </c>
      <c r="S24">
        <v>11.586402195217561</v>
      </c>
      <c r="T24">
        <v>0</v>
      </c>
      <c r="U24">
        <v>62.108996355314567</v>
      </c>
      <c r="V24">
        <v>6.256349782293178</v>
      </c>
      <c r="W24">
        <v>20.375877753009362</v>
      </c>
      <c r="X24">
        <v>64.789121068971639</v>
      </c>
      <c r="Y24">
        <v>0</v>
      </c>
      <c r="Z24">
        <v>2.8784289599999999</v>
      </c>
      <c r="AA24">
        <v>4.3717968000000003</v>
      </c>
      <c r="AB24">
        <v>11.533435920000002</v>
      </c>
      <c r="AC24">
        <v>8.5010146559999988</v>
      </c>
      <c r="AD24">
        <v>8.0065281600000002</v>
      </c>
      <c r="AE24">
        <v>21.7125353952</v>
      </c>
      <c r="AF24">
        <v>6.1515000000000004</v>
      </c>
      <c r="AG24">
        <v>11.401199039999998</v>
      </c>
      <c r="AH24">
        <v>30.819849840000003</v>
      </c>
      <c r="AI24">
        <v>0</v>
      </c>
      <c r="AJ24">
        <v>0</v>
      </c>
      <c r="AK24">
        <v>22.630440000000004</v>
      </c>
      <c r="AL24">
        <v>15.604199999999999</v>
      </c>
      <c r="AM24">
        <v>0</v>
      </c>
      <c r="AN24">
        <v>0</v>
      </c>
      <c r="AO24">
        <v>2.8149206400000004</v>
      </c>
      <c r="AP24">
        <v>1.3502764799999998</v>
      </c>
      <c r="AQ24">
        <v>19.389479999999999</v>
      </c>
      <c r="AR24">
        <v>22.304332800000001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36.6968946377037</v>
      </c>
      <c r="BB24">
        <f t="shared" si="0"/>
        <v>1065.3119556769152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512.34109608675863</v>
      </c>
      <c r="L25">
        <v>11.037377456803027</v>
      </c>
      <c r="M25">
        <v>63.771081628063861</v>
      </c>
      <c r="N25">
        <v>24.900000000000002</v>
      </c>
      <c r="O25">
        <v>73.289080144291091</v>
      </c>
      <c r="P25">
        <v>24.815452804546577</v>
      </c>
      <c r="Q25">
        <v>4.6439177277179233</v>
      </c>
      <c r="R25">
        <v>18.61482800683093</v>
      </c>
      <c r="S25">
        <v>11.586402195217561</v>
      </c>
      <c r="T25">
        <v>0</v>
      </c>
      <c r="U25">
        <v>62.108996355314567</v>
      </c>
      <c r="V25">
        <v>6.256349782293178</v>
      </c>
      <c r="W25">
        <v>20.375877753009362</v>
      </c>
      <c r="X25">
        <v>64.789121068971639</v>
      </c>
      <c r="Y25">
        <v>0</v>
      </c>
      <c r="Z25">
        <v>2.8784289599999999</v>
      </c>
      <c r="AA25">
        <v>0</v>
      </c>
      <c r="AB25">
        <v>11.533435920000002</v>
      </c>
      <c r="AC25">
        <v>8.5010146559999988</v>
      </c>
      <c r="AD25">
        <v>8.0065281600000002</v>
      </c>
      <c r="AE25">
        <v>21.7125353952</v>
      </c>
      <c r="AF25">
        <v>6.1515000000000004</v>
      </c>
      <c r="AG25">
        <v>11.401199039999998</v>
      </c>
      <c r="AH25">
        <v>20.629751039999999</v>
      </c>
      <c r="AI25">
        <v>0</v>
      </c>
      <c r="AJ25">
        <v>0</v>
      </c>
      <c r="AK25">
        <v>22.630440000000004</v>
      </c>
      <c r="AL25">
        <v>15.604199999999999</v>
      </c>
      <c r="AM25">
        <v>0</v>
      </c>
      <c r="AN25">
        <v>0</v>
      </c>
      <c r="AO25">
        <v>2.8149206400000004</v>
      </c>
      <c r="AP25">
        <v>1.3502764799999998</v>
      </c>
      <c r="AQ25">
        <v>19.389479999999999</v>
      </c>
      <c r="AR25">
        <v>22.304332800000001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36.211983580103713</v>
      </c>
      <c r="BB25">
        <f t="shared" si="0"/>
        <v>1051.2349711345155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512.34109608675863</v>
      </c>
      <c r="L26">
        <v>11.037377456803027</v>
      </c>
      <c r="M26">
        <v>63.771081628063861</v>
      </c>
      <c r="N26">
        <v>24.900000000000002</v>
      </c>
      <c r="O26">
        <v>73.289080144291091</v>
      </c>
      <c r="P26">
        <v>24.815452804546577</v>
      </c>
      <c r="Q26">
        <v>4.6439177277179233</v>
      </c>
      <c r="R26">
        <v>18.61482800683093</v>
      </c>
      <c r="S26">
        <v>11.586402195217561</v>
      </c>
      <c r="T26">
        <v>0</v>
      </c>
      <c r="U26">
        <v>62.108996355314567</v>
      </c>
      <c r="V26">
        <v>6.256349782293178</v>
      </c>
      <c r="W26">
        <v>20.375877753009362</v>
      </c>
      <c r="X26">
        <v>64.789121068971639</v>
      </c>
      <c r="Y26">
        <v>0</v>
      </c>
      <c r="Z26">
        <v>2.8784289599999999</v>
      </c>
      <c r="AA26">
        <v>0</v>
      </c>
      <c r="AB26">
        <v>11.533435920000002</v>
      </c>
      <c r="AC26">
        <v>8.5010146559999988</v>
      </c>
      <c r="AD26">
        <v>8.0065281600000002</v>
      </c>
      <c r="AE26">
        <v>21.7125353952</v>
      </c>
      <c r="AF26">
        <v>6.1515000000000004</v>
      </c>
      <c r="AG26">
        <v>11.401199039999998</v>
      </c>
      <c r="AH26">
        <v>20.629751039999999</v>
      </c>
      <c r="AI26">
        <v>1.1182032</v>
      </c>
      <c r="AJ26">
        <v>0</v>
      </c>
      <c r="AK26">
        <v>22.630440000000004</v>
      </c>
      <c r="AL26">
        <v>15.604199999999999</v>
      </c>
      <c r="AM26">
        <v>0</v>
      </c>
      <c r="AN26">
        <v>0</v>
      </c>
      <c r="AO26">
        <v>2.8149206400000004</v>
      </c>
      <c r="AP26">
        <v>1.3502764799999998</v>
      </c>
      <c r="AQ26">
        <v>19.389479999999999</v>
      </c>
      <c r="AR26">
        <v>22.304332800000001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36.249219834503712</v>
      </c>
      <c r="BB26">
        <f t="shared" si="0"/>
        <v>1052.3159380801153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512.34109608675863</v>
      </c>
      <c r="L27">
        <v>11.037377456803027</v>
      </c>
      <c r="M27">
        <v>63.771081628063861</v>
      </c>
      <c r="N27">
        <v>24.900000000000002</v>
      </c>
      <c r="O27">
        <v>73.289080144291091</v>
      </c>
      <c r="P27">
        <v>24.815452804546577</v>
      </c>
      <c r="Q27">
        <v>4.6439177277179233</v>
      </c>
      <c r="R27">
        <v>18.61482800683093</v>
      </c>
      <c r="S27">
        <v>11.586402195217561</v>
      </c>
      <c r="T27">
        <v>0</v>
      </c>
      <c r="U27">
        <v>62.108996355314567</v>
      </c>
      <c r="V27">
        <v>6.256349782293178</v>
      </c>
      <c r="W27">
        <v>20.375877753009362</v>
      </c>
      <c r="X27">
        <v>64.789121068971639</v>
      </c>
      <c r="Y27">
        <v>0</v>
      </c>
      <c r="Z27">
        <v>2.8784289599999999</v>
      </c>
      <c r="AA27">
        <v>0</v>
      </c>
      <c r="AB27">
        <v>11.533435920000002</v>
      </c>
      <c r="AC27">
        <v>8.5010146559999988</v>
      </c>
      <c r="AD27">
        <v>8.0065281600000002</v>
      </c>
      <c r="AE27">
        <v>21.7125353952</v>
      </c>
      <c r="AF27">
        <v>6.1515000000000004</v>
      </c>
      <c r="AG27">
        <v>11.401199039999998</v>
      </c>
      <c r="AH27">
        <v>20.629751039999999</v>
      </c>
      <c r="AI27">
        <v>2.2364063999999999</v>
      </c>
      <c r="AJ27">
        <v>0</v>
      </c>
      <c r="AK27">
        <v>22.630440000000004</v>
      </c>
      <c r="AL27">
        <v>15.604199999999999</v>
      </c>
      <c r="AM27">
        <v>0</v>
      </c>
      <c r="AN27">
        <v>0</v>
      </c>
      <c r="AO27">
        <v>2.8149206400000004</v>
      </c>
      <c r="AP27">
        <v>3.6007372799999997</v>
      </c>
      <c r="AQ27">
        <v>19.389479999999999</v>
      </c>
      <c r="AR27">
        <v>22.304332800000001</v>
      </c>
      <c r="AS27">
        <v>14.009330613600001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36.361396345703717</v>
      </c>
      <c r="BB27">
        <f t="shared" si="0"/>
        <v>1055.5724255689152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512.34109608675863</v>
      </c>
      <c r="L28">
        <v>11.037377456803027</v>
      </c>
      <c r="M28">
        <v>63.771081628063861</v>
      </c>
      <c r="N28">
        <v>24.900000000000002</v>
      </c>
      <c r="O28">
        <v>73.289080144291091</v>
      </c>
      <c r="P28">
        <v>24.815452804546577</v>
      </c>
      <c r="Q28">
        <v>4.6439177277179233</v>
      </c>
      <c r="R28">
        <v>18.61482800683093</v>
      </c>
      <c r="S28">
        <v>11.586402195217561</v>
      </c>
      <c r="T28">
        <v>0</v>
      </c>
      <c r="U28">
        <v>62.108996355314567</v>
      </c>
      <c r="V28">
        <v>6.256349782293178</v>
      </c>
      <c r="W28">
        <v>20.375877753009362</v>
      </c>
      <c r="X28">
        <v>64.789121068971639</v>
      </c>
      <c r="Y28">
        <v>0</v>
      </c>
      <c r="Z28">
        <v>2.8784289599999999</v>
      </c>
      <c r="AA28">
        <v>0</v>
      </c>
      <c r="AB28">
        <v>11.533435920000002</v>
      </c>
      <c r="AC28">
        <v>8.5010146559999988</v>
      </c>
      <c r="AD28">
        <v>8.0065281600000002</v>
      </c>
      <c r="AE28">
        <v>21.7125353952</v>
      </c>
      <c r="AF28">
        <v>6.1515000000000004</v>
      </c>
      <c r="AG28">
        <v>11.401199039999998</v>
      </c>
      <c r="AH28">
        <v>19.548352800000004</v>
      </c>
      <c r="AI28">
        <v>14.536641599999999</v>
      </c>
      <c r="AJ28">
        <v>0</v>
      </c>
      <c r="AK28">
        <v>22.630440000000004</v>
      </c>
      <c r="AL28">
        <v>34.675999999999988</v>
      </c>
      <c r="AM28">
        <v>0</v>
      </c>
      <c r="AN28">
        <v>0</v>
      </c>
      <c r="AO28">
        <v>2.8149206400000004</v>
      </c>
      <c r="AP28">
        <v>1.3502764799999998</v>
      </c>
      <c r="AQ28">
        <v>19.389479999999999</v>
      </c>
      <c r="AR28">
        <v>22.304332800000001</v>
      </c>
      <c r="AS28">
        <v>14.009330613600001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37.295133913295437</v>
      </c>
      <c r="BB28">
        <f t="shared" si="0"/>
        <v>1082.6788641613236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512.34109608675863</v>
      </c>
      <c r="L29">
        <v>11.037377456803027</v>
      </c>
      <c r="M29">
        <v>63.771081628063861</v>
      </c>
      <c r="N29">
        <v>30.444827586206891</v>
      </c>
      <c r="O29">
        <v>73.289080144291091</v>
      </c>
      <c r="P29">
        <v>24.815452804546577</v>
      </c>
      <c r="Q29">
        <v>4.6439177277179233</v>
      </c>
      <c r="R29">
        <v>18.61482800683093</v>
      </c>
      <c r="S29">
        <v>11.586402195217561</v>
      </c>
      <c r="T29">
        <v>0</v>
      </c>
      <c r="U29">
        <v>62.108996355314567</v>
      </c>
      <c r="V29">
        <v>6.256349782293178</v>
      </c>
      <c r="W29">
        <v>20.375877753009362</v>
      </c>
      <c r="X29">
        <v>64.789121068971639</v>
      </c>
      <c r="Y29">
        <v>0</v>
      </c>
      <c r="Z29">
        <v>2.8784289599999999</v>
      </c>
      <c r="AA29">
        <v>0</v>
      </c>
      <c r="AB29">
        <v>11.533435920000002</v>
      </c>
      <c r="AC29">
        <v>8.5010146559999988</v>
      </c>
      <c r="AD29">
        <v>8.0065281600000002</v>
      </c>
      <c r="AE29">
        <v>21.7125353952</v>
      </c>
      <c r="AF29">
        <v>6.1515000000000004</v>
      </c>
      <c r="AG29">
        <v>11.401199039999998</v>
      </c>
      <c r="AH29">
        <v>19.548352800000004</v>
      </c>
      <c r="AI29">
        <v>14.536641599999999</v>
      </c>
      <c r="AJ29">
        <v>0</v>
      </c>
      <c r="AK29">
        <v>22.630440000000004</v>
      </c>
      <c r="AL29">
        <v>59.816099999999992</v>
      </c>
      <c r="AM29">
        <v>0</v>
      </c>
      <c r="AN29">
        <v>0</v>
      </c>
      <c r="AO29">
        <v>2.8149206400000004</v>
      </c>
      <c r="AP29">
        <v>1.3502764799999998</v>
      </c>
      <c r="AQ29">
        <v>19.389479999999999</v>
      </c>
      <c r="AR29">
        <v>22.304332800000001</v>
      </c>
      <c r="AS29">
        <v>14.009330613600001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38.316941703499587</v>
      </c>
      <c r="BB29">
        <f t="shared" si="0"/>
        <v>1112.3419839573262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512.34109608675863</v>
      </c>
      <c r="L30">
        <v>11.037377456803027</v>
      </c>
      <c r="M30">
        <v>63.771081628063861</v>
      </c>
      <c r="N30">
        <v>33.20109484056384</v>
      </c>
      <c r="O30">
        <v>73.289080144291091</v>
      </c>
      <c r="P30">
        <v>24.815452804546577</v>
      </c>
      <c r="Q30">
        <v>4.6439177277179233</v>
      </c>
      <c r="R30">
        <v>18.61482800683093</v>
      </c>
      <c r="S30">
        <v>11.586402195217561</v>
      </c>
      <c r="T30">
        <v>0</v>
      </c>
      <c r="U30">
        <v>62.108996355314567</v>
      </c>
      <c r="V30">
        <v>6.256349782293178</v>
      </c>
      <c r="W30">
        <v>20.375877753009362</v>
      </c>
      <c r="X30">
        <v>64.789121068971639</v>
      </c>
      <c r="Y30">
        <v>0</v>
      </c>
      <c r="Z30">
        <v>2.8784289599999999</v>
      </c>
      <c r="AA30">
        <v>0</v>
      </c>
      <c r="AB30">
        <v>11.533435920000002</v>
      </c>
      <c r="AC30">
        <v>8.5010146559999988</v>
      </c>
      <c r="AD30">
        <v>8.0065281600000002</v>
      </c>
      <c r="AE30">
        <v>21.7125353952</v>
      </c>
      <c r="AF30">
        <v>6.1515000000000004</v>
      </c>
      <c r="AG30">
        <v>11.401199039999998</v>
      </c>
      <c r="AH30">
        <v>19.548352800000004</v>
      </c>
      <c r="AI30">
        <v>14.536641599999999</v>
      </c>
      <c r="AJ30">
        <v>0</v>
      </c>
      <c r="AK30">
        <v>22.630440000000004</v>
      </c>
      <c r="AL30">
        <v>59.816099999999992</v>
      </c>
      <c r="AM30">
        <v>0</v>
      </c>
      <c r="AN30">
        <v>0</v>
      </c>
      <c r="AO30">
        <v>2.8149206400000004</v>
      </c>
      <c r="AP30">
        <v>1.3502764799999998</v>
      </c>
      <c r="AQ30">
        <v>19.389479999999999</v>
      </c>
      <c r="AR30">
        <v>22.304332800000001</v>
      </c>
      <c r="AS30">
        <v>14.009330613600001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38.408725403069688</v>
      </c>
      <c r="BB30">
        <f t="shared" si="0"/>
        <v>1115.0064675121132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512.34109608675863</v>
      </c>
      <c r="L31">
        <v>11.037377456803027</v>
      </c>
      <c r="M31">
        <v>63.771081628063861</v>
      </c>
      <c r="N31">
        <v>35.968965517241386</v>
      </c>
      <c r="O31">
        <v>73.289080144291091</v>
      </c>
      <c r="P31">
        <v>24.815452804546577</v>
      </c>
      <c r="Q31">
        <v>4.6439177277179233</v>
      </c>
      <c r="R31">
        <v>18.61482800683093</v>
      </c>
      <c r="S31">
        <v>11.586402195217561</v>
      </c>
      <c r="T31">
        <v>0</v>
      </c>
      <c r="U31">
        <v>62.108996355314567</v>
      </c>
      <c r="V31">
        <v>6.256349782293178</v>
      </c>
      <c r="W31">
        <v>20.375877753009362</v>
      </c>
      <c r="X31">
        <v>64.789121068971639</v>
      </c>
      <c r="Y31">
        <v>0</v>
      </c>
      <c r="Z31">
        <v>2.8784289599999999</v>
      </c>
      <c r="AA31">
        <v>0</v>
      </c>
      <c r="AB31">
        <v>11.533435920000002</v>
      </c>
      <c r="AC31">
        <v>8.5010146559999988</v>
      </c>
      <c r="AD31">
        <v>8.0065281600000002</v>
      </c>
      <c r="AE31">
        <v>21.7125353952</v>
      </c>
      <c r="AF31">
        <v>6.1515000000000004</v>
      </c>
      <c r="AG31">
        <v>11.401199039999998</v>
      </c>
      <c r="AH31">
        <v>19.548352800000004</v>
      </c>
      <c r="AI31">
        <v>14.536641599999999</v>
      </c>
      <c r="AJ31">
        <v>0</v>
      </c>
      <c r="AK31">
        <v>22.630440000000004</v>
      </c>
      <c r="AL31">
        <v>59.816099999999992</v>
      </c>
      <c r="AM31">
        <v>0</v>
      </c>
      <c r="AN31">
        <v>0</v>
      </c>
      <c r="AO31">
        <v>2.8149206400000004</v>
      </c>
      <c r="AP31">
        <v>1.3502764799999998</v>
      </c>
      <c r="AQ31">
        <v>19.389479999999999</v>
      </c>
      <c r="AR31">
        <v>22.304332800000001</v>
      </c>
      <c r="AS31">
        <v>14.009330613600001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38.500895496603057</v>
      </c>
      <c r="BB31">
        <f t="shared" si="0"/>
        <v>1117.6821680952573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512.34109608675863</v>
      </c>
      <c r="L32">
        <v>11.037377456803027</v>
      </c>
      <c r="M32">
        <v>63.771081628063861</v>
      </c>
      <c r="N32">
        <v>38.741379310344833</v>
      </c>
      <c r="O32">
        <v>73.289080144291091</v>
      </c>
      <c r="P32">
        <v>24.815452804546577</v>
      </c>
      <c r="Q32">
        <v>4.6439177277179233</v>
      </c>
      <c r="R32">
        <v>18.61482800683093</v>
      </c>
      <c r="S32">
        <v>11.586402195217561</v>
      </c>
      <c r="T32">
        <v>0</v>
      </c>
      <c r="U32">
        <v>62.108996355314567</v>
      </c>
      <c r="V32">
        <v>6.256349782293178</v>
      </c>
      <c r="W32">
        <v>20.375877753009362</v>
      </c>
      <c r="X32">
        <v>64.789121068971639</v>
      </c>
      <c r="Y32">
        <v>0</v>
      </c>
      <c r="Z32">
        <v>2.8784289599999999</v>
      </c>
      <c r="AA32">
        <v>0</v>
      </c>
      <c r="AB32">
        <v>11.533435920000002</v>
      </c>
      <c r="AC32">
        <v>8.5010146559999988</v>
      </c>
      <c r="AD32">
        <v>8.0065281600000002</v>
      </c>
      <c r="AE32">
        <v>21.7125353952</v>
      </c>
      <c r="AF32">
        <v>6.1515000000000004</v>
      </c>
      <c r="AG32">
        <v>11.401199039999998</v>
      </c>
      <c r="AH32">
        <v>19.548352800000004</v>
      </c>
      <c r="AI32">
        <v>14.536641599999999</v>
      </c>
      <c r="AJ32">
        <v>0</v>
      </c>
      <c r="AK32">
        <v>22.630440000000004</v>
      </c>
      <c r="AL32">
        <v>59.816099999999992</v>
      </c>
      <c r="AM32">
        <v>0</v>
      </c>
      <c r="AN32">
        <v>0</v>
      </c>
      <c r="AO32">
        <v>2.8149206400000004</v>
      </c>
      <c r="AP32">
        <v>1.3502764799999998</v>
      </c>
      <c r="AQ32">
        <v>19.389479999999999</v>
      </c>
      <c r="AR32">
        <v>22.304332800000001</v>
      </c>
      <c r="AS32">
        <v>14.009330613600001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38.593216875913392</v>
      </c>
      <c r="BB32">
        <f t="shared" si="0"/>
        <v>1120.3622605090504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512.34109608675863</v>
      </c>
      <c r="L33">
        <v>11.037377456803027</v>
      </c>
      <c r="M33">
        <v>63.771081628063861</v>
      </c>
      <c r="N33">
        <v>38.741379310344833</v>
      </c>
      <c r="O33">
        <v>73.289080144291091</v>
      </c>
      <c r="P33">
        <v>24.815452804546577</v>
      </c>
      <c r="Q33">
        <v>4.6439177277179233</v>
      </c>
      <c r="R33">
        <v>18.61482800683093</v>
      </c>
      <c r="S33">
        <v>11.586402195217561</v>
      </c>
      <c r="T33">
        <v>0</v>
      </c>
      <c r="U33">
        <v>62.108996355314567</v>
      </c>
      <c r="V33">
        <v>6.256349782293178</v>
      </c>
      <c r="W33">
        <v>20.375877753009362</v>
      </c>
      <c r="X33">
        <v>64.789121068971639</v>
      </c>
      <c r="Y33">
        <v>0</v>
      </c>
      <c r="Z33">
        <v>2.8784289599999999</v>
      </c>
      <c r="AA33">
        <v>0</v>
      </c>
      <c r="AB33">
        <v>11.533435920000002</v>
      </c>
      <c r="AC33">
        <v>8.5010146559999988</v>
      </c>
      <c r="AD33">
        <v>8.0065281600000002</v>
      </c>
      <c r="AE33">
        <v>21.7125353952</v>
      </c>
      <c r="AF33">
        <v>6.1515000000000004</v>
      </c>
      <c r="AG33">
        <v>11.401199039999998</v>
      </c>
      <c r="AH33">
        <v>19.548352800000004</v>
      </c>
      <c r="AI33">
        <v>14.536641599999999</v>
      </c>
      <c r="AJ33">
        <v>0</v>
      </c>
      <c r="AK33">
        <v>22.630440000000004</v>
      </c>
      <c r="AL33">
        <v>59.816099999999992</v>
      </c>
      <c r="AM33">
        <v>0</v>
      </c>
      <c r="AN33">
        <v>0</v>
      </c>
      <c r="AO33">
        <v>2.8149206400000004</v>
      </c>
      <c r="AP33">
        <v>1.3502764799999998</v>
      </c>
      <c r="AQ33">
        <v>12.92632</v>
      </c>
      <c r="AR33">
        <v>22.304332800000001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38.377993093373711</v>
      </c>
      <c r="BB33">
        <f t="shared" si="0"/>
        <v>1114.11432429159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512.34109608675863</v>
      </c>
      <c r="L34">
        <v>11.037377456803027</v>
      </c>
      <c r="M34">
        <v>63.771081628063861</v>
      </c>
      <c r="N34">
        <v>41.507992117363699</v>
      </c>
      <c r="O34">
        <v>73.289080144291091</v>
      </c>
      <c r="P34">
        <v>24.815452804546577</v>
      </c>
      <c r="Q34">
        <v>4.6439177277179233</v>
      </c>
      <c r="R34">
        <v>18.61482800683093</v>
      </c>
      <c r="S34">
        <v>11.586402195217561</v>
      </c>
      <c r="T34">
        <v>0</v>
      </c>
      <c r="U34">
        <v>62.108996355314567</v>
      </c>
      <c r="V34">
        <v>6.256349782293178</v>
      </c>
      <c r="W34">
        <v>20.375877753009362</v>
      </c>
      <c r="X34">
        <v>64.789121068971639</v>
      </c>
      <c r="Y34">
        <v>0</v>
      </c>
      <c r="Z34">
        <v>2.8784289599999999</v>
      </c>
      <c r="AA34">
        <v>0</v>
      </c>
      <c r="AB34">
        <v>11.533435920000002</v>
      </c>
      <c r="AC34">
        <v>8.5010146559999988</v>
      </c>
      <c r="AD34">
        <v>8.0065281600000002</v>
      </c>
      <c r="AE34">
        <v>21.7125353952</v>
      </c>
      <c r="AF34">
        <v>6.1515000000000004</v>
      </c>
      <c r="AG34">
        <v>11.401199039999998</v>
      </c>
      <c r="AH34">
        <v>19.548352800000004</v>
      </c>
      <c r="AI34">
        <v>2.2364063999999999</v>
      </c>
      <c r="AJ34">
        <v>0</v>
      </c>
      <c r="AK34">
        <v>22.630440000000004</v>
      </c>
      <c r="AL34">
        <v>59.816099999999992</v>
      </c>
      <c r="AM34">
        <v>0</v>
      </c>
      <c r="AN34">
        <v>0</v>
      </c>
      <c r="AO34">
        <v>2.8149206400000004</v>
      </c>
      <c r="AP34">
        <v>1.3502764799999998</v>
      </c>
      <c r="AQ34">
        <v>12.92632</v>
      </c>
      <c r="AR34">
        <v>22.304332800000001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38.06052381904744</v>
      </c>
      <c r="BB34">
        <f t="shared" si="0"/>
        <v>1104.8981711729352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512.34109608675863</v>
      </c>
      <c r="L35">
        <v>11.037377456803027</v>
      </c>
      <c r="M35">
        <v>63.771081628063861</v>
      </c>
      <c r="N35">
        <v>41.507992117363699</v>
      </c>
      <c r="O35">
        <v>73.289080144291091</v>
      </c>
      <c r="P35">
        <v>24.815452804546577</v>
      </c>
      <c r="Q35">
        <v>4.6439177277179233</v>
      </c>
      <c r="R35">
        <v>18.61482800683093</v>
      </c>
      <c r="S35">
        <v>11.586402195217561</v>
      </c>
      <c r="T35">
        <v>0</v>
      </c>
      <c r="U35">
        <v>62.108996355314567</v>
      </c>
      <c r="V35">
        <v>6.256349782293178</v>
      </c>
      <c r="W35">
        <v>20.375877753009362</v>
      </c>
      <c r="X35">
        <v>64.789121068971639</v>
      </c>
      <c r="Y35">
        <v>0</v>
      </c>
      <c r="Z35">
        <v>2.8784289599999999</v>
      </c>
      <c r="AA35">
        <v>0</v>
      </c>
      <c r="AB35">
        <v>11.533435920000002</v>
      </c>
      <c r="AC35">
        <v>8.5010146559999988</v>
      </c>
      <c r="AD35">
        <v>8.0065281600000002</v>
      </c>
      <c r="AE35">
        <v>21.7125353952</v>
      </c>
      <c r="AF35">
        <v>6.1515000000000004</v>
      </c>
      <c r="AG35">
        <v>11.401199039999998</v>
      </c>
      <c r="AH35">
        <v>19.548352800000004</v>
      </c>
      <c r="AI35">
        <v>1.1182032</v>
      </c>
      <c r="AJ35">
        <v>0</v>
      </c>
      <c r="AK35">
        <v>22.630440000000004</v>
      </c>
      <c r="AL35">
        <v>34.675999999999988</v>
      </c>
      <c r="AM35">
        <v>0</v>
      </c>
      <c r="AN35">
        <v>0</v>
      </c>
      <c r="AO35">
        <v>2.8149206400000004</v>
      </c>
      <c r="AP35">
        <v>1.3502764799999998</v>
      </c>
      <c r="AQ35">
        <v>12.92632</v>
      </c>
      <c r="AR35">
        <v>22.304332800000001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37.186122533063958</v>
      </c>
      <c r="BB35">
        <f t="shared" si="0"/>
        <v>1079.5142692589186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512.34109608675863</v>
      </c>
      <c r="L36">
        <v>11.037377456803027</v>
      </c>
      <c r="M36">
        <v>63.771081628063861</v>
      </c>
      <c r="N36">
        <v>44.265517241379307</v>
      </c>
      <c r="O36">
        <v>73.289080144291091</v>
      </c>
      <c r="P36">
        <v>24.815452804546577</v>
      </c>
      <c r="Q36">
        <v>4.6439177277179233</v>
      </c>
      <c r="R36">
        <v>18.61482800683093</v>
      </c>
      <c r="S36">
        <v>11.586402195217561</v>
      </c>
      <c r="T36">
        <v>0</v>
      </c>
      <c r="U36">
        <v>62.108996355314567</v>
      </c>
      <c r="V36">
        <v>6.256349782293178</v>
      </c>
      <c r="W36">
        <v>20.375877753009362</v>
      </c>
      <c r="X36">
        <v>64.789121068971639</v>
      </c>
      <c r="Y36">
        <v>0</v>
      </c>
      <c r="Z36">
        <v>2.8784289599999999</v>
      </c>
      <c r="AA36">
        <v>0</v>
      </c>
      <c r="AB36">
        <v>11.533435920000002</v>
      </c>
      <c r="AC36">
        <v>8.5010146559999988</v>
      </c>
      <c r="AD36">
        <v>8.0065281600000002</v>
      </c>
      <c r="AE36">
        <v>21.7125353952</v>
      </c>
      <c r="AF36">
        <v>6.1515000000000004</v>
      </c>
      <c r="AG36">
        <v>11.401199039999998</v>
      </c>
      <c r="AH36">
        <v>19.548352800000004</v>
      </c>
      <c r="AI36">
        <v>0</v>
      </c>
      <c r="AJ36">
        <v>0</v>
      </c>
      <c r="AK36">
        <v>22.630440000000004</v>
      </c>
      <c r="AL36">
        <v>26.006999999999994</v>
      </c>
      <c r="AM36">
        <v>0</v>
      </c>
      <c r="AN36">
        <v>0</v>
      </c>
      <c r="AO36">
        <v>2.8149206400000004</v>
      </c>
      <c r="AP36">
        <v>1.3502764799999998</v>
      </c>
      <c r="AQ36">
        <v>6.3321499999999995</v>
      </c>
      <c r="AR36">
        <v>22.304332800000001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36.732448928150824</v>
      </c>
      <c r="BB36">
        <f t="shared" si="0"/>
        <v>1066.3440947878473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448.00190235827887</v>
      </c>
      <c r="L37">
        <v>11.037377456803027</v>
      </c>
      <c r="M37">
        <v>63.771081628063861</v>
      </c>
      <c r="N37">
        <v>41.50344827586207</v>
      </c>
      <c r="O37">
        <v>73.289080144291091</v>
      </c>
      <c r="P37">
        <v>24.815452804546577</v>
      </c>
      <c r="Q37">
        <v>4.6439177277179233</v>
      </c>
      <c r="R37">
        <v>18.61482800683093</v>
      </c>
      <c r="S37">
        <v>11.586402195217561</v>
      </c>
      <c r="T37">
        <v>0</v>
      </c>
      <c r="U37">
        <v>62.108996355314567</v>
      </c>
      <c r="V37">
        <v>6.256349782293178</v>
      </c>
      <c r="W37">
        <v>20.375877753009362</v>
      </c>
      <c r="X37">
        <v>64.789121068971639</v>
      </c>
      <c r="Y37">
        <v>0</v>
      </c>
      <c r="Z37">
        <v>2.8784289599999999</v>
      </c>
      <c r="AA37">
        <v>0</v>
      </c>
      <c r="AB37">
        <v>11.533435920000002</v>
      </c>
      <c r="AC37">
        <v>8.5010146559999988</v>
      </c>
      <c r="AD37">
        <v>8.0065281600000002</v>
      </c>
      <c r="AE37">
        <v>21.7125353952</v>
      </c>
      <c r="AF37">
        <v>6.1515000000000004</v>
      </c>
      <c r="AG37">
        <v>11.401199039999998</v>
      </c>
      <c r="AH37">
        <v>27.034956000000001</v>
      </c>
      <c r="AI37">
        <v>0</v>
      </c>
      <c r="AJ37">
        <v>0</v>
      </c>
      <c r="AK37">
        <v>22.630440000000004</v>
      </c>
      <c r="AL37">
        <v>26.006999999999994</v>
      </c>
      <c r="AM37">
        <v>0</v>
      </c>
      <c r="AN37">
        <v>0</v>
      </c>
      <c r="AO37">
        <v>2.8278331199999998</v>
      </c>
      <c r="AP37">
        <v>1.6315840800000001</v>
      </c>
      <c r="AQ37">
        <v>6.3321499999999995</v>
      </c>
      <c r="AR37">
        <v>22.304332800000001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34.757077817423756</v>
      </c>
      <c r="BB37">
        <f t="shared" si="0"/>
        <v>1008.9990264845774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452.99631434977579</v>
      </c>
      <c r="L38">
        <v>11.037377456803027</v>
      </c>
      <c r="M38">
        <v>63.771081628063861</v>
      </c>
      <c r="N38">
        <v>41.50344827586207</v>
      </c>
      <c r="O38">
        <v>73.289080144291091</v>
      </c>
      <c r="P38">
        <v>24.815452804546577</v>
      </c>
      <c r="Q38">
        <v>4.6439177277179233</v>
      </c>
      <c r="R38">
        <v>18.61482800683093</v>
      </c>
      <c r="S38">
        <v>11.586402195217561</v>
      </c>
      <c r="T38">
        <v>0</v>
      </c>
      <c r="U38">
        <v>62.108996355314567</v>
      </c>
      <c r="V38">
        <v>6.256349782293178</v>
      </c>
      <c r="W38">
        <v>20.375877753009362</v>
      </c>
      <c r="X38">
        <v>64.789121068971639</v>
      </c>
      <c r="Y38">
        <v>0</v>
      </c>
      <c r="Z38">
        <v>2.8784289599999999</v>
      </c>
      <c r="AA38">
        <v>0</v>
      </c>
      <c r="AB38">
        <v>11.533435920000002</v>
      </c>
      <c r="AC38">
        <v>8.5010146559999988</v>
      </c>
      <c r="AD38">
        <v>8.0065281600000002</v>
      </c>
      <c r="AE38">
        <v>21.7125353952</v>
      </c>
      <c r="AF38">
        <v>6.1515000000000004</v>
      </c>
      <c r="AG38">
        <v>11.401199039999998</v>
      </c>
      <c r="AH38">
        <v>27.034956000000001</v>
      </c>
      <c r="AI38">
        <v>0</v>
      </c>
      <c r="AJ38">
        <v>0</v>
      </c>
      <c r="AK38">
        <v>22.630440000000004</v>
      </c>
      <c r="AL38">
        <v>26.006999999999994</v>
      </c>
      <c r="AM38">
        <v>0</v>
      </c>
      <c r="AN38">
        <v>0</v>
      </c>
      <c r="AO38">
        <v>2.8278331199999998</v>
      </c>
      <c r="AP38">
        <v>1.6315840800000001</v>
      </c>
      <c r="AQ38">
        <v>6.3321499999999995</v>
      </c>
      <c r="AR38">
        <v>22.304332800000001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34.923391736896356</v>
      </c>
      <c r="BB38">
        <f t="shared" si="0"/>
        <v>1013.8271245566017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477.99687661757002</v>
      </c>
      <c r="L39">
        <v>11.037377456803027</v>
      </c>
      <c r="M39">
        <v>63.771081628063861</v>
      </c>
      <c r="N39">
        <v>41.50344827586207</v>
      </c>
      <c r="O39">
        <v>73.289080144291091</v>
      </c>
      <c r="P39">
        <v>24.815452804546577</v>
      </c>
      <c r="Q39">
        <v>4.6439177277179233</v>
      </c>
      <c r="R39">
        <v>18.61482800683093</v>
      </c>
      <c r="S39">
        <v>11.586402195217561</v>
      </c>
      <c r="T39">
        <v>0</v>
      </c>
      <c r="U39">
        <v>62.108996355314567</v>
      </c>
      <c r="V39">
        <v>6.256349782293178</v>
      </c>
      <c r="W39">
        <v>20.375877753009362</v>
      </c>
      <c r="X39">
        <v>64.789121068971639</v>
      </c>
      <c r="Y39">
        <v>0</v>
      </c>
      <c r="Z39">
        <v>5.7974399999999999</v>
      </c>
      <c r="AA39">
        <v>0</v>
      </c>
      <c r="AB39">
        <v>11.533435920000002</v>
      </c>
      <c r="AC39">
        <v>8.5010146559999988</v>
      </c>
      <c r="AD39">
        <v>8.0065281600000002</v>
      </c>
      <c r="AE39">
        <v>21.7125353952</v>
      </c>
      <c r="AF39">
        <v>6.1515000000000004</v>
      </c>
      <c r="AG39">
        <v>11.401199039999998</v>
      </c>
      <c r="AH39">
        <v>27.034956000000001</v>
      </c>
      <c r="AI39">
        <v>0</v>
      </c>
      <c r="AJ39">
        <v>0</v>
      </c>
      <c r="AK39">
        <v>22.630440000000004</v>
      </c>
      <c r="AL39">
        <v>26.006999999999994</v>
      </c>
      <c r="AM39">
        <v>0</v>
      </c>
      <c r="AN39">
        <v>0</v>
      </c>
      <c r="AO39">
        <v>2.9698704</v>
      </c>
      <c r="AP39">
        <v>1.6315840800000001</v>
      </c>
      <c r="AQ39">
        <v>6.3321499999999995</v>
      </c>
      <c r="AR39">
        <v>23.516524800000003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35.898209504359606</v>
      </c>
      <c r="BB39">
        <f t="shared" si="0"/>
        <v>1042.1261093769328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495.28319214574765</v>
      </c>
      <c r="L40">
        <v>11.037377456803027</v>
      </c>
      <c r="M40">
        <v>63.771081628063861</v>
      </c>
      <c r="N40">
        <v>41.50344827586207</v>
      </c>
      <c r="O40">
        <v>73.289080144291091</v>
      </c>
      <c r="P40">
        <v>24.815452804546577</v>
      </c>
      <c r="Q40">
        <v>4.6439177277179233</v>
      </c>
      <c r="R40">
        <v>18.61482800683093</v>
      </c>
      <c r="S40">
        <v>11.586402195217561</v>
      </c>
      <c r="T40">
        <v>0</v>
      </c>
      <c r="U40">
        <v>62.108996355314567</v>
      </c>
      <c r="V40">
        <v>6.256349782293178</v>
      </c>
      <c r="W40">
        <v>20.375877753009362</v>
      </c>
      <c r="X40">
        <v>64.789121068971639</v>
      </c>
      <c r="Y40">
        <v>0</v>
      </c>
      <c r="Z40">
        <v>5.7974399999999999</v>
      </c>
      <c r="AA40">
        <v>0</v>
      </c>
      <c r="AB40">
        <v>11.533435920000002</v>
      </c>
      <c r="AC40">
        <v>8.5010146559999988</v>
      </c>
      <c r="AD40">
        <v>8.0065281600000002</v>
      </c>
      <c r="AE40">
        <v>21.7125353952</v>
      </c>
      <c r="AF40">
        <v>6.1515000000000004</v>
      </c>
      <c r="AG40">
        <v>11.401199039999998</v>
      </c>
      <c r="AH40">
        <v>27.034956000000001</v>
      </c>
      <c r="AI40">
        <v>0</v>
      </c>
      <c r="AJ40">
        <v>0</v>
      </c>
      <c r="AK40">
        <v>22.630440000000004</v>
      </c>
      <c r="AL40">
        <v>26.006999999999994</v>
      </c>
      <c r="AM40">
        <v>0</v>
      </c>
      <c r="AN40">
        <v>0</v>
      </c>
      <c r="AO40">
        <v>2.9698704</v>
      </c>
      <c r="AP40">
        <v>1.6315840800000001</v>
      </c>
      <c r="AQ40">
        <v>6.3321499999999995</v>
      </c>
      <c r="AR40">
        <v>23.516524800000003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36.473843811931481</v>
      </c>
      <c r="BB40">
        <f t="shared" si="0"/>
        <v>1058.8367905975385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512.34109608675863</v>
      </c>
      <c r="L41">
        <v>11.037377456803027</v>
      </c>
      <c r="M41">
        <v>63.771081628063861</v>
      </c>
      <c r="N41">
        <v>47.04247488408037</v>
      </c>
      <c r="O41">
        <v>73.289080144291091</v>
      </c>
      <c r="P41">
        <v>24.815452804546577</v>
      </c>
      <c r="Q41">
        <v>4.6439177277179233</v>
      </c>
      <c r="R41">
        <v>18.61482800683093</v>
      </c>
      <c r="S41">
        <v>11.586402195217561</v>
      </c>
      <c r="T41">
        <v>0</v>
      </c>
      <c r="U41">
        <v>62.108996355314567</v>
      </c>
      <c r="V41">
        <v>6.256349782293178</v>
      </c>
      <c r="W41">
        <v>20.375877753009362</v>
      </c>
      <c r="X41">
        <v>64.789121068971639</v>
      </c>
      <c r="Y41">
        <v>0</v>
      </c>
      <c r="Z41">
        <v>5.7974399999999999</v>
      </c>
      <c r="AA41">
        <v>0</v>
      </c>
      <c r="AB41">
        <v>11.533435920000002</v>
      </c>
      <c r="AC41">
        <v>8.5010146559999988</v>
      </c>
      <c r="AD41">
        <v>8.0065281600000002</v>
      </c>
      <c r="AE41">
        <v>21.7125353952</v>
      </c>
      <c r="AF41">
        <v>6.1515000000000004</v>
      </c>
      <c r="AG41">
        <v>11.401199039999998</v>
      </c>
      <c r="AH41">
        <v>27.034956000000001</v>
      </c>
      <c r="AI41">
        <v>0</v>
      </c>
      <c r="AJ41">
        <v>0</v>
      </c>
      <c r="AK41">
        <v>22.630440000000004</v>
      </c>
      <c r="AL41">
        <v>26.006999999999994</v>
      </c>
      <c r="AM41">
        <v>0</v>
      </c>
      <c r="AN41">
        <v>0</v>
      </c>
      <c r="AO41">
        <v>3.5896694399999998</v>
      </c>
      <c r="AP41">
        <v>1.6315840800000001</v>
      </c>
      <c r="AQ41">
        <v>4.1923200000000005</v>
      </c>
      <c r="AR41">
        <v>23.516524800000003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37.175704232395624</v>
      </c>
      <c r="BB41">
        <f t="shared" si="0"/>
        <v>1079.2118297663037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512.34109608675863</v>
      </c>
      <c r="L42">
        <v>11.037377456803027</v>
      </c>
      <c r="M42">
        <v>63.771081628063861</v>
      </c>
      <c r="N42">
        <v>47.04247488408037</v>
      </c>
      <c r="O42">
        <v>73.289080144291091</v>
      </c>
      <c r="P42">
        <v>24.815452804546577</v>
      </c>
      <c r="Q42">
        <v>4.6439177277179233</v>
      </c>
      <c r="R42">
        <v>18.61482800683093</v>
      </c>
      <c r="S42">
        <v>11.586402195217561</v>
      </c>
      <c r="T42">
        <v>0</v>
      </c>
      <c r="U42">
        <v>62.108996355314567</v>
      </c>
      <c r="V42">
        <v>6.256349782293178</v>
      </c>
      <c r="W42">
        <v>20.375877753009362</v>
      </c>
      <c r="X42">
        <v>64.789121068971639</v>
      </c>
      <c r="Y42">
        <v>0</v>
      </c>
      <c r="Z42">
        <v>5.7974399999999999</v>
      </c>
      <c r="AA42">
        <v>0</v>
      </c>
      <c r="AB42">
        <v>11.533435920000002</v>
      </c>
      <c r="AC42">
        <v>8.5010146559999988</v>
      </c>
      <c r="AD42">
        <v>8.0065281600000002</v>
      </c>
      <c r="AE42">
        <v>21.7125353952</v>
      </c>
      <c r="AF42">
        <v>6.1515000000000004</v>
      </c>
      <c r="AG42">
        <v>11.401199039999998</v>
      </c>
      <c r="AH42">
        <v>27.034956000000001</v>
      </c>
      <c r="AI42">
        <v>0</v>
      </c>
      <c r="AJ42">
        <v>0</v>
      </c>
      <c r="AK42">
        <v>22.630440000000004</v>
      </c>
      <c r="AL42">
        <v>26.006999999999994</v>
      </c>
      <c r="AM42">
        <v>0</v>
      </c>
      <c r="AN42">
        <v>0</v>
      </c>
      <c r="AO42">
        <v>3.5896694399999998</v>
      </c>
      <c r="AP42">
        <v>1.6315840800000001</v>
      </c>
      <c r="AQ42">
        <v>0</v>
      </c>
      <c r="AR42">
        <v>23.516524800000003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37.03610025366546</v>
      </c>
      <c r="BB42">
        <f t="shared" si="0"/>
        <v>1075.1591137450339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512.34109608675863</v>
      </c>
      <c r="L43">
        <v>11.037377456803027</v>
      </c>
      <c r="M43">
        <v>63.771081628063861</v>
      </c>
      <c r="N43">
        <v>49.810344827586206</v>
      </c>
      <c r="O43">
        <v>73.289080144291091</v>
      </c>
      <c r="P43">
        <v>24.815452804546577</v>
      </c>
      <c r="Q43">
        <v>4.6439177277179233</v>
      </c>
      <c r="R43">
        <v>18.61482800683093</v>
      </c>
      <c r="S43">
        <v>11.586402195217561</v>
      </c>
      <c r="T43">
        <v>0</v>
      </c>
      <c r="U43">
        <v>62.108996355314567</v>
      </c>
      <c r="V43">
        <v>6.256349782293178</v>
      </c>
      <c r="W43">
        <v>20.375877753009362</v>
      </c>
      <c r="X43">
        <v>64.789121068971639</v>
      </c>
      <c r="Y43">
        <v>0</v>
      </c>
      <c r="Z43">
        <v>5.7974399999999999</v>
      </c>
      <c r="AA43">
        <v>0</v>
      </c>
      <c r="AB43">
        <v>11.533435920000002</v>
      </c>
      <c r="AC43">
        <v>8.5010146559999988</v>
      </c>
      <c r="AD43">
        <v>8.0065281600000002</v>
      </c>
      <c r="AE43">
        <v>21.7125353952</v>
      </c>
      <c r="AF43">
        <v>6.1515000000000004</v>
      </c>
      <c r="AG43">
        <v>11.401199039999998</v>
      </c>
      <c r="AH43">
        <v>19.548352800000004</v>
      </c>
      <c r="AI43">
        <v>0</v>
      </c>
      <c r="AJ43">
        <v>0</v>
      </c>
      <c r="AK43">
        <v>22.630440000000004</v>
      </c>
      <c r="AL43">
        <v>26.006999999999994</v>
      </c>
      <c r="AM43">
        <v>0</v>
      </c>
      <c r="AN43">
        <v>0</v>
      </c>
      <c r="AO43">
        <v>3.5896694399999998</v>
      </c>
      <c r="AP43">
        <v>1.6315840800000001</v>
      </c>
      <c r="AQ43">
        <v>0</v>
      </c>
      <c r="AR43">
        <v>22.304332800000001</v>
      </c>
      <c r="AS43">
        <v>14.009330613600001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36.838600354784212</v>
      </c>
      <c r="BB43">
        <f t="shared" si="0"/>
        <v>1069.4256883874211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512.34109608675863</v>
      </c>
      <c r="L44">
        <v>11.037377456803027</v>
      </c>
      <c r="M44">
        <v>63.771081628063861</v>
      </c>
      <c r="N44">
        <v>51.882718076720955</v>
      </c>
      <c r="O44">
        <v>73.289080144291091</v>
      </c>
      <c r="P44">
        <v>24.815452804546577</v>
      </c>
      <c r="Q44">
        <v>4.6439177277179233</v>
      </c>
      <c r="R44">
        <v>18.61482800683093</v>
      </c>
      <c r="S44">
        <v>11.586402195217561</v>
      </c>
      <c r="T44">
        <v>0</v>
      </c>
      <c r="U44">
        <v>62.108996355314567</v>
      </c>
      <c r="V44">
        <v>6.256349782293178</v>
      </c>
      <c r="W44">
        <v>20.375877753009362</v>
      </c>
      <c r="X44">
        <v>64.789121068971639</v>
      </c>
      <c r="Y44">
        <v>0</v>
      </c>
      <c r="Z44">
        <v>5.7974399999999999</v>
      </c>
      <c r="AA44">
        <v>0</v>
      </c>
      <c r="AB44">
        <v>11.533435920000002</v>
      </c>
      <c r="AC44">
        <v>8.5010146559999988</v>
      </c>
      <c r="AD44">
        <v>8.0065281600000002</v>
      </c>
      <c r="AE44">
        <v>20.004022800000001</v>
      </c>
      <c r="AF44">
        <v>6.1515000000000004</v>
      </c>
      <c r="AG44">
        <v>11.401199039999998</v>
      </c>
      <c r="AH44">
        <v>19.548352800000004</v>
      </c>
      <c r="AI44">
        <v>0</v>
      </c>
      <c r="AJ44">
        <v>0</v>
      </c>
      <c r="AK44">
        <v>22.630440000000004</v>
      </c>
      <c r="AL44">
        <v>26.006999999999994</v>
      </c>
      <c r="AM44">
        <v>0</v>
      </c>
      <c r="AN44">
        <v>0</v>
      </c>
      <c r="AO44">
        <v>3.5896694399999998</v>
      </c>
      <c r="AP44">
        <v>1.6315840800000001</v>
      </c>
      <c r="AQ44">
        <v>0</v>
      </c>
      <c r="AR44">
        <v>22.304332800000001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36.850716635570997</v>
      </c>
      <c r="BB44">
        <f t="shared" si="0"/>
        <v>1069.7774327605691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512.34109608675863</v>
      </c>
      <c r="L45">
        <v>11.037377456803027</v>
      </c>
      <c r="M45">
        <v>63.771081628063861</v>
      </c>
      <c r="N45">
        <v>51.882718076720955</v>
      </c>
      <c r="O45">
        <v>73.289080144291091</v>
      </c>
      <c r="P45">
        <v>24.815452804546577</v>
      </c>
      <c r="Q45">
        <v>4.6439177277179233</v>
      </c>
      <c r="R45">
        <v>18.61482800683093</v>
      </c>
      <c r="S45">
        <v>11.586402195217561</v>
      </c>
      <c r="T45">
        <v>0</v>
      </c>
      <c r="U45">
        <v>62.108996355314567</v>
      </c>
      <c r="V45">
        <v>6.256349782293178</v>
      </c>
      <c r="W45">
        <v>20.375877753009362</v>
      </c>
      <c r="X45">
        <v>64.789121068971639</v>
      </c>
      <c r="Y45">
        <v>0</v>
      </c>
      <c r="Z45">
        <v>2.8784289599999999</v>
      </c>
      <c r="AA45">
        <v>0</v>
      </c>
      <c r="AB45">
        <v>11.533435920000002</v>
      </c>
      <c r="AC45">
        <v>8.5010146559999988</v>
      </c>
      <c r="AD45">
        <v>8.0065281600000002</v>
      </c>
      <c r="AE45">
        <v>20.004022800000001</v>
      </c>
      <c r="AF45">
        <v>6.1515000000000004</v>
      </c>
      <c r="AG45">
        <v>11.401199039999998</v>
      </c>
      <c r="AH45">
        <v>19.548352800000004</v>
      </c>
      <c r="AI45">
        <v>0</v>
      </c>
      <c r="AJ45">
        <v>0</v>
      </c>
      <c r="AK45">
        <v>22.630440000000004</v>
      </c>
      <c r="AL45">
        <v>26.006999999999994</v>
      </c>
      <c r="AM45">
        <v>0</v>
      </c>
      <c r="AN45">
        <v>0</v>
      </c>
      <c r="AO45">
        <v>3.5896694399999998</v>
      </c>
      <c r="AP45">
        <v>1.6315840800000001</v>
      </c>
      <c r="AQ45">
        <v>0</v>
      </c>
      <c r="AR45">
        <v>22.304332800000001</v>
      </c>
      <c r="AS45">
        <v>14.009330613600001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36.753513769971001</v>
      </c>
      <c r="BB45">
        <f t="shared" si="0"/>
        <v>1066.9556245861688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512.34109608675863</v>
      </c>
      <c r="L46">
        <v>11.037377456803027</v>
      </c>
      <c r="M46">
        <v>63.771081628063861</v>
      </c>
      <c r="N46">
        <v>51.882718076720955</v>
      </c>
      <c r="O46">
        <v>73.289080144291091</v>
      </c>
      <c r="P46">
        <v>24.815452804546577</v>
      </c>
      <c r="Q46">
        <v>4.6439177277179233</v>
      </c>
      <c r="R46">
        <v>18.61482800683093</v>
      </c>
      <c r="S46">
        <v>11.586402195217561</v>
      </c>
      <c r="T46">
        <v>0</v>
      </c>
      <c r="U46">
        <v>62.108996355314567</v>
      </c>
      <c r="V46">
        <v>6.256349782293178</v>
      </c>
      <c r="W46">
        <v>20.375877753009362</v>
      </c>
      <c r="X46">
        <v>64.789121068971639</v>
      </c>
      <c r="Y46">
        <v>0</v>
      </c>
      <c r="Z46">
        <v>2.8784289599999999</v>
      </c>
      <c r="AA46">
        <v>0</v>
      </c>
      <c r="AB46">
        <v>11.533435920000002</v>
      </c>
      <c r="AC46">
        <v>8.5010146559999988</v>
      </c>
      <c r="AD46">
        <v>8.0065281600000002</v>
      </c>
      <c r="AE46">
        <v>20.004022800000001</v>
      </c>
      <c r="AF46">
        <v>6.1515000000000004</v>
      </c>
      <c r="AG46">
        <v>11.401199039999998</v>
      </c>
      <c r="AH46">
        <v>19.548352800000004</v>
      </c>
      <c r="AI46">
        <v>0</v>
      </c>
      <c r="AJ46">
        <v>0</v>
      </c>
      <c r="AK46">
        <v>22.630440000000004</v>
      </c>
      <c r="AL46">
        <v>26.006999999999994</v>
      </c>
      <c r="AM46">
        <v>0</v>
      </c>
      <c r="AN46">
        <v>0</v>
      </c>
      <c r="AO46">
        <v>3.5896694399999998</v>
      </c>
      <c r="AP46">
        <v>1.6315840800000001</v>
      </c>
      <c r="AQ46">
        <v>0</v>
      </c>
      <c r="AR46">
        <v>22.304332800000001</v>
      </c>
      <c r="AS46">
        <v>14.009330613600001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36.753513769971001</v>
      </c>
      <c r="BB46">
        <f t="shared" si="0"/>
        <v>1066.9556245861688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430.537060512952</v>
      </c>
      <c r="L47">
        <v>11.037377456803027</v>
      </c>
      <c r="M47">
        <v>63.771081628063861</v>
      </c>
      <c r="N47">
        <v>51.882718076720955</v>
      </c>
      <c r="O47">
        <v>73.289080144291091</v>
      </c>
      <c r="P47">
        <v>24.815452804546577</v>
      </c>
      <c r="Q47">
        <v>4.6439177277179233</v>
      </c>
      <c r="R47">
        <v>18.61482800683093</v>
      </c>
      <c r="S47">
        <v>11.586402195217561</v>
      </c>
      <c r="T47">
        <v>0</v>
      </c>
      <c r="U47">
        <v>62.108996355314567</v>
      </c>
      <c r="V47">
        <v>6.256349782293178</v>
      </c>
      <c r="W47">
        <v>20.375877753009362</v>
      </c>
      <c r="X47">
        <v>64.789121068971639</v>
      </c>
      <c r="Y47">
        <v>0</v>
      </c>
      <c r="Z47">
        <v>2.8784289599999999</v>
      </c>
      <c r="AA47">
        <v>0</v>
      </c>
      <c r="AB47">
        <v>11.533435920000002</v>
      </c>
      <c r="AC47">
        <v>8.5010146559999988</v>
      </c>
      <c r="AD47">
        <v>8.0065281600000002</v>
      </c>
      <c r="AE47">
        <v>20.004022800000001</v>
      </c>
      <c r="AF47">
        <v>6.1515000000000004</v>
      </c>
      <c r="AG47">
        <v>11.401199039999998</v>
      </c>
      <c r="AH47">
        <v>19.548352800000004</v>
      </c>
      <c r="AI47">
        <v>0</v>
      </c>
      <c r="AJ47">
        <v>0</v>
      </c>
      <c r="AK47">
        <v>22.630440000000004</v>
      </c>
      <c r="AL47">
        <v>26.006999999999994</v>
      </c>
      <c r="AM47">
        <v>0</v>
      </c>
      <c r="AN47">
        <v>0</v>
      </c>
      <c r="AO47">
        <v>3.5896694399999998</v>
      </c>
      <c r="AP47">
        <v>1.6315840800000001</v>
      </c>
      <c r="AQ47">
        <v>0</v>
      </c>
      <c r="AR47">
        <v>22.304332800000001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34.029439112979567</v>
      </c>
      <c r="BB47">
        <f t="shared" si="0"/>
        <v>987.87566366935346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461.26237350495495</v>
      </c>
      <c r="L48">
        <v>11.037377456803027</v>
      </c>
      <c r="M48">
        <v>63.771081628063861</v>
      </c>
      <c r="N48">
        <v>51.882718076720955</v>
      </c>
      <c r="O48">
        <v>73.289080144291091</v>
      </c>
      <c r="P48">
        <v>24.815452804546577</v>
      </c>
      <c r="Q48">
        <v>4.6439177277179233</v>
      </c>
      <c r="R48">
        <v>18.61482800683093</v>
      </c>
      <c r="S48">
        <v>11.586402195217561</v>
      </c>
      <c r="T48">
        <v>0</v>
      </c>
      <c r="U48">
        <v>62.108996355314567</v>
      </c>
      <c r="V48">
        <v>6.256349782293178</v>
      </c>
      <c r="W48">
        <v>20.375877753009362</v>
      </c>
      <c r="X48">
        <v>64.789121068971639</v>
      </c>
      <c r="Y48">
        <v>0</v>
      </c>
      <c r="Z48">
        <v>2.8784289599999999</v>
      </c>
      <c r="AA48">
        <v>0</v>
      </c>
      <c r="AB48">
        <v>11.533435920000002</v>
      </c>
      <c r="AC48">
        <v>8.5010146559999988</v>
      </c>
      <c r="AD48">
        <v>8.0065281600000002</v>
      </c>
      <c r="AE48">
        <v>20.004022800000001</v>
      </c>
      <c r="AF48">
        <v>6.1515000000000004</v>
      </c>
      <c r="AG48">
        <v>11.401199039999998</v>
      </c>
      <c r="AH48">
        <v>16.636896000000004</v>
      </c>
      <c r="AI48">
        <v>0</v>
      </c>
      <c r="AJ48">
        <v>0</v>
      </c>
      <c r="AK48">
        <v>22.630440000000004</v>
      </c>
      <c r="AL48">
        <v>26.006999999999994</v>
      </c>
      <c r="AM48">
        <v>0</v>
      </c>
      <c r="AN48">
        <v>0</v>
      </c>
      <c r="AO48">
        <v>3.5896694399999998</v>
      </c>
      <c r="AP48">
        <v>1.6315840800000001</v>
      </c>
      <c r="AQ48">
        <v>0</v>
      </c>
      <c r="AR48">
        <v>22.304332800000001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34.955640393389167</v>
      </c>
      <c r="BB48">
        <f t="shared" si="0"/>
        <v>1014.7633185809469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487.16308296824428</v>
      </c>
      <c r="L49">
        <v>11.037377456803027</v>
      </c>
      <c r="M49">
        <v>63.771081628063861</v>
      </c>
      <c r="N49">
        <v>51.882718076720955</v>
      </c>
      <c r="O49">
        <v>73.289080144291091</v>
      </c>
      <c r="P49">
        <v>24.815452804546577</v>
      </c>
      <c r="Q49">
        <v>4.6439177277179233</v>
      </c>
      <c r="R49">
        <v>18.61482800683093</v>
      </c>
      <c r="S49">
        <v>11.586402195217561</v>
      </c>
      <c r="T49">
        <v>0</v>
      </c>
      <c r="U49">
        <v>62.108996355314567</v>
      </c>
      <c r="V49">
        <v>6.256349782293178</v>
      </c>
      <c r="W49">
        <v>20.375877753009362</v>
      </c>
      <c r="X49">
        <v>64.789121068971639</v>
      </c>
      <c r="Y49">
        <v>0</v>
      </c>
      <c r="Z49">
        <v>2.8784289599999999</v>
      </c>
      <c r="AA49">
        <v>0</v>
      </c>
      <c r="AB49">
        <v>11.533435920000002</v>
      </c>
      <c r="AC49">
        <v>4.2505073279999994</v>
      </c>
      <c r="AD49">
        <v>8.0065281600000002</v>
      </c>
      <c r="AE49">
        <v>20.004022800000001</v>
      </c>
      <c r="AF49">
        <v>6.1515000000000004</v>
      </c>
      <c r="AG49">
        <v>11.401199039999998</v>
      </c>
      <c r="AH49">
        <v>16.636896000000004</v>
      </c>
      <c r="AI49">
        <v>0</v>
      </c>
      <c r="AJ49">
        <v>0</v>
      </c>
      <c r="AK49">
        <v>22.630440000000004</v>
      </c>
      <c r="AL49">
        <v>26.006999999999994</v>
      </c>
      <c r="AM49">
        <v>0</v>
      </c>
      <c r="AN49">
        <v>0</v>
      </c>
      <c r="AO49">
        <v>3.5896694399999998</v>
      </c>
      <c r="AP49">
        <v>1.6315840800000001</v>
      </c>
      <c r="AQ49">
        <v>0</v>
      </c>
      <c r="AR49">
        <v>22.304332800000001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35.676592156868828</v>
      </c>
      <c r="BB49">
        <f t="shared" si="0"/>
        <v>1035.6925689527568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462.91635700884524</v>
      </c>
      <c r="L50">
        <v>11.037377456803027</v>
      </c>
      <c r="M50">
        <v>63.771081628063861</v>
      </c>
      <c r="N50">
        <v>51.882718076720955</v>
      </c>
      <c r="O50">
        <v>73.289080144291091</v>
      </c>
      <c r="P50">
        <v>24.815452804546577</v>
      </c>
      <c r="Q50">
        <v>4.6439177277179233</v>
      </c>
      <c r="R50">
        <v>18.61482800683093</v>
      </c>
      <c r="S50">
        <v>11.586402195217561</v>
      </c>
      <c r="T50">
        <v>0</v>
      </c>
      <c r="U50">
        <v>62.108996355314567</v>
      </c>
      <c r="V50">
        <v>6.256349782293178</v>
      </c>
      <c r="W50">
        <v>20.375877753009362</v>
      </c>
      <c r="X50">
        <v>64.789121068971639</v>
      </c>
      <c r="Y50">
        <v>0</v>
      </c>
      <c r="Z50">
        <v>2.8784289599999999</v>
      </c>
      <c r="AA50">
        <v>0</v>
      </c>
      <c r="AB50">
        <v>5.7374452800000011</v>
      </c>
      <c r="AC50">
        <v>4.2505073279999994</v>
      </c>
      <c r="AD50">
        <v>8.0065281600000002</v>
      </c>
      <c r="AE50">
        <v>20.004022800000001</v>
      </c>
      <c r="AF50">
        <v>6.1515000000000004</v>
      </c>
      <c r="AG50">
        <v>11.401199039999998</v>
      </c>
      <c r="AH50">
        <v>16.636896000000004</v>
      </c>
      <c r="AI50">
        <v>0</v>
      </c>
      <c r="AJ50">
        <v>0</v>
      </c>
      <c r="AK50">
        <v>22.630440000000004</v>
      </c>
      <c r="AL50">
        <v>26.006999999999994</v>
      </c>
      <c r="AM50">
        <v>0</v>
      </c>
      <c r="AN50">
        <v>0</v>
      </c>
      <c r="AO50">
        <v>3.5896694399999998</v>
      </c>
      <c r="AP50">
        <v>1.6315840800000001</v>
      </c>
      <c r="AQ50">
        <v>0</v>
      </c>
      <c r="AR50">
        <v>22.304332800000001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34.676169741718162</v>
      </c>
      <c r="BB50">
        <f t="shared" si="0"/>
        <v>1006.6502747685082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414.0718626636903</v>
      </c>
      <c r="L51">
        <v>11.037377456803027</v>
      </c>
      <c r="M51">
        <v>63.771081628063861</v>
      </c>
      <c r="N51">
        <v>51.882718076720955</v>
      </c>
      <c r="O51">
        <v>73.289080144291091</v>
      </c>
      <c r="P51">
        <v>24.815452804546577</v>
      </c>
      <c r="Q51">
        <v>4.6439177277179233</v>
      </c>
      <c r="R51">
        <v>18.61482800683093</v>
      </c>
      <c r="S51">
        <v>11.586402195217561</v>
      </c>
      <c r="T51">
        <v>0</v>
      </c>
      <c r="U51">
        <v>62.108996355314567</v>
      </c>
      <c r="V51">
        <v>6.256349782293178</v>
      </c>
      <c r="W51">
        <v>20.375877753009362</v>
      </c>
      <c r="X51">
        <v>64.789121068971639</v>
      </c>
      <c r="Y51">
        <v>0</v>
      </c>
      <c r="Z51">
        <v>2.8784289599999999</v>
      </c>
      <c r="AA51">
        <v>0</v>
      </c>
      <c r="AB51">
        <v>5.7374452800000011</v>
      </c>
      <c r="AC51">
        <v>4.2505073279999994</v>
      </c>
      <c r="AD51">
        <v>8.0065281600000002</v>
      </c>
      <c r="AE51">
        <v>20.004022800000001</v>
      </c>
      <c r="AF51">
        <v>6.1515000000000004</v>
      </c>
      <c r="AG51">
        <v>11.401199039999998</v>
      </c>
      <c r="AH51">
        <v>16.636896000000004</v>
      </c>
      <c r="AI51">
        <v>0</v>
      </c>
      <c r="AJ51">
        <v>0</v>
      </c>
      <c r="AK51">
        <v>22.630440000000004</v>
      </c>
      <c r="AL51">
        <v>26.006999999999994</v>
      </c>
      <c r="AM51">
        <v>0</v>
      </c>
      <c r="AN51">
        <v>0</v>
      </c>
      <c r="AO51">
        <v>3.5896694399999998</v>
      </c>
      <c r="AP51">
        <v>1.6315840800000001</v>
      </c>
      <c r="AQ51">
        <v>0</v>
      </c>
      <c r="AR51">
        <v>22.304332800000001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33.04964807843497</v>
      </c>
      <c r="BB51">
        <f t="shared" si="0"/>
        <v>959.43230208663635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438.09187906371909</v>
      </c>
      <c r="L52">
        <v>11.037377456803027</v>
      </c>
      <c r="M52">
        <v>63.771081628063861</v>
      </c>
      <c r="N52">
        <v>51.882718076720955</v>
      </c>
      <c r="O52">
        <v>73.289080144291091</v>
      </c>
      <c r="P52">
        <v>24.815452804546577</v>
      </c>
      <c r="Q52">
        <v>4.6439177277179233</v>
      </c>
      <c r="R52">
        <v>18.61482800683093</v>
      </c>
      <c r="S52">
        <v>11.586402195217561</v>
      </c>
      <c r="T52">
        <v>0</v>
      </c>
      <c r="U52">
        <v>62.108996355314567</v>
      </c>
      <c r="V52">
        <v>6.256349782293178</v>
      </c>
      <c r="W52">
        <v>20.375877753009362</v>
      </c>
      <c r="X52">
        <v>64.789121068971639</v>
      </c>
      <c r="Y52">
        <v>0</v>
      </c>
      <c r="Z52">
        <v>2.8784289599999999</v>
      </c>
      <c r="AA52">
        <v>0</v>
      </c>
      <c r="AB52">
        <v>5.7374452800000011</v>
      </c>
      <c r="AC52">
        <v>4.2505073279999994</v>
      </c>
      <c r="AD52">
        <v>8.0065281600000002</v>
      </c>
      <c r="AE52">
        <v>20.004022800000001</v>
      </c>
      <c r="AF52">
        <v>6.1515000000000004</v>
      </c>
      <c r="AG52">
        <v>11.401199039999998</v>
      </c>
      <c r="AH52">
        <v>16.636896000000004</v>
      </c>
      <c r="AI52">
        <v>0</v>
      </c>
      <c r="AJ52">
        <v>0</v>
      </c>
      <c r="AK52">
        <v>22.630440000000004</v>
      </c>
      <c r="AL52">
        <v>26.006999999999994</v>
      </c>
      <c r="AM52">
        <v>0</v>
      </c>
      <c r="AN52">
        <v>0</v>
      </c>
      <c r="AO52">
        <v>3.5896694399999998</v>
      </c>
      <c r="AP52">
        <v>1.6315840800000001</v>
      </c>
      <c r="AQ52">
        <v>0</v>
      </c>
      <c r="AR52">
        <v>22.304332800000001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33.849514625369387</v>
      </c>
      <c r="BB52">
        <f t="shared" si="0"/>
        <v>982.65245193973078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438.88643221345205</v>
      </c>
      <c r="L53">
        <v>11.037377456803027</v>
      </c>
      <c r="M53">
        <v>63.771081628063861</v>
      </c>
      <c r="N53">
        <v>51.882718076720955</v>
      </c>
      <c r="O53">
        <v>73.289080144291091</v>
      </c>
      <c r="P53">
        <v>24.815452804546577</v>
      </c>
      <c r="Q53">
        <v>4.6439177277179233</v>
      </c>
      <c r="R53">
        <v>18.61482800683093</v>
      </c>
      <c r="S53">
        <v>11.586402195217561</v>
      </c>
      <c r="T53">
        <v>0</v>
      </c>
      <c r="U53">
        <v>62.108996355314567</v>
      </c>
      <c r="V53">
        <v>6.256349782293178</v>
      </c>
      <c r="W53">
        <v>20.375877753009362</v>
      </c>
      <c r="X53">
        <v>64.789121068971639</v>
      </c>
      <c r="Y53">
        <v>0</v>
      </c>
      <c r="Z53">
        <v>2.8784289599999999</v>
      </c>
      <c r="AA53">
        <v>0</v>
      </c>
      <c r="AB53">
        <v>5.7374452800000011</v>
      </c>
      <c r="AC53">
        <v>4.2505073279999994</v>
      </c>
      <c r="AD53">
        <v>8.0065281600000002</v>
      </c>
      <c r="AE53">
        <v>20.004022800000001</v>
      </c>
      <c r="AF53">
        <v>6.1515000000000004</v>
      </c>
      <c r="AG53">
        <v>11.401199039999998</v>
      </c>
      <c r="AH53">
        <v>16.636896000000004</v>
      </c>
      <c r="AI53">
        <v>0</v>
      </c>
      <c r="AJ53">
        <v>0</v>
      </c>
      <c r="AK53">
        <v>22.630440000000004</v>
      </c>
      <c r="AL53">
        <v>26.006999999999994</v>
      </c>
      <c r="AM53">
        <v>0</v>
      </c>
      <c r="AN53">
        <v>0</v>
      </c>
      <c r="AO53">
        <v>3.5896694399999998</v>
      </c>
      <c r="AP53">
        <v>1.6315840800000001</v>
      </c>
      <c r="AQ53">
        <v>6.3321499999999995</v>
      </c>
      <c r="AR53">
        <v>22.304332800000001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34.086834186868209</v>
      </c>
      <c r="BB53">
        <f t="shared" si="0"/>
        <v>989.54183552796474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421.9122057728668</v>
      </c>
      <c r="L54">
        <v>11.037377456803027</v>
      </c>
      <c r="M54">
        <v>63.771081628063861</v>
      </c>
      <c r="N54">
        <v>51.882718076720955</v>
      </c>
      <c r="O54">
        <v>73.289080144291091</v>
      </c>
      <c r="P54">
        <v>24.815452804546577</v>
      </c>
      <c r="Q54">
        <v>4.6439177277179233</v>
      </c>
      <c r="R54">
        <v>18.61482800683093</v>
      </c>
      <c r="S54">
        <v>11.586402195217561</v>
      </c>
      <c r="T54">
        <v>0</v>
      </c>
      <c r="U54">
        <v>62.108996355314567</v>
      </c>
      <c r="V54">
        <v>6.256349782293178</v>
      </c>
      <c r="W54">
        <v>20.375877753009362</v>
      </c>
      <c r="X54">
        <v>64.789121068971639</v>
      </c>
      <c r="Y54">
        <v>0</v>
      </c>
      <c r="Z54">
        <v>2.8784289599999999</v>
      </c>
      <c r="AA54">
        <v>0</v>
      </c>
      <c r="AB54">
        <v>5.7374452800000011</v>
      </c>
      <c r="AC54">
        <v>4.2505073279999994</v>
      </c>
      <c r="AD54">
        <v>8.0065281600000002</v>
      </c>
      <c r="AE54">
        <v>20.004022800000001</v>
      </c>
      <c r="AF54">
        <v>6.1515000000000004</v>
      </c>
      <c r="AG54">
        <v>11.401199039999998</v>
      </c>
      <c r="AH54">
        <v>16.636896000000004</v>
      </c>
      <c r="AI54">
        <v>0</v>
      </c>
      <c r="AJ54">
        <v>0</v>
      </c>
      <c r="AK54">
        <v>22.630440000000004</v>
      </c>
      <c r="AL54">
        <v>26.006999999999994</v>
      </c>
      <c r="AM54">
        <v>0</v>
      </c>
      <c r="AN54">
        <v>0</v>
      </c>
      <c r="AO54">
        <v>3.5896694399999998</v>
      </c>
      <c r="AP54">
        <v>1.6315840800000001</v>
      </c>
      <c r="AQ54">
        <v>6.3321499999999995</v>
      </c>
      <c r="AR54">
        <v>22.304332800000001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33.5215924458305</v>
      </c>
      <c r="BB54">
        <f t="shared" si="0"/>
        <v>973.1328508284173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349.99701085820232</v>
      </c>
      <c r="L55">
        <v>11.037377456803027</v>
      </c>
      <c r="M55">
        <v>63.771081628063861</v>
      </c>
      <c r="N55">
        <v>51.882718076720955</v>
      </c>
      <c r="O55">
        <v>73.289080144291091</v>
      </c>
      <c r="P55">
        <v>24.815452804546577</v>
      </c>
      <c r="Q55">
        <v>4.6439177277179233</v>
      </c>
      <c r="R55">
        <v>18.61482800683093</v>
      </c>
      <c r="S55">
        <v>11.586402195217561</v>
      </c>
      <c r="T55">
        <v>0</v>
      </c>
      <c r="U55">
        <v>62.108996355314567</v>
      </c>
      <c r="V55">
        <v>6.256349782293178</v>
      </c>
      <c r="W55">
        <v>20.375877753009362</v>
      </c>
      <c r="X55">
        <v>64.789121068971639</v>
      </c>
      <c r="Y55">
        <v>0</v>
      </c>
      <c r="Z55">
        <v>2.8784289599999999</v>
      </c>
      <c r="AA55">
        <v>0</v>
      </c>
      <c r="AB55">
        <v>5.7374452800000011</v>
      </c>
      <c r="AC55">
        <v>4.2505073279999994</v>
      </c>
      <c r="AD55">
        <v>8.0065281600000002</v>
      </c>
      <c r="AE55">
        <v>20.004022800000001</v>
      </c>
      <c r="AF55">
        <v>6.1515000000000004</v>
      </c>
      <c r="AG55">
        <v>11.401199039999998</v>
      </c>
      <c r="AH55">
        <v>16.636896000000004</v>
      </c>
      <c r="AI55">
        <v>0</v>
      </c>
      <c r="AJ55">
        <v>0</v>
      </c>
      <c r="AK55">
        <v>22.630440000000004</v>
      </c>
      <c r="AL55">
        <v>26.006999999999994</v>
      </c>
      <c r="AM55">
        <v>1.2294703333333334</v>
      </c>
      <c r="AN55">
        <v>0</v>
      </c>
      <c r="AO55">
        <v>3.4218072000000004</v>
      </c>
      <c r="AP55">
        <v>1.6315840800000001</v>
      </c>
      <c r="AQ55">
        <v>6.3321499999999995</v>
      </c>
      <c r="AR55">
        <v>23.516524800000003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31.202533806617858</v>
      </c>
      <c r="BB55">
        <f t="shared" si="0"/>
        <v>905.81051464629866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379.99646529786003</v>
      </c>
      <c r="L56">
        <v>11.037377456803027</v>
      </c>
      <c r="M56">
        <v>63.771081628063861</v>
      </c>
      <c r="N56">
        <v>51.882718076720955</v>
      </c>
      <c r="O56">
        <v>73.289080144291091</v>
      </c>
      <c r="P56">
        <v>24.815452804546577</v>
      </c>
      <c r="Q56">
        <v>4.6439177277179233</v>
      </c>
      <c r="R56">
        <v>18.61482800683093</v>
      </c>
      <c r="S56">
        <v>11.586402195217561</v>
      </c>
      <c r="T56">
        <v>0</v>
      </c>
      <c r="U56">
        <v>62.108996355314567</v>
      </c>
      <c r="V56">
        <v>6.256349782293178</v>
      </c>
      <c r="W56">
        <v>20.375877753009362</v>
      </c>
      <c r="X56">
        <v>64.789121068971639</v>
      </c>
      <c r="Y56">
        <v>0</v>
      </c>
      <c r="Z56">
        <v>2.8784289599999999</v>
      </c>
      <c r="AA56">
        <v>6.1704789120000001</v>
      </c>
      <c r="AB56">
        <v>5.7374452800000011</v>
      </c>
      <c r="AC56">
        <v>4.2505073279999994</v>
      </c>
      <c r="AD56">
        <v>8.0065281600000002</v>
      </c>
      <c r="AE56">
        <v>20.004022800000001</v>
      </c>
      <c r="AF56">
        <v>6.1515000000000004</v>
      </c>
      <c r="AG56">
        <v>11.401199039999998</v>
      </c>
      <c r="AH56">
        <v>29.114568000000006</v>
      </c>
      <c r="AI56">
        <v>0</v>
      </c>
      <c r="AJ56">
        <v>0</v>
      </c>
      <c r="AK56">
        <v>22.630440000000004</v>
      </c>
      <c r="AL56">
        <v>26.006999999999994</v>
      </c>
      <c r="AM56">
        <v>4.6368595428571435</v>
      </c>
      <c r="AN56">
        <v>0</v>
      </c>
      <c r="AO56">
        <v>3.4218072000000004</v>
      </c>
      <c r="AP56">
        <v>1.6315840800000001</v>
      </c>
      <c r="AQ56">
        <v>12.92632</v>
      </c>
      <c r="AR56">
        <v>23.516524800000003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33.155550326134126</v>
      </c>
      <c r="BB56">
        <f t="shared" si="0"/>
        <v>962.50666268796397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449.99635944405787</v>
      </c>
      <c r="L57">
        <v>11.037377456803027</v>
      </c>
      <c r="M57">
        <v>63.771081628063861</v>
      </c>
      <c r="N57">
        <v>51.882718076720955</v>
      </c>
      <c r="O57">
        <v>73.289080144291091</v>
      </c>
      <c r="P57">
        <v>24.815452804546577</v>
      </c>
      <c r="Q57">
        <v>4.6439177277179233</v>
      </c>
      <c r="R57">
        <v>18.61482800683093</v>
      </c>
      <c r="S57">
        <v>11.586402195217561</v>
      </c>
      <c r="T57">
        <v>0</v>
      </c>
      <c r="U57">
        <v>62.108996355314567</v>
      </c>
      <c r="V57">
        <v>6.256349782293178</v>
      </c>
      <c r="W57">
        <v>20.375877753009362</v>
      </c>
      <c r="X57">
        <v>64.789121068971639</v>
      </c>
      <c r="Y57">
        <v>0</v>
      </c>
      <c r="Z57">
        <v>2.8784289599999999</v>
      </c>
      <c r="AA57">
        <v>6.1704789120000001</v>
      </c>
      <c r="AB57">
        <v>5.7374452800000011</v>
      </c>
      <c r="AC57">
        <v>4.2505073279999994</v>
      </c>
      <c r="AD57">
        <v>8.0065281600000002</v>
      </c>
      <c r="AE57">
        <v>20.004022800000001</v>
      </c>
      <c r="AF57">
        <v>6.1515000000000004</v>
      </c>
      <c r="AG57">
        <v>11.401199039999998</v>
      </c>
      <c r="AH57">
        <v>29.114568000000006</v>
      </c>
      <c r="AI57">
        <v>0</v>
      </c>
      <c r="AJ57">
        <v>0</v>
      </c>
      <c r="AK57">
        <v>22.630440000000004</v>
      </c>
      <c r="AL57">
        <v>26.006999999999994</v>
      </c>
      <c r="AM57">
        <v>4.6368595428571435</v>
      </c>
      <c r="AN57">
        <v>0</v>
      </c>
      <c r="AO57">
        <v>3.4218072000000004</v>
      </c>
      <c r="AP57">
        <v>1.6315840800000001</v>
      </c>
      <c r="AQ57">
        <v>12.92632</v>
      </c>
      <c r="AR57">
        <v>23.516524800000003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35.486546803671395</v>
      </c>
      <c r="BB57">
        <f t="shared" si="0"/>
        <v>1030.1755603566246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419.99683541920433</v>
      </c>
      <c r="L58">
        <v>11.037377456803027</v>
      </c>
      <c r="M58">
        <v>63.771081628063861</v>
      </c>
      <c r="N58">
        <v>51.882718076720955</v>
      </c>
      <c r="O58">
        <v>73.289080144291091</v>
      </c>
      <c r="P58">
        <v>24.815452804546577</v>
      </c>
      <c r="Q58">
        <v>4.6439177277179233</v>
      </c>
      <c r="R58">
        <v>18.61482800683093</v>
      </c>
      <c r="S58">
        <v>11.586402195217561</v>
      </c>
      <c r="T58">
        <v>0</v>
      </c>
      <c r="U58">
        <v>62.108996355314567</v>
      </c>
      <c r="V58">
        <v>6.256349782293178</v>
      </c>
      <c r="W58">
        <v>20.375877753009362</v>
      </c>
      <c r="X58">
        <v>64.789121068971639</v>
      </c>
      <c r="Y58">
        <v>0</v>
      </c>
      <c r="Z58">
        <v>2.8784289599999999</v>
      </c>
      <c r="AA58">
        <v>6.1704789120000001</v>
      </c>
      <c r="AB58">
        <v>5.7374452800000011</v>
      </c>
      <c r="AC58">
        <v>4.2505073279999994</v>
      </c>
      <c r="AD58">
        <v>8.0065281600000002</v>
      </c>
      <c r="AE58">
        <v>20.004022800000001</v>
      </c>
      <c r="AF58">
        <v>6.1515000000000004</v>
      </c>
      <c r="AG58">
        <v>11.401199039999998</v>
      </c>
      <c r="AH58">
        <v>29.114568000000006</v>
      </c>
      <c r="AI58">
        <v>0</v>
      </c>
      <c r="AJ58">
        <v>0</v>
      </c>
      <c r="AK58">
        <v>22.630440000000004</v>
      </c>
      <c r="AL58">
        <v>26.006999999999994</v>
      </c>
      <c r="AM58">
        <v>4.6368595428571435</v>
      </c>
      <c r="AN58">
        <v>0</v>
      </c>
      <c r="AO58">
        <v>3.4218072000000004</v>
      </c>
      <c r="AP58">
        <v>1.6315840800000001</v>
      </c>
      <c r="AQ58">
        <v>19.389479999999999</v>
      </c>
      <c r="AR58">
        <v>23.516524800000003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34.702786435196579</v>
      </c>
      <c r="BB58">
        <f t="shared" si="0"/>
        <v>1007.4229567002461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400.00228922223613</v>
      </c>
      <c r="L59">
        <v>11.037377456803027</v>
      </c>
      <c r="M59">
        <v>63.771081628063861</v>
      </c>
      <c r="N59">
        <v>51.882718076720955</v>
      </c>
      <c r="O59">
        <v>73.289080144291091</v>
      </c>
      <c r="P59">
        <v>24.681225149105369</v>
      </c>
      <c r="Q59">
        <v>4.6439177277179233</v>
      </c>
      <c r="R59">
        <v>18.61482800683093</v>
      </c>
      <c r="S59">
        <v>11.586402195217561</v>
      </c>
      <c r="T59">
        <v>0</v>
      </c>
      <c r="U59">
        <v>62.108996355314567</v>
      </c>
      <c r="V59">
        <v>6.256349782293178</v>
      </c>
      <c r="W59">
        <v>20.375877753009362</v>
      </c>
      <c r="X59">
        <v>64.789121068971639</v>
      </c>
      <c r="Y59">
        <v>0</v>
      </c>
      <c r="Z59">
        <v>2.8784289599999999</v>
      </c>
      <c r="AA59">
        <v>6.1704789120000001</v>
      </c>
      <c r="AB59">
        <v>5.7374452800000011</v>
      </c>
      <c r="AC59">
        <v>4.2505073279999994</v>
      </c>
      <c r="AD59">
        <v>8.0065281600000002</v>
      </c>
      <c r="AE59">
        <v>20.004022800000001</v>
      </c>
      <c r="AF59">
        <v>6.1515000000000004</v>
      </c>
      <c r="AG59">
        <v>11.401199039999998</v>
      </c>
      <c r="AH59">
        <v>29.114568000000006</v>
      </c>
      <c r="AI59">
        <v>0</v>
      </c>
      <c r="AJ59">
        <v>0</v>
      </c>
      <c r="AK59">
        <v>22.630440000000004</v>
      </c>
      <c r="AL59">
        <v>26.006999999999994</v>
      </c>
      <c r="AM59">
        <v>4.6368595428571435</v>
      </c>
      <c r="AN59">
        <v>0</v>
      </c>
      <c r="AO59">
        <v>3.4218072000000004</v>
      </c>
      <c r="AP59">
        <v>1.6315840800000001</v>
      </c>
      <c r="AQ59">
        <v>19.389479999999999</v>
      </c>
      <c r="AR59">
        <v>22.304332800000001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33.992132321021835</v>
      </c>
      <c r="BB59">
        <f t="shared" si="0"/>
        <v>986.79264496201131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415.85751628290058</v>
      </c>
      <c r="L60">
        <v>11.037377456803027</v>
      </c>
      <c r="M60">
        <v>63.771081628063861</v>
      </c>
      <c r="N60">
        <v>51.882718076720955</v>
      </c>
      <c r="O60">
        <v>73.289080144291091</v>
      </c>
      <c r="P60">
        <v>24.681225149105369</v>
      </c>
      <c r="Q60">
        <v>4.6439177277179233</v>
      </c>
      <c r="R60">
        <v>18.61482800683093</v>
      </c>
      <c r="S60">
        <v>11.586402195217561</v>
      </c>
      <c r="T60">
        <v>0</v>
      </c>
      <c r="U60">
        <v>62.108996355314567</v>
      </c>
      <c r="V60">
        <v>6.256349782293178</v>
      </c>
      <c r="W60">
        <v>20.375877753009362</v>
      </c>
      <c r="X60">
        <v>64.789121068971639</v>
      </c>
      <c r="Y60">
        <v>0</v>
      </c>
      <c r="Z60">
        <v>2.8784289599999999</v>
      </c>
      <c r="AA60">
        <v>6.1704789120000001</v>
      </c>
      <c r="AB60">
        <v>5.7374452800000011</v>
      </c>
      <c r="AC60">
        <v>4.2505073279999994</v>
      </c>
      <c r="AD60">
        <v>8.0065281600000002</v>
      </c>
      <c r="AE60">
        <v>20.004022800000001</v>
      </c>
      <c r="AF60">
        <v>6.1515000000000004</v>
      </c>
      <c r="AG60">
        <v>11.401199039999998</v>
      </c>
      <c r="AH60">
        <v>29.114568000000006</v>
      </c>
      <c r="AI60">
        <v>0</v>
      </c>
      <c r="AJ60">
        <v>0</v>
      </c>
      <c r="AK60">
        <v>22.630440000000004</v>
      </c>
      <c r="AL60">
        <v>26.006999999999994</v>
      </c>
      <c r="AM60">
        <v>4.6368595428571435</v>
      </c>
      <c r="AN60">
        <v>0</v>
      </c>
      <c r="AO60">
        <v>3.4218072000000004</v>
      </c>
      <c r="AP60">
        <v>1.6315840800000001</v>
      </c>
      <c r="AQ60">
        <v>19.389479999999999</v>
      </c>
      <c r="AR60">
        <v>22.304332800000001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34.520111382712649</v>
      </c>
      <c r="BB60">
        <f t="shared" si="0"/>
        <v>1002.1198929609848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422.53240216603996</v>
      </c>
      <c r="L61">
        <v>11.037377456803027</v>
      </c>
      <c r="M61">
        <v>63.771081628063861</v>
      </c>
      <c r="N61">
        <v>51.882718076720955</v>
      </c>
      <c r="O61">
        <v>73.289080144291091</v>
      </c>
      <c r="P61">
        <v>24.681225149105369</v>
      </c>
      <c r="Q61">
        <v>4.6439177277179233</v>
      </c>
      <c r="R61">
        <v>18.61482800683093</v>
      </c>
      <c r="S61">
        <v>11.586402195217561</v>
      </c>
      <c r="T61">
        <v>0</v>
      </c>
      <c r="U61">
        <v>62.108996355314567</v>
      </c>
      <c r="V61">
        <v>6.256349782293178</v>
      </c>
      <c r="W61">
        <v>20.375877753009362</v>
      </c>
      <c r="X61">
        <v>64.789121068971639</v>
      </c>
      <c r="Y61">
        <v>0</v>
      </c>
      <c r="Z61">
        <v>2.8784289599999999</v>
      </c>
      <c r="AA61">
        <v>12.340957824000002</v>
      </c>
      <c r="AB61">
        <v>5.7374452800000011</v>
      </c>
      <c r="AC61">
        <v>4.2505073279999994</v>
      </c>
      <c r="AD61">
        <v>8.0065281600000002</v>
      </c>
      <c r="AE61">
        <v>20.004022800000001</v>
      </c>
      <c r="AF61">
        <v>6.1515000000000004</v>
      </c>
      <c r="AG61">
        <v>11.401199039999998</v>
      </c>
      <c r="AH61">
        <v>29.114568000000006</v>
      </c>
      <c r="AI61">
        <v>0</v>
      </c>
      <c r="AJ61">
        <v>0</v>
      </c>
      <c r="AK61">
        <v>22.630440000000004</v>
      </c>
      <c r="AL61">
        <v>26.006999999999994</v>
      </c>
      <c r="AM61">
        <v>4.6368595428571435</v>
      </c>
      <c r="AN61">
        <v>0</v>
      </c>
      <c r="AO61">
        <v>4.3256808000000007</v>
      </c>
      <c r="AP61">
        <v>1.6315840800000001</v>
      </c>
      <c r="AQ61">
        <v>19.389479999999999</v>
      </c>
      <c r="AR61">
        <v>22.304332800000001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34.977960982852842</v>
      </c>
      <c r="BB61">
        <f t="shared" si="0"/>
        <v>1015.4112817559842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402.25672297716631</v>
      </c>
      <c r="L62">
        <v>11.037377456803027</v>
      </c>
      <c r="M62">
        <v>63.771081628063861</v>
      </c>
      <c r="N62">
        <v>51.882718076720955</v>
      </c>
      <c r="O62">
        <v>73.289080144291091</v>
      </c>
      <c r="P62">
        <v>24.681225149105369</v>
      </c>
      <c r="Q62">
        <v>4.6439177277179233</v>
      </c>
      <c r="R62">
        <v>18.61482800683093</v>
      </c>
      <c r="S62">
        <v>11.586402195217561</v>
      </c>
      <c r="T62">
        <v>0</v>
      </c>
      <c r="U62">
        <v>62.108996355314567</v>
      </c>
      <c r="V62">
        <v>6.256349782293178</v>
      </c>
      <c r="W62">
        <v>20.375877753009362</v>
      </c>
      <c r="X62">
        <v>64.789121068971639</v>
      </c>
      <c r="Y62">
        <v>0</v>
      </c>
      <c r="Z62">
        <v>2.8784289599999999</v>
      </c>
      <c r="AA62">
        <v>12.340957824000002</v>
      </c>
      <c r="AB62">
        <v>5.7374452800000011</v>
      </c>
      <c r="AC62">
        <v>4.2505073279999994</v>
      </c>
      <c r="AD62">
        <v>8.0065281600000002</v>
      </c>
      <c r="AE62">
        <v>20.004022800000001</v>
      </c>
      <c r="AF62">
        <v>6.1515000000000004</v>
      </c>
      <c r="AG62">
        <v>11.401199039999998</v>
      </c>
      <c r="AH62">
        <v>29.114568000000006</v>
      </c>
      <c r="AI62">
        <v>0</v>
      </c>
      <c r="AJ62">
        <v>0</v>
      </c>
      <c r="AK62">
        <v>22.630440000000004</v>
      </c>
      <c r="AL62">
        <v>26.006999999999994</v>
      </c>
      <c r="AM62">
        <v>4.6368595428571435</v>
      </c>
      <c r="AN62">
        <v>0</v>
      </c>
      <c r="AO62">
        <v>4.3256808000000007</v>
      </c>
      <c r="AP62">
        <v>1.6315840800000001</v>
      </c>
      <c r="AQ62">
        <v>19.389479999999999</v>
      </c>
      <c r="AR62">
        <v>22.304332800000001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34.302780865143639</v>
      </c>
      <c r="BB62">
        <f t="shared" si="0"/>
        <v>995.81078268481974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436.40297498221844</v>
      </c>
      <c r="L63">
        <v>11.037377456803027</v>
      </c>
      <c r="M63">
        <v>63.771081628063861</v>
      </c>
      <c r="N63">
        <v>51.882718076720955</v>
      </c>
      <c r="O63">
        <v>73.289080144291091</v>
      </c>
      <c r="P63">
        <v>24.681225149105369</v>
      </c>
      <c r="Q63">
        <v>4.6439177277179233</v>
      </c>
      <c r="R63">
        <v>18.61482800683093</v>
      </c>
      <c r="S63">
        <v>11.586402195217561</v>
      </c>
      <c r="T63">
        <v>0</v>
      </c>
      <c r="U63">
        <v>62.108996355314567</v>
      </c>
      <c r="V63">
        <v>6.256349782293178</v>
      </c>
      <c r="W63">
        <v>20.375877753009362</v>
      </c>
      <c r="X63">
        <v>64.789121068971639</v>
      </c>
      <c r="Y63">
        <v>0</v>
      </c>
      <c r="Z63">
        <v>2.8784289599999999</v>
      </c>
      <c r="AA63">
        <v>12.340957824000002</v>
      </c>
      <c r="AB63">
        <v>5.7374452800000011</v>
      </c>
      <c r="AC63">
        <v>4.2505073279999994</v>
      </c>
      <c r="AD63">
        <v>8.0065281600000002</v>
      </c>
      <c r="AE63">
        <v>20.004022800000001</v>
      </c>
      <c r="AF63">
        <v>6.1515000000000004</v>
      </c>
      <c r="AG63">
        <v>11.401199039999998</v>
      </c>
      <c r="AH63">
        <v>29.114568000000006</v>
      </c>
      <c r="AI63">
        <v>0</v>
      </c>
      <c r="AJ63">
        <v>0</v>
      </c>
      <c r="AK63">
        <v>22.630440000000004</v>
      </c>
      <c r="AL63">
        <v>26.006999999999994</v>
      </c>
      <c r="AM63">
        <v>4.6368595428571435</v>
      </c>
      <c r="AN63">
        <v>0</v>
      </c>
      <c r="AO63">
        <v>4.3256808000000007</v>
      </c>
      <c r="AP63">
        <v>2.7568144800000001</v>
      </c>
      <c r="AQ63">
        <v>19.389479999999999</v>
      </c>
      <c r="AR63">
        <v>22.304332800000001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35.477321406096074</v>
      </c>
      <c r="BB63">
        <f t="shared" si="0"/>
        <v>1029.9077245489195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408.60713212277119</v>
      </c>
      <c r="L64">
        <v>11.037377456803027</v>
      </c>
      <c r="M64">
        <v>63.771081628063861</v>
      </c>
      <c r="N64">
        <v>51.882718076720955</v>
      </c>
      <c r="O64">
        <v>73.289080144291091</v>
      </c>
      <c r="P64">
        <v>24.681225149105369</v>
      </c>
      <c r="Q64">
        <v>4.6439177277179233</v>
      </c>
      <c r="R64">
        <v>18.61482800683093</v>
      </c>
      <c r="S64">
        <v>11.586402195217561</v>
      </c>
      <c r="T64">
        <v>0</v>
      </c>
      <c r="U64">
        <v>62.108996355314567</v>
      </c>
      <c r="V64">
        <v>6.256349782293178</v>
      </c>
      <c r="W64">
        <v>20.375877753009362</v>
      </c>
      <c r="X64">
        <v>64.789121068971639</v>
      </c>
      <c r="Y64">
        <v>0</v>
      </c>
      <c r="Z64">
        <v>2.8784289599999999</v>
      </c>
      <c r="AA64">
        <v>12.340957824000002</v>
      </c>
      <c r="AB64">
        <v>5.7374452800000011</v>
      </c>
      <c r="AC64">
        <v>4.2505073279999994</v>
      </c>
      <c r="AD64">
        <v>8.0065281600000002</v>
      </c>
      <c r="AE64">
        <v>20.004022800000001</v>
      </c>
      <c r="AF64">
        <v>6.1515000000000004</v>
      </c>
      <c r="AG64">
        <v>11.401199039999998</v>
      </c>
      <c r="AH64">
        <v>29.114568000000006</v>
      </c>
      <c r="AI64">
        <v>0</v>
      </c>
      <c r="AJ64">
        <v>0</v>
      </c>
      <c r="AK64">
        <v>22.630440000000004</v>
      </c>
      <c r="AL64">
        <v>26.006999999999994</v>
      </c>
      <c r="AM64">
        <v>4.6368595428571435</v>
      </c>
      <c r="AN64">
        <v>0</v>
      </c>
      <c r="AO64">
        <v>4.3256808000000007</v>
      </c>
      <c r="AP64">
        <v>2.7568144800000001</v>
      </c>
      <c r="AQ64">
        <v>19.389479999999999</v>
      </c>
      <c r="AR64">
        <v>22.304332800000001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34.551719837922938</v>
      </c>
      <c r="BB64">
        <f t="shared" si="0"/>
        <v>1003.0374832576451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432.84613055120246</v>
      </c>
      <c r="L65">
        <v>11.037377456803027</v>
      </c>
      <c r="M65">
        <v>63.771081628063861</v>
      </c>
      <c r="N65">
        <v>51.882718076720955</v>
      </c>
      <c r="O65">
        <v>73.289080144291091</v>
      </c>
      <c r="P65">
        <v>24.681225149105369</v>
      </c>
      <c r="Q65">
        <v>4.6439177277179233</v>
      </c>
      <c r="R65">
        <v>18.61482800683093</v>
      </c>
      <c r="S65">
        <v>11.586402195217561</v>
      </c>
      <c r="T65">
        <v>0</v>
      </c>
      <c r="U65">
        <v>62.108996355314567</v>
      </c>
      <c r="V65">
        <v>6.256349782293178</v>
      </c>
      <c r="W65">
        <v>20.375877753009362</v>
      </c>
      <c r="X65">
        <v>64.789121068971639</v>
      </c>
      <c r="Y65">
        <v>0</v>
      </c>
      <c r="Z65">
        <v>2.8784289599999999</v>
      </c>
      <c r="AA65">
        <v>12.340957824000002</v>
      </c>
      <c r="AB65">
        <v>5.7374452800000011</v>
      </c>
      <c r="AC65">
        <v>4.2505073279999994</v>
      </c>
      <c r="AD65">
        <v>8.0065281600000002</v>
      </c>
      <c r="AE65">
        <v>20.004022800000001</v>
      </c>
      <c r="AF65">
        <v>6.1515000000000004</v>
      </c>
      <c r="AG65">
        <v>11.401199039999998</v>
      </c>
      <c r="AH65">
        <v>29.114568000000006</v>
      </c>
      <c r="AI65">
        <v>0</v>
      </c>
      <c r="AJ65">
        <v>0</v>
      </c>
      <c r="AK65">
        <v>22.630440000000004</v>
      </c>
      <c r="AL65">
        <v>26.006999999999994</v>
      </c>
      <c r="AM65">
        <v>4.6368595428571435</v>
      </c>
      <c r="AN65">
        <v>0</v>
      </c>
      <c r="AO65">
        <v>3.4535719008000005</v>
      </c>
      <c r="AP65">
        <v>2.7568144800000001</v>
      </c>
      <c r="AQ65">
        <v>19.389479999999999</v>
      </c>
      <c r="AR65">
        <v>22.304332800000001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35.329837264825578</v>
      </c>
      <c r="BB65">
        <f t="shared" si="0"/>
        <v>1025.626255359974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439.09285194233684</v>
      </c>
      <c r="L66">
        <v>11.037377456803027</v>
      </c>
      <c r="M66">
        <v>63.771081628063861</v>
      </c>
      <c r="N66">
        <v>51.882718076720955</v>
      </c>
      <c r="O66">
        <v>73.289080144291091</v>
      </c>
      <c r="P66">
        <v>24.681225149105369</v>
      </c>
      <c r="Q66">
        <v>4.6439177277179233</v>
      </c>
      <c r="R66">
        <v>18.61482800683093</v>
      </c>
      <c r="S66">
        <v>11.586402195217561</v>
      </c>
      <c r="T66">
        <v>0</v>
      </c>
      <c r="U66">
        <v>62.108996355314567</v>
      </c>
      <c r="V66">
        <v>6.256349782293178</v>
      </c>
      <c r="W66">
        <v>20.375877753009362</v>
      </c>
      <c r="X66">
        <v>64.789121068971639</v>
      </c>
      <c r="Y66">
        <v>0</v>
      </c>
      <c r="Z66">
        <v>2.8784289599999999</v>
      </c>
      <c r="AA66">
        <v>12.340957824000002</v>
      </c>
      <c r="AB66">
        <v>5.7374452800000011</v>
      </c>
      <c r="AC66">
        <v>4.2505073279999994</v>
      </c>
      <c r="AD66">
        <v>8.0065281600000002</v>
      </c>
      <c r="AE66">
        <v>20.004022800000001</v>
      </c>
      <c r="AF66">
        <v>6.1515000000000004</v>
      </c>
      <c r="AG66">
        <v>11.401199039999998</v>
      </c>
      <c r="AH66">
        <v>29.114568000000006</v>
      </c>
      <c r="AI66">
        <v>0</v>
      </c>
      <c r="AJ66">
        <v>0</v>
      </c>
      <c r="AK66">
        <v>22.630440000000004</v>
      </c>
      <c r="AL66">
        <v>26.006999999999994</v>
      </c>
      <c r="AM66">
        <v>4.6368595428571435</v>
      </c>
      <c r="AN66">
        <v>0</v>
      </c>
      <c r="AO66">
        <v>3.4535719008000005</v>
      </c>
      <c r="AP66">
        <v>2.7568144800000001</v>
      </c>
      <c r="AQ66">
        <v>19.389479999999999</v>
      </c>
      <c r="AR66">
        <v>22.304332800000001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35.537853087355579</v>
      </c>
      <c r="BB66">
        <f t="shared" si="0"/>
        <v>1031.6649609285782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451.15332127290162</v>
      </c>
      <c r="L67">
        <v>11.037377456803027</v>
      </c>
      <c r="M67">
        <v>63.771081628063861</v>
      </c>
      <c r="N67">
        <v>51.882718076720955</v>
      </c>
      <c r="O67">
        <v>73.289080144291091</v>
      </c>
      <c r="P67">
        <v>24.681225149105369</v>
      </c>
      <c r="Q67">
        <v>4.6439177277179233</v>
      </c>
      <c r="R67">
        <v>18.61482800683093</v>
      </c>
      <c r="S67">
        <v>11.586402195217561</v>
      </c>
      <c r="T67">
        <v>0</v>
      </c>
      <c r="U67">
        <v>62.108996355314567</v>
      </c>
      <c r="V67">
        <v>6.256349782293178</v>
      </c>
      <c r="W67">
        <v>20.375877753009362</v>
      </c>
      <c r="X67">
        <v>64.789121068971639</v>
      </c>
      <c r="Y67">
        <v>0</v>
      </c>
      <c r="Z67">
        <v>2.8784289599999999</v>
      </c>
      <c r="AA67">
        <v>12.340957824000002</v>
      </c>
      <c r="AB67">
        <v>5.7374452800000011</v>
      </c>
      <c r="AC67">
        <v>4.2505073279999994</v>
      </c>
      <c r="AD67">
        <v>4.0032640800000001</v>
      </c>
      <c r="AE67">
        <v>20.004022800000001</v>
      </c>
      <c r="AF67">
        <v>6.1515000000000004</v>
      </c>
      <c r="AG67">
        <v>11.401199039999998</v>
      </c>
      <c r="AH67">
        <v>29.114568000000006</v>
      </c>
      <c r="AI67">
        <v>0</v>
      </c>
      <c r="AJ67">
        <v>0</v>
      </c>
      <c r="AK67">
        <v>22.630440000000004</v>
      </c>
      <c r="AL67">
        <v>26.006999999999994</v>
      </c>
      <c r="AM67">
        <v>4.6368595428571435</v>
      </c>
      <c r="AN67">
        <v>0</v>
      </c>
      <c r="AO67">
        <v>4.3515057600000011</v>
      </c>
      <c r="AP67">
        <v>1.6315840800000001</v>
      </c>
      <c r="AQ67">
        <v>19.389479999999999</v>
      </c>
      <c r="AR67">
        <v>22.304332800000001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35.798588924447152</v>
      </c>
      <c r="BB67">
        <f t="shared" si="0"/>
        <v>1039.2341338012516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494.95292549374142</v>
      </c>
      <c r="L68">
        <v>11.037377456803027</v>
      </c>
      <c r="M68">
        <v>63.771081628063861</v>
      </c>
      <c r="N68">
        <v>51.882718076720955</v>
      </c>
      <c r="O68">
        <v>73.289080144291091</v>
      </c>
      <c r="P68">
        <v>24.681225149105369</v>
      </c>
      <c r="Q68">
        <v>4.6439177277179233</v>
      </c>
      <c r="R68">
        <v>18.61482800683093</v>
      </c>
      <c r="S68">
        <v>11.586402195217561</v>
      </c>
      <c r="T68">
        <v>0</v>
      </c>
      <c r="U68">
        <v>62.108996355314567</v>
      </c>
      <c r="V68">
        <v>6.256349782293178</v>
      </c>
      <c r="W68">
        <v>20.375877753009362</v>
      </c>
      <c r="X68">
        <v>64.789121068971639</v>
      </c>
      <c r="Y68">
        <v>0</v>
      </c>
      <c r="Z68">
        <v>2.8784289599999999</v>
      </c>
      <c r="AA68">
        <v>12.340957824000002</v>
      </c>
      <c r="AB68">
        <v>5.7374452800000011</v>
      </c>
      <c r="AC68">
        <v>4.2505073279999994</v>
      </c>
      <c r="AD68">
        <v>4.0032640800000001</v>
      </c>
      <c r="AE68">
        <v>20.004022800000001</v>
      </c>
      <c r="AF68">
        <v>6.1515000000000004</v>
      </c>
      <c r="AG68">
        <v>11.401199039999998</v>
      </c>
      <c r="AH68">
        <v>29.114568000000006</v>
      </c>
      <c r="AI68">
        <v>0</v>
      </c>
      <c r="AJ68">
        <v>0</v>
      </c>
      <c r="AK68">
        <v>22.630440000000004</v>
      </c>
      <c r="AL68">
        <v>26.006999999999994</v>
      </c>
      <c r="AM68">
        <v>4.6368595428571435</v>
      </c>
      <c r="AN68">
        <v>0</v>
      </c>
      <c r="AO68">
        <v>4.3515057600000011</v>
      </c>
      <c r="AP68">
        <v>1.6315840800000001</v>
      </c>
      <c r="AQ68">
        <v>19.389479999999999</v>
      </c>
      <c r="AR68">
        <v>22.304332800000001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37.257115746278281</v>
      </c>
      <c r="BB68">
        <f t="shared" ref="BB68:BB99" si="1">SUM(B68:AZ68)-BA68</f>
        <v>1081.5752112002604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512.34109608675863</v>
      </c>
      <c r="L69">
        <v>11.037377456803027</v>
      </c>
      <c r="M69">
        <v>63.771081628063861</v>
      </c>
      <c r="N69">
        <v>51.882718076720955</v>
      </c>
      <c r="O69">
        <v>73.289080144291091</v>
      </c>
      <c r="P69">
        <v>24.681225149105369</v>
      </c>
      <c r="Q69">
        <v>4.6439177277179233</v>
      </c>
      <c r="R69">
        <v>18.61482800683093</v>
      </c>
      <c r="S69">
        <v>11.586402195217561</v>
      </c>
      <c r="T69">
        <v>0</v>
      </c>
      <c r="U69">
        <v>62.108996355314567</v>
      </c>
      <c r="V69">
        <v>6.256349782293178</v>
      </c>
      <c r="W69">
        <v>20.375877753009362</v>
      </c>
      <c r="X69">
        <v>64.789121068971639</v>
      </c>
      <c r="Y69">
        <v>0</v>
      </c>
      <c r="Z69">
        <v>2.8784289599999999</v>
      </c>
      <c r="AA69">
        <v>12.340957824000002</v>
      </c>
      <c r="AB69">
        <v>5.7374452800000011</v>
      </c>
      <c r="AC69">
        <v>8.5010146559999988</v>
      </c>
      <c r="AD69">
        <v>4.0032640800000001</v>
      </c>
      <c r="AE69">
        <v>20.004022800000001</v>
      </c>
      <c r="AF69">
        <v>6.1515000000000004</v>
      </c>
      <c r="AG69">
        <v>11.401199039999998</v>
      </c>
      <c r="AH69">
        <v>30.819849840000003</v>
      </c>
      <c r="AI69">
        <v>0</v>
      </c>
      <c r="AJ69">
        <v>0</v>
      </c>
      <c r="AK69">
        <v>22.630440000000004</v>
      </c>
      <c r="AL69">
        <v>26.006999999999994</v>
      </c>
      <c r="AM69">
        <v>4.6368595428571435</v>
      </c>
      <c r="AN69">
        <v>0</v>
      </c>
      <c r="AO69">
        <v>4.3515057600000011</v>
      </c>
      <c r="AP69">
        <v>1.6315840800000001</v>
      </c>
      <c r="AQ69">
        <v>19.389479999999999</v>
      </c>
      <c r="AR69">
        <v>22.304332800000001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38.034469884666642</v>
      </c>
      <c r="BB69">
        <f t="shared" si="1"/>
        <v>1104.1418168228893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512.34109608675863</v>
      </c>
      <c r="L70">
        <v>11.037377456803027</v>
      </c>
      <c r="M70">
        <v>63.771081628063861</v>
      </c>
      <c r="N70">
        <v>51.882718076720955</v>
      </c>
      <c r="O70">
        <v>73.289080144291091</v>
      </c>
      <c r="P70">
        <v>24.681225149105369</v>
      </c>
      <c r="Q70">
        <v>4.6439177277179233</v>
      </c>
      <c r="R70">
        <v>18.61482800683093</v>
      </c>
      <c r="S70">
        <v>11.586402195217561</v>
      </c>
      <c r="T70">
        <v>0</v>
      </c>
      <c r="U70">
        <v>62.108996355314567</v>
      </c>
      <c r="V70">
        <v>6.256349782293178</v>
      </c>
      <c r="W70">
        <v>20.375877753009362</v>
      </c>
      <c r="X70">
        <v>64.789121068971639</v>
      </c>
      <c r="Y70">
        <v>0</v>
      </c>
      <c r="Z70">
        <v>2.8784289599999999</v>
      </c>
      <c r="AA70">
        <v>12.340957824000002</v>
      </c>
      <c r="AB70">
        <v>11.533435920000002</v>
      </c>
      <c r="AC70">
        <v>8.5010146559999988</v>
      </c>
      <c r="AD70">
        <v>4.0032640800000001</v>
      </c>
      <c r="AE70">
        <v>20.004022800000001</v>
      </c>
      <c r="AF70">
        <v>6.1515000000000004</v>
      </c>
      <c r="AG70">
        <v>11.401199039999998</v>
      </c>
      <c r="AH70">
        <v>30.819849840000003</v>
      </c>
      <c r="AI70">
        <v>0</v>
      </c>
      <c r="AJ70">
        <v>0</v>
      </c>
      <c r="AK70">
        <v>22.630440000000004</v>
      </c>
      <c r="AL70">
        <v>26.006999999999994</v>
      </c>
      <c r="AM70">
        <v>4.6368595428571435</v>
      </c>
      <c r="AN70">
        <v>0</v>
      </c>
      <c r="AO70">
        <v>4.3515057600000011</v>
      </c>
      <c r="AP70">
        <v>1.6315840800000001</v>
      </c>
      <c r="AQ70">
        <v>19.389479999999999</v>
      </c>
      <c r="AR70">
        <v>22.304332800000001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38.227476324666632</v>
      </c>
      <c r="BB70">
        <f t="shared" si="1"/>
        <v>1109.7448010228891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512.34109608675863</v>
      </c>
      <c r="L71">
        <v>11.037377456803027</v>
      </c>
      <c r="M71">
        <v>63.771081628063861</v>
      </c>
      <c r="N71">
        <v>51.882718076720955</v>
      </c>
      <c r="O71">
        <v>73.289080144291091</v>
      </c>
      <c r="P71">
        <v>24.681225149105369</v>
      </c>
      <c r="Q71">
        <v>4.6439177277179233</v>
      </c>
      <c r="R71">
        <v>18.61482800683093</v>
      </c>
      <c r="S71">
        <v>11.586402195217561</v>
      </c>
      <c r="T71">
        <v>0</v>
      </c>
      <c r="U71">
        <v>62.108996355314567</v>
      </c>
      <c r="V71">
        <v>6.256349782293178</v>
      </c>
      <c r="W71">
        <v>20.375877753009362</v>
      </c>
      <c r="X71">
        <v>64.789121068971639</v>
      </c>
      <c r="Y71">
        <v>0</v>
      </c>
      <c r="Z71">
        <v>2.8784289599999999</v>
      </c>
      <c r="AA71">
        <v>12.340957824000002</v>
      </c>
      <c r="AB71">
        <v>11.533435920000002</v>
      </c>
      <c r="AC71">
        <v>8.5010146559999988</v>
      </c>
      <c r="AD71">
        <v>4.0032640800000001</v>
      </c>
      <c r="AE71">
        <v>20.004022800000001</v>
      </c>
      <c r="AF71">
        <v>12.303000000000001</v>
      </c>
      <c r="AG71">
        <v>11.401199039999998</v>
      </c>
      <c r="AH71">
        <v>30.819849840000003</v>
      </c>
      <c r="AI71">
        <v>0</v>
      </c>
      <c r="AJ71">
        <v>0</v>
      </c>
      <c r="AK71">
        <v>22.630440000000004</v>
      </c>
      <c r="AL71">
        <v>26.006999999999994</v>
      </c>
      <c r="AM71">
        <v>4.6368595428571435</v>
      </c>
      <c r="AN71">
        <v>0</v>
      </c>
      <c r="AO71">
        <v>4.2611184</v>
      </c>
      <c r="AP71">
        <v>1.6315840800000001</v>
      </c>
      <c r="AQ71">
        <v>19.389479999999999</v>
      </c>
      <c r="AR71">
        <v>22.304332800000001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38.429311298425667</v>
      </c>
      <c r="BB71">
        <f t="shared" si="1"/>
        <v>1115.6040786891299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512.34109608675863</v>
      </c>
      <c r="L72">
        <v>11.037377456803027</v>
      </c>
      <c r="M72">
        <v>63.771081628063861</v>
      </c>
      <c r="N72">
        <v>51.882718076720955</v>
      </c>
      <c r="O72">
        <v>73.289080144291091</v>
      </c>
      <c r="P72">
        <v>24.681225149105369</v>
      </c>
      <c r="Q72">
        <v>4.6439177277179233</v>
      </c>
      <c r="R72">
        <v>18.61482800683093</v>
      </c>
      <c r="S72">
        <v>11.586402195217561</v>
      </c>
      <c r="T72">
        <v>0</v>
      </c>
      <c r="U72">
        <v>62.108996355314567</v>
      </c>
      <c r="V72">
        <v>6.256349782293178</v>
      </c>
      <c r="W72">
        <v>20.375877753009362</v>
      </c>
      <c r="X72">
        <v>64.789121068971639</v>
      </c>
      <c r="Y72">
        <v>0</v>
      </c>
      <c r="Z72">
        <v>0</v>
      </c>
      <c r="AA72">
        <v>12.340957824000002</v>
      </c>
      <c r="AB72">
        <v>11.533435920000002</v>
      </c>
      <c r="AC72">
        <v>8.5010146559999988</v>
      </c>
      <c r="AD72">
        <v>4.0032640800000001</v>
      </c>
      <c r="AE72">
        <v>20.004022800000001</v>
      </c>
      <c r="AF72">
        <v>12.303000000000001</v>
      </c>
      <c r="AG72">
        <v>11.401199039999998</v>
      </c>
      <c r="AH72">
        <v>30.819849840000003</v>
      </c>
      <c r="AI72">
        <v>0</v>
      </c>
      <c r="AJ72">
        <v>0</v>
      </c>
      <c r="AK72">
        <v>22.630440000000004</v>
      </c>
      <c r="AL72">
        <v>26.006999999999994</v>
      </c>
      <c r="AM72">
        <v>4.6368595428571435</v>
      </c>
      <c r="AN72">
        <v>0</v>
      </c>
      <c r="AO72">
        <v>4.2611184</v>
      </c>
      <c r="AP72">
        <v>1.3502764799999998</v>
      </c>
      <c r="AQ72">
        <v>19.389479999999999</v>
      </c>
      <c r="AR72">
        <v>22.304332800000001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38.324092154425664</v>
      </c>
      <c r="BB72">
        <f t="shared" si="1"/>
        <v>1112.5495612731302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512.34109608675863</v>
      </c>
      <c r="L73">
        <v>11.037377456803027</v>
      </c>
      <c r="M73">
        <v>63.771081628063861</v>
      </c>
      <c r="N73">
        <v>51.882718076720955</v>
      </c>
      <c r="O73">
        <v>73.289080144291091</v>
      </c>
      <c r="P73">
        <v>24.681225149105369</v>
      </c>
      <c r="Q73">
        <v>4.6439177277179233</v>
      </c>
      <c r="R73">
        <v>18.61482800683093</v>
      </c>
      <c r="S73">
        <v>11.586402195217561</v>
      </c>
      <c r="T73">
        <v>0</v>
      </c>
      <c r="U73">
        <v>62.108996355314567</v>
      </c>
      <c r="V73">
        <v>6.256349782293178</v>
      </c>
      <c r="W73">
        <v>20.375877753009362</v>
      </c>
      <c r="X73">
        <v>64.789121068971639</v>
      </c>
      <c r="Y73">
        <v>0</v>
      </c>
      <c r="Z73">
        <v>0</v>
      </c>
      <c r="AA73">
        <v>12.340957824000002</v>
      </c>
      <c r="AB73">
        <v>11.533435920000002</v>
      </c>
      <c r="AC73">
        <v>8.5010146559999988</v>
      </c>
      <c r="AD73">
        <v>4.0032640800000001</v>
      </c>
      <c r="AE73">
        <v>21.694503599999997</v>
      </c>
      <c r="AF73">
        <v>12.303000000000001</v>
      </c>
      <c r="AG73">
        <v>11.401199039999998</v>
      </c>
      <c r="AH73">
        <v>41.093133119999997</v>
      </c>
      <c r="AI73">
        <v>0</v>
      </c>
      <c r="AJ73">
        <v>0</v>
      </c>
      <c r="AK73">
        <v>22.630440000000004</v>
      </c>
      <c r="AL73">
        <v>26.006999999999994</v>
      </c>
      <c r="AM73">
        <v>4.6368595428571435</v>
      </c>
      <c r="AN73">
        <v>0</v>
      </c>
      <c r="AO73">
        <v>4.2611184</v>
      </c>
      <c r="AP73">
        <v>1.3502764799999998</v>
      </c>
      <c r="AQ73">
        <v>19.389479999999999</v>
      </c>
      <c r="AR73">
        <v>22.304332800000001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38.72248564322566</v>
      </c>
      <c r="BB73">
        <f t="shared" si="1"/>
        <v>1124.1149318643302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512.34109608675863</v>
      </c>
      <c r="L74">
        <v>11.037377456803027</v>
      </c>
      <c r="M74">
        <v>63.771081628063861</v>
      </c>
      <c r="N74">
        <v>51.882718076720955</v>
      </c>
      <c r="O74">
        <v>73.289080144291091</v>
      </c>
      <c r="P74">
        <v>24.681225149105369</v>
      </c>
      <c r="Q74">
        <v>4.6439177277179233</v>
      </c>
      <c r="R74">
        <v>18.61482800683093</v>
      </c>
      <c r="S74">
        <v>11.586402195217561</v>
      </c>
      <c r="T74">
        <v>0</v>
      </c>
      <c r="U74">
        <v>62.108996355314567</v>
      </c>
      <c r="V74">
        <v>6.256349782293178</v>
      </c>
      <c r="W74">
        <v>20.375877753009362</v>
      </c>
      <c r="X74">
        <v>64.789121068971639</v>
      </c>
      <c r="Y74">
        <v>0</v>
      </c>
      <c r="Z74">
        <v>0</v>
      </c>
      <c r="AA74">
        <v>12.340957824000002</v>
      </c>
      <c r="AB74">
        <v>11.533435920000002</v>
      </c>
      <c r="AC74">
        <v>8.5010146559999988</v>
      </c>
      <c r="AD74">
        <v>4.0032640800000001</v>
      </c>
      <c r="AE74">
        <v>21.694503599999997</v>
      </c>
      <c r="AF74">
        <v>12.303000000000001</v>
      </c>
      <c r="AG74">
        <v>11.401199039999998</v>
      </c>
      <c r="AH74">
        <v>41.093133119999997</v>
      </c>
      <c r="AI74">
        <v>0</v>
      </c>
      <c r="AJ74">
        <v>0</v>
      </c>
      <c r="AK74">
        <v>22.630440000000004</v>
      </c>
      <c r="AL74">
        <v>26.006999999999994</v>
      </c>
      <c r="AM74">
        <v>4.6368595428571435</v>
      </c>
      <c r="AN74">
        <v>0</v>
      </c>
      <c r="AO74">
        <v>4.2611184</v>
      </c>
      <c r="AP74">
        <v>1.3502764799999998</v>
      </c>
      <c r="AQ74">
        <v>19.389479999999999</v>
      </c>
      <c r="AR74">
        <v>22.304332800000001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38.72248564322566</v>
      </c>
      <c r="BB74">
        <f t="shared" si="1"/>
        <v>1124.1149318643302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512.34109608675863</v>
      </c>
      <c r="L75">
        <v>11.037377456803027</v>
      </c>
      <c r="M75">
        <v>63.771081628063861</v>
      </c>
      <c r="N75">
        <v>51.882718076720955</v>
      </c>
      <c r="O75">
        <v>73.289080144291091</v>
      </c>
      <c r="P75">
        <v>24.681225149105369</v>
      </c>
      <c r="Q75">
        <v>4.6439177277179233</v>
      </c>
      <c r="R75">
        <v>18.61482800683093</v>
      </c>
      <c r="S75">
        <v>11.586402195217561</v>
      </c>
      <c r="T75">
        <v>0</v>
      </c>
      <c r="U75">
        <v>62.108996355314567</v>
      </c>
      <c r="V75">
        <v>6.256349782293178</v>
      </c>
      <c r="W75">
        <v>20.375877753009362</v>
      </c>
      <c r="X75">
        <v>64.789121068971639</v>
      </c>
      <c r="Y75">
        <v>0</v>
      </c>
      <c r="Z75">
        <v>0</v>
      </c>
      <c r="AA75">
        <v>12.340957824000002</v>
      </c>
      <c r="AB75">
        <v>11.533435920000002</v>
      </c>
      <c r="AC75">
        <v>8.5010146559999988</v>
      </c>
      <c r="AD75">
        <v>4.0032640800000001</v>
      </c>
      <c r="AE75">
        <v>21.7125353952</v>
      </c>
      <c r="AF75">
        <v>12.303000000000001</v>
      </c>
      <c r="AG75">
        <v>11.401199039999998</v>
      </c>
      <c r="AH75">
        <v>41.093133119999997</v>
      </c>
      <c r="AI75">
        <v>0</v>
      </c>
      <c r="AJ75">
        <v>0</v>
      </c>
      <c r="AK75">
        <v>22.630440000000004</v>
      </c>
      <c r="AL75">
        <v>26.006999999999994</v>
      </c>
      <c r="AM75">
        <v>4.6368595428571435</v>
      </c>
      <c r="AN75">
        <v>0</v>
      </c>
      <c r="AO75">
        <v>4.2611184</v>
      </c>
      <c r="AP75">
        <v>1.3502764799999998</v>
      </c>
      <c r="AQ75">
        <v>19.389479999999999</v>
      </c>
      <c r="AR75">
        <v>22.304332800000001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38.723086029625655</v>
      </c>
      <c r="BB75">
        <f t="shared" si="1"/>
        <v>1124.1323632731301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512.34109608675863</v>
      </c>
      <c r="L76">
        <v>11.037377456803027</v>
      </c>
      <c r="M76">
        <v>63.771081628063861</v>
      </c>
      <c r="N76">
        <v>51.882718076720955</v>
      </c>
      <c r="O76">
        <v>73.289080144291091</v>
      </c>
      <c r="P76">
        <v>24.681225149105369</v>
      </c>
      <c r="Q76">
        <v>4.6439177277179233</v>
      </c>
      <c r="R76">
        <v>18.61482800683093</v>
      </c>
      <c r="S76">
        <v>11.586402195217561</v>
      </c>
      <c r="T76">
        <v>0</v>
      </c>
      <c r="U76">
        <v>62.108996355314567</v>
      </c>
      <c r="V76">
        <v>6.256349782293178</v>
      </c>
      <c r="W76">
        <v>20.375877753009362</v>
      </c>
      <c r="X76">
        <v>64.789121068971639</v>
      </c>
      <c r="Y76">
        <v>0</v>
      </c>
      <c r="Z76">
        <v>0</v>
      </c>
      <c r="AA76">
        <v>12.340957824000002</v>
      </c>
      <c r="AB76">
        <v>11.533435920000002</v>
      </c>
      <c r="AC76">
        <v>8.5010146559999988</v>
      </c>
      <c r="AD76">
        <v>4.0032640800000001</v>
      </c>
      <c r="AE76">
        <v>21.7125353952</v>
      </c>
      <c r="AF76">
        <v>12.303000000000001</v>
      </c>
      <c r="AG76">
        <v>11.401199039999998</v>
      </c>
      <c r="AH76">
        <v>51.366416399999991</v>
      </c>
      <c r="AI76">
        <v>0</v>
      </c>
      <c r="AJ76">
        <v>0</v>
      </c>
      <c r="AK76">
        <v>22.630440000000004</v>
      </c>
      <c r="AL76">
        <v>26.006999999999994</v>
      </c>
      <c r="AM76">
        <v>4.6368595428571435</v>
      </c>
      <c r="AN76">
        <v>0</v>
      </c>
      <c r="AO76">
        <v>4.2611184</v>
      </c>
      <c r="AP76">
        <v>1.3502764799999998</v>
      </c>
      <c r="AQ76">
        <v>19.389479999999999</v>
      </c>
      <c r="AR76">
        <v>22.304332800000001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39.065186376025643</v>
      </c>
      <c r="BB76">
        <f t="shared" si="1"/>
        <v>1134.0635462067301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512.34109608675863</v>
      </c>
      <c r="L77">
        <v>11.037377456803027</v>
      </c>
      <c r="M77">
        <v>63.771081628063861</v>
      </c>
      <c r="N77">
        <v>51.882718076720955</v>
      </c>
      <c r="O77">
        <v>73.289080144291091</v>
      </c>
      <c r="P77">
        <v>24.681225149105369</v>
      </c>
      <c r="Q77">
        <v>4.6439177277179233</v>
      </c>
      <c r="R77">
        <v>18.61482800683093</v>
      </c>
      <c r="S77">
        <v>11.586402195217561</v>
      </c>
      <c r="T77">
        <v>0</v>
      </c>
      <c r="U77">
        <v>62.108996355314567</v>
      </c>
      <c r="V77">
        <v>6.256349782293178</v>
      </c>
      <c r="W77">
        <v>20.375877753009362</v>
      </c>
      <c r="X77">
        <v>64.789121068971639</v>
      </c>
      <c r="Y77">
        <v>0</v>
      </c>
      <c r="Z77">
        <v>2.8784289599999999</v>
      </c>
      <c r="AA77">
        <v>12.340957824000002</v>
      </c>
      <c r="AB77">
        <v>11.533435920000002</v>
      </c>
      <c r="AC77">
        <v>8.5010146559999988</v>
      </c>
      <c r="AD77">
        <v>8.0065281600000002</v>
      </c>
      <c r="AE77">
        <v>21.7125353952</v>
      </c>
      <c r="AF77">
        <v>18.454499999999999</v>
      </c>
      <c r="AG77">
        <v>11.401199039999998</v>
      </c>
      <c r="AH77">
        <v>51.366416399999991</v>
      </c>
      <c r="AI77">
        <v>0</v>
      </c>
      <c r="AJ77">
        <v>0</v>
      </c>
      <c r="AK77">
        <v>22.630440000000004</v>
      </c>
      <c r="AL77">
        <v>26.006999999999994</v>
      </c>
      <c r="AM77">
        <v>4.6368595428571435</v>
      </c>
      <c r="AN77">
        <v>0</v>
      </c>
      <c r="AO77">
        <v>4.2611184</v>
      </c>
      <c r="AP77">
        <v>1.3502764799999998</v>
      </c>
      <c r="AQ77">
        <v>19.389479999999999</v>
      </c>
      <c r="AR77">
        <v>22.304332800000001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39.499192386189527</v>
      </c>
      <c r="BB77">
        <f t="shared" si="1"/>
        <v>1146.6627332365661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512.34109608675863</v>
      </c>
      <c r="L78">
        <v>11.037377456803027</v>
      </c>
      <c r="M78">
        <v>63.771081628063861</v>
      </c>
      <c r="N78">
        <v>51.882718076720955</v>
      </c>
      <c r="O78">
        <v>73.289080144291091</v>
      </c>
      <c r="P78">
        <v>24.681225149105369</v>
      </c>
      <c r="Q78">
        <v>4.6439177277179233</v>
      </c>
      <c r="R78">
        <v>18.61482800683093</v>
      </c>
      <c r="S78">
        <v>11.586402195217561</v>
      </c>
      <c r="T78">
        <v>0</v>
      </c>
      <c r="U78">
        <v>62.108996355314567</v>
      </c>
      <c r="V78">
        <v>6.256349782293178</v>
      </c>
      <c r="W78">
        <v>20.375877753009362</v>
      </c>
      <c r="X78">
        <v>64.789121068971639</v>
      </c>
      <c r="Y78">
        <v>0</v>
      </c>
      <c r="Z78">
        <v>5.756857919999999</v>
      </c>
      <c r="AA78">
        <v>16.654464000000004</v>
      </c>
      <c r="AB78">
        <v>17.352844703999999</v>
      </c>
      <c r="AC78">
        <v>12.7643852736</v>
      </c>
      <c r="AD78">
        <v>12.009792239999999</v>
      </c>
      <c r="AE78">
        <v>21.7125353952</v>
      </c>
      <c r="AF78">
        <v>18.454499999999999</v>
      </c>
      <c r="AG78">
        <v>11.401199039999998</v>
      </c>
      <c r="AH78">
        <v>61.639699680000007</v>
      </c>
      <c r="AI78">
        <v>1.1182032</v>
      </c>
      <c r="AJ78">
        <v>0</v>
      </c>
      <c r="AK78">
        <v>22.630440000000004</v>
      </c>
      <c r="AL78">
        <v>26.006999999999994</v>
      </c>
      <c r="AM78">
        <v>4.6368595428571435</v>
      </c>
      <c r="AN78">
        <v>0</v>
      </c>
      <c r="AO78">
        <v>4.2611184</v>
      </c>
      <c r="AP78">
        <v>1.3502764799999998</v>
      </c>
      <c r="AQ78">
        <v>19.389479999999999</v>
      </c>
      <c r="AR78">
        <v>22.304332800000001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40.587086394189548</v>
      </c>
      <c r="BB78">
        <f t="shared" si="1"/>
        <v>1178.2443043261658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512.34109608675863</v>
      </c>
      <c r="L79">
        <v>11.037377456803027</v>
      </c>
      <c r="M79">
        <v>63.771081628063861</v>
      </c>
      <c r="N79">
        <v>51.882718076720955</v>
      </c>
      <c r="O79">
        <v>73.289080144291091</v>
      </c>
      <c r="P79">
        <v>24.681225149105369</v>
      </c>
      <c r="Q79">
        <v>4.6439177277179233</v>
      </c>
      <c r="R79">
        <v>18.61482800683093</v>
      </c>
      <c r="S79">
        <v>11.586402195217561</v>
      </c>
      <c r="T79">
        <v>0</v>
      </c>
      <c r="U79">
        <v>62.108996355314567</v>
      </c>
      <c r="V79">
        <v>6.256349782293178</v>
      </c>
      <c r="W79">
        <v>20.375877753009362</v>
      </c>
      <c r="X79">
        <v>64.789121068971639</v>
      </c>
      <c r="Y79">
        <v>0</v>
      </c>
      <c r="Z79">
        <v>8.6352868800000007</v>
      </c>
      <c r="AA79">
        <v>18.511436736</v>
      </c>
      <c r="AB79">
        <v>17.352844703999999</v>
      </c>
      <c r="AC79">
        <v>12.7643852736</v>
      </c>
      <c r="AD79">
        <v>16.01305632</v>
      </c>
      <c r="AE79">
        <v>21.7125353952</v>
      </c>
      <c r="AF79">
        <v>20.504999999999999</v>
      </c>
      <c r="AG79">
        <v>11.401199039999998</v>
      </c>
      <c r="AH79">
        <v>61.639699680000007</v>
      </c>
      <c r="AI79">
        <v>2.2364063999999999</v>
      </c>
      <c r="AJ79">
        <v>0</v>
      </c>
      <c r="AK79">
        <v>22.630440000000004</v>
      </c>
      <c r="AL79">
        <v>43.344999999999992</v>
      </c>
      <c r="AM79">
        <v>4.6368595428571435</v>
      </c>
      <c r="AN79">
        <v>0</v>
      </c>
      <c r="AO79">
        <v>4.3385932799999996</v>
      </c>
      <c r="AP79">
        <v>1.3502764799999998</v>
      </c>
      <c r="AQ79">
        <v>19.389479999999999</v>
      </c>
      <c r="AR79">
        <v>22.304332800000001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41.563536951707611</v>
      </c>
      <c r="BB79">
        <f t="shared" si="1"/>
        <v>1206.5906976246479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512.34109608675863</v>
      </c>
      <c r="L80">
        <v>11.037377456803027</v>
      </c>
      <c r="M80">
        <v>63.771081628063861</v>
      </c>
      <c r="N80">
        <v>51.882718076720955</v>
      </c>
      <c r="O80">
        <v>73.289080144291091</v>
      </c>
      <c r="P80">
        <v>24.681225149105369</v>
      </c>
      <c r="Q80">
        <v>4.6439177277179233</v>
      </c>
      <c r="R80">
        <v>18.61482800683093</v>
      </c>
      <c r="S80">
        <v>11.586402195217561</v>
      </c>
      <c r="T80">
        <v>0</v>
      </c>
      <c r="U80">
        <v>62.108996355314567</v>
      </c>
      <c r="V80">
        <v>6.256349782293178</v>
      </c>
      <c r="W80">
        <v>20.375877753009362</v>
      </c>
      <c r="X80">
        <v>64.789121068971639</v>
      </c>
      <c r="Y80">
        <v>0</v>
      </c>
      <c r="Z80">
        <v>8.6352868800000007</v>
      </c>
      <c r="AA80">
        <v>18.511436736</v>
      </c>
      <c r="AB80">
        <v>17.352844703999999</v>
      </c>
      <c r="AC80">
        <v>12.7643852736</v>
      </c>
      <c r="AD80">
        <v>16.01305632</v>
      </c>
      <c r="AE80">
        <v>21.7125353952</v>
      </c>
      <c r="AF80">
        <v>20.504999999999999</v>
      </c>
      <c r="AG80">
        <v>11.401199039999998</v>
      </c>
      <c r="AH80">
        <v>61.639699680000007</v>
      </c>
      <c r="AI80">
        <v>14.536641599999999</v>
      </c>
      <c r="AJ80">
        <v>0</v>
      </c>
      <c r="AK80">
        <v>22.630440000000004</v>
      </c>
      <c r="AL80">
        <v>59.816099999999992</v>
      </c>
      <c r="AM80">
        <v>4.6368595428571435</v>
      </c>
      <c r="AN80">
        <v>0</v>
      </c>
      <c r="AO80">
        <v>4.3385932799999996</v>
      </c>
      <c r="AP80">
        <v>1.3502764799999998</v>
      </c>
      <c r="AQ80">
        <v>19.389479999999999</v>
      </c>
      <c r="AR80">
        <v>22.304332800000001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42.521621764091087</v>
      </c>
      <c r="BB80">
        <f t="shared" si="1"/>
        <v>1234.4039480122642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512.34109608675863</v>
      </c>
      <c r="L81">
        <v>11.037377456803027</v>
      </c>
      <c r="M81">
        <v>63.771081628063861</v>
      </c>
      <c r="N81">
        <v>51.882718076720955</v>
      </c>
      <c r="O81">
        <v>73.289080144291091</v>
      </c>
      <c r="P81">
        <v>24.681225149105369</v>
      </c>
      <c r="Q81">
        <v>4.6439177277179233</v>
      </c>
      <c r="R81">
        <v>18.61482800683093</v>
      </c>
      <c r="S81">
        <v>11.586402195217561</v>
      </c>
      <c r="T81">
        <v>0</v>
      </c>
      <c r="U81">
        <v>62.108996355314567</v>
      </c>
      <c r="V81">
        <v>6.256349782293178</v>
      </c>
      <c r="W81">
        <v>20.375877753009362</v>
      </c>
      <c r="X81">
        <v>64.789121068971639</v>
      </c>
      <c r="Y81">
        <v>0</v>
      </c>
      <c r="Z81">
        <v>8.6352868800000007</v>
      </c>
      <c r="AA81">
        <v>18.511436736</v>
      </c>
      <c r="AB81">
        <v>17.352844703999999</v>
      </c>
      <c r="AC81">
        <v>12.7643852736</v>
      </c>
      <c r="AD81">
        <v>16.01305632</v>
      </c>
      <c r="AE81">
        <v>21.7125353952</v>
      </c>
      <c r="AF81">
        <v>20.504999999999999</v>
      </c>
      <c r="AG81">
        <v>11.401199039999998</v>
      </c>
      <c r="AH81">
        <v>61.639699680000007</v>
      </c>
      <c r="AI81">
        <v>14.536641599999999</v>
      </c>
      <c r="AJ81">
        <v>0</v>
      </c>
      <c r="AK81">
        <v>22.630440000000004</v>
      </c>
      <c r="AL81">
        <v>59.816099999999992</v>
      </c>
      <c r="AM81">
        <v>4.6368595428571435</v>
      </c>
      <c r="AN81">
        <v>0</v>
      </c>
      <c r="AO81">
        <v>4.3385932799999996</v>
      </c>
      <c r="AP81">
        <v>1.3502764799999998</v>
      </c>
      <c r="AQ81">
        <v>19.389479999999999</v>
      </c>
      <c r="AR81">
        <v>22.304332800000001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42.521621764091087</v>
      </c>
      <c r="BB81">
        <f t="shared" si="1"/>
        <v>1234.4039480122642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512.34109608675863</v>
      </c>
      <c r="L82">
        <v>11.037377456803027</v>
      </c>
      <c r="M82">
        <v>63.771081628063861</v>
      </c>
      <c r="N82">
        <v>51.882718076720955</v>
      </c>
      <c r="O82">
        <v>73.289080144291091</v>
      </c>
      <c r="P82">
        <v>24.681225149105369</v>
      </c>
      <c r="Q82">
        <v>4.6439177277179233</v>
      </c>
      <c r="R82">
        <v>18.61482800683093</v>
      </c>
      <c r="S82">
        <v>11.586402195217561</v>
      </c>
      <c r="T82">
        <v>0</v>
      </c>
      <c r="U82">
        <v>62.108996355314567</v>
      </c>
      <c r="V82">
        <v>6.256349782293178</v>
      </c>
      <c r="W82">
        <v>20.375877753009362</v>
      </c>
      <c r="X82">
        <v>64.789121068971639</v>
      </c>
      <c r="Y82">
        <v>0</v>
      </c>
      <c r="Z82">
        <v>8.6352868800000007</v>
      </c>
      <c r="AA82">
        <v>18.511436736</v>
      </c>
      <c r="AB82">
        <v>17.352844703999999</v>
      </c>
      <c r="AC82">
        <v>12.7643852736</v>
      </c>
      <c r="AD82">
        <v>16.01305632</v>
      </c>
      <c r="AE82">
        <v>21.7125353952</v>
      </c>
      <c r="AF82">
        <v>20.504999999999999</v>
      </c>
      <c r="AG82">
        <v>11.401199039999998</v>
      </c>
      <c r="AH82">
        <v>61.639699680000007</v>
      </c>
      <c r="AI82">
        <v>14.536641599999999</v>
      </c>
      <c r="AJ82">
        <v>0</v>
      </c>
      <c r="AK82">
        <v>22.630440000000004</v>
      </c>
      <c r="AL82">
        <v>59.816099999999992</v>
      </c>
      <c r="AM82">
        <v>4.6368595428571435</v>
      </c>
      <c r="AN82">
        <v>0</v>
      </c>
      <c r="AO82">
        <v>4.3385932799999996</v>
      </c>
      <c r="AP82">
        <v>1.3502764799999998</v>
      </c>
      <c r="AQ82">
        <v>19.389479999999999</v>
      </c>
      <c r="AR82">
        <v>22.304332800000001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42.521621764091087</v>
      </c>
      <c r="BB82">
        <f t="shared" si="1"/>
        <v>1234.4039480122642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512.34109608675863</v>
      </c>
      <c r="L83">
        <v>11.037377456803027</v>
      </c>
      <c r="M83">
        <v>63.771081628063861</v>
      </c>
      <c r="N83">
        <v>51.882718076720955</v>
      </c>
      <c r="O83">
        <v>73.289080144291091</v>
      </c>
      <c r="P83">
        <v>24.681225149105369</v>
      </c>
      <c r="Q83">
        <v>4.6439177277179233</v>
      </c>
      <c r="R83">
        <v>18.61482800683093</v>
      </c>
      <c r="S83">
        <v>11.586402195217561</v>
      </c>
      <c r="T83">
        <v>0</v>
      </c>
      <c r="U83">
        <v>62.108996355314567</v>
      </c>
      <c r="V83">
        <v>6.256349782293178</v>
      </c>
      <c r="W83">
        <v>20.375877753009362</v>
      </c>
      <c r="X83">
        <v>64.789121068971639</v>
      </c>
      <c r="Y83">
        <v>0</v>
      </c>
      <c r="Z83">
        <v>8.6352868800000007</v>
      </c>
      <c r="AA83">
        <v>18.511436736</v>
      </c>
      <c r="AB83">
        <v>17.352844703999999</v>
      </c>
      <c r="AC83">
        <v>12.7643852736</v>
      </c>
      <c r="AD83">
        <v>16.01305632</v>
      </c>
      <c r="AE83">
        <v>21.7125353952</v>
      </c>
      <c r="AF83">
        <v>20.504999999999999</v>
      </c>
      <c r="AG83">
        <v>11.401199039999998</v>
      </c>
      <c r="AH83">
        <v>61.639699680000007</v>
      </c>
      <c r="AI83">
        <v>14.536641599999999</v>
      </c>
      <c r="AJ83">
        <v>0</v>
      </c>
      <c r="AK83">
        <v>22.630440000000004</v>
      </c>
      <c r="AL83">
        <v>59.816099999999992</v>
      </c>
      <c r="AM83">
        <v>4.6368595428571435</v>
      </c>
      <c r="AN83">
        <v>0</v>
      </c>
      <c r="AO83">
        <v>3.9641313600000001</v>
      </c>
      <c r="AP83">
        <v>1.3502764799999998</v>
      </c>
      <c r="AQ83">
        <v>19.389479999999999</v>
      </c>
      <c r="AR83">
        <v>22.304332800000001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42.509151997691085</v>
      </c>
      <c r="BB83">
        <f t="shared" si="1"/>
        <v>1234.0419558586643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512.34109608675863</v>
      </c>
      <c r="L84">
        <v>11.037377456803027</v>
      </c>
      <c r="M84">
        <v>63.771081628063861</v>
      </c>
      <c r="N84">
        <v>51.882718076720955</v>
      </c>
      <c r="O84">
        <v>73.289080144291091</v>
      </c>
      <c r="P84">
        <v>24.681225149105369</v>
      </c>
      <c r="Q84">
        <v>4.6439177277179233</v>
      </c>
      <c r="R84">
        <v>18.61482800683093</v>
      </c>
      <c r="S84">
        <v>11.586402195217561</v>
      </c>
      <c r="T84">
        <v>0</v>
      </c>
      <c r="U84">
        <v>62.108996355314567</v>
      </c>
      <c r="V84">
        <v>6.256349782293178</v>
      </c>
      <c r="W84">
        <v>20.375877753009362</v>
      </c>
      <c r="X84">
        <v>64.789121068971639</v>
      </c>
      <c r="Y84">
        <v>0</v>
      </c>
      <c r="Z84">
        <v>8.6352868800000007</v>
      </c>
      <c r="AA84">
        <v>18.511436736</v>
      </c>
      <c r="AB84">
        <v>17.352844703999999</v>
      </c>
      <c r="AC84">
        <v>12.7643852736</v>
      </c>
      <c r="AD84">
        <v>16.01305632</v>
      </c>
      <c r="AE84">
        <v>21.7125353952</v>
      </c>
      <c r="AF84">
        <v>20.504999999999999</v>
      </c>
      <c r="AG84">
        <v>11.401199039999998</v>
      </c>
      <c r="AH84">
        <v>61.639699680000007</v>
      </c>
      <c r="AI84">
        <v>14.536641599999999</v>
      </c>
      <c r="AJ84">
        <v>0</v>
      </c>
      <c r="AK84">
        <v>22.630440000000004</v>
      </c>
      <c r="AL84">
        <v>59.816099999999992</v>
      </c>
      <c r="AM84">
        <v>4.6368595428571435</v>
      </c>
      <c r="AN84">
        <v>0</v>
      </c>
      <c r="AO84">
        <v>3.9641313600000001</v>
      </c>
      <c r="AP84">
        <v>1.3502764799999998</v>
      </c>
      <c r="AQ84">
        <v>19.389479999999999</v>
      </c>
      <c r="AR84">
        <v>22.304332800000001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42.509151997691085</v>
      </c>
      <c r="BB84">
        <f t="shared" si="1"/>
        <v>1234.0419558586643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512.34109608675863</v>
      </c>
      <c r="L85">
        <v>11.037377456803027</v>
      </c>
      <c r="M85">
        <v>63.771081628063861</v>
      </c>
      <c r="N85">
        <v>51.882718076720955</v>
      </c>
      <c r="O85">
        <v>73.289080144291091</v>
      </c>
      <c r="P85">
        <v>24.681225149105369</v>
      </c>
      <c r="Q85">
        <v>4.6439177277179233</v>
      </c>
      <c r="R85">
        <v>18.61482800683093</v>
      </c>
      <c r="S85">
        <v>11.586402195217561</v>
      </c>
      <c r="T85">
        <v>0</v>
      </c>
      <c r="U85">
        <v>62.108996355314567</v>
      </c>
      <c r="V85">
        <v>6.256349782293178</v>
      </c>
      <c r="W85">
        <v>20.375877753009362</v>
      </c>
      <c r="X85">
        <v>64.789121068971639</v>
      </c>
      <c r="Y85">
        <v>0</v>
      </c>
      <c r="Z85">
        <v>8.6352868800000007</v>
      </c>
      <c r="AA85">
        <v>18.511436736</v>
      </c>
      <c r="AB85">
        <v>17.352844703999999</v>
      </c>
      <c r="AC85">
        <v>12.7643852736</v>
      </c>
      <c r="AD85">
        <v>16.01305632</v>
      </c>
      <c r="AE85">
        <v>21.7125353952</v>
      </c>
      <c r="AF85">
        <v>20.504999999999999</v>
      </c>
      <c r="AG85">
        <v>11.401199039999998</v>
      </c>
      <c r="AH85">
        <v>61.639699680000007</v>
      </c>
      <c r="AI85">
        <v>14.536641599999999</v>
      </c>
      <c r="AJ85">
        <v>0</v>
      </c>
      <c r="AK85">
        <v>22.630440000000004</v>
      </c>
      <c r="AL85">
        <v>59.816099999999992</v>
      </c>
      <c r="AM85">
        <v>4.6368595428571435</v>
      </c>
      <c r="AN85">
        <v>0</v>
      </c>
      <c r="AO85">
        <v>3.9770438399999999</v>
      </c>
      <c r="AP85">
        <v>3.6007372799999997</v>
      </c>
      <c r="AQ85">
        <v>19.389479999999999</v>
      </c>
      <c r="AR85">
        <v>22.304332800000001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42.584522231291082</v>
      </c>
      <c r="BB85">
        <f t="shared" si="1"/>
        <v>1236.2299589050644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512.34109608675863</v>
      </c>
      <c r="L86">
        <v>11.037377456803027</v>
      </c>
      <c r="M86">
        <v>63.771081628063861</v>
      </c>
      <c r="N86">
        <v>51.882718076720955</v>
      </c>
      <c r="O86">
        <v>73.289080144291091</v>
      </c>
      <c r="P86">
        <v>24.681225149105369</v>
      </c>
      <c r="Q86">
        <v>4.6439177277179233</v>
      </c>
      <c r="R86">
        <v>18.61482800683093</v>
      </c>
      <c r="S86">
        <v>11.586402195217561</v>
      </c>
      <c r="T86">
        <v>0</v>
      </c>
      <c r="U86">
        <v>62.108996355314567</v>
      </c>
      <c r="V86">
        <v>6.256349782293178</v>
      </c>
      <c r="W86">
        <v>20.375877753009362</v>
      </c>
      <c r="X86">
        <v>64.789121068971639</v>
      </c>
      <c r="Y86">
        <v>0</v>
      </c>
      <c r="Z86">
        <v>8.6352868800000007</v>
      </c>
      <c r="AA86">
        <v>18.511436736</v>
      </c>
      <c r="AB86">
        <v>17.352844703999999</v>
      </c>
      <c r="AC86">
        <v>12.7643852736</v>
      </c>
      <c r="AD86">
        <v>16.01305632</v>
      </c>
      <c r="AE86">
        <v>21.7125353952</v>
      </c>
      <c r="AF86">
        <v>20.504999999999999</v>
      </c>
      <c r="AG86">
        <v>11.401199039999998</v>
      </c>
      <c r="AH86">
        <v>61.639699680000007</v>
      </c>
      <c r="AI86">
        <v>2.2364063999999999</v>
      </c>
      <c r="AJ86">
        <v>0</v>
      </c>
      <c r="AK86">
        <v>22.630440000000004</v>
      </c>
      <c r="AL86">
        <v>43.344999999999992</v>
      </c>
      <c r="AM86">
        <v>4.6368595428571435</v>
      </c>
      <c r="AN86">
        <v>0</v>
      </c>
      <c r="AO86">
        <v>3.9770438399999999</v>
      </c>
      <c r="AP86">
        <v>3.6007372799999997</v>
      </c>
      <c r="AQ86">
        <v>19.389479999999999</v>
      </c>
      <c r="AR86">
        <v>22.304332800000001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41.626437418907607</v>
      </c>
      <c r="BB86">
        <f t="shared" si="1"/>
        <v>1208.4167085174479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512.34109608675863</v>
      </c>
      <c r="L87">
        <v>11.037377456803027</v>
      </c>
      <c r="M87">
        <v>63.771081628063861</v>
      </c>
      <c r="N87">
        <v>51.882718076720955</v>
      </c>
      <c r="O87">
        <v>73.289080144291091</v>
      </c>
      <c r="P87">
        <v>24.681225149105369</v>
      </c>
      <c r="Q87">
        <v>4.6439177277179233</v>
      </c>
      <c r="R87">
        <v>18.61482800683093</v>
      </c>
      <c r="S87">
        <v>11.586402195217561</v>
      </c>
      <c r="T87">
        <v>0</v>
      </c>
      <c r="U87">
        <v>62.108996355314567</v>
      </c>
      <c r="V87">
        <v>6.256349782293178</v>
      </c>
      <c r="W87">
        <v>20.375877753009362</v>
      </c>
      <c r="X87">
        <v>64.789121068971639</v>
      </c>
      <c r="Y87">
        <v>0</v>
      </c>
      <c r="Z87">
        <v>2.8784289599999999</v>
      </c>
      <c r="AA87">
        <v>12.317364000000001</v>
      </c>
      <c r="AB87">
        <v>11.568563136</v>
      </c>
      <c r="AC87">
        <v>12.7643852736</v>
      </c>
      <c r="AD87">
        <v>12.009792239999999</v>
      </c>
      <c r="AE87">
        <v>21.7125353952</v>
      </c>
      <c r="AF87">
        <v>18.454499999999999</v>
      </c>
      <c r="AG87">
        <v>11.401199039999998</v>
      </c>
      <c r="AH87">
        <v>61.639699680000007</v>
      </c>
      <c r="AI87">
        <v>1.1182032</v>
      </c>
      <c r="AJ87">
        <v>0</v>
      </c>
      <c r="AK87">
        <v>22.630440000000004</v>
      </c>
      <c r="AL87">
        <v>15.604199999999999</v>
      </c>
      <c r="AM87">
        <v>4.6368595428571435</v>
      </c>
      <c r="AN87">
        <v>0</v>
      </c>
      <c r="AO87">
        <v>3.9770438399999999</v>
      </c>
      <c r="AP87">
        <v>1.3502764799999998</v>
      </c>
      <c r="AQ87">
        <v>19.389479999999999</v>
      </c>
      <c r="AR87">
        <v>22.304332800000001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39.798319847397813</v>
      </c>
      <c r="BB87">
        <f t="shared" si="1"/>
        <v>1155.3463857849576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512.34109608675863</v>
      </c>
      <c r="L88">
        <v>11.037377456803027</v>
      </c>
      <c r="M88">
        <v>63.771081628063861</v>
      </c>
      <c r="N88">
        <v>51.882718076720955</v>
      </c>
      <c r="O88">
        <v>73.289080144291091</v>
      </c>
      <c r="P88">
        <v>24.681225149105369</v>
      </c>
      <c r="Q88">
        <v>4.6439177277179233</v>
      </c>
      <c r="R88">
        <v>18.61482800683093</v>
      </c>
      <c r="S88">
        <v>11.586402195217561</v>
      </c>
      <c r="T88">
        <v>0</v>
      </c>
      <c r="U88">
        <v>62.108996355314567</v>
      </c>
      <c r="V88">
        <v>6.256349782293178</v>
      </c>
      <c r="W88">
        <v>20.375877753009362</v>
      </c>
      <c r="X88">
        <v>64.789121068971639</v>
      </c>
      <c r="Y88">
        <v>0</v>
      </c>
      <c r="Z88">
        <v>2.8784289599999999</v>
      </c>
      <c r="AA88">
        <v>12.317364000000001</v>
      </c>
      <c r="AB88">
        <v>11.568563136</v>
      </c>
      <c r="AC88">
        <v>12.7643852736</v>
      </c>
      <c r="AD88">
        <v>12.009792239999999</v>
      </c>
      <c r="AE88">
        <v>21.7125353952</v>
      </c>
      <c r="AF88">
        <v>18.454499999999999</v>
      </c>
      <c r="AG88">
        <v>11.401199039999998</v>
      </c>
      <c r="AH88">
        <v>61.639699680000007</v>
      </c>
      <c r="AI88">
        <v>0</v>
      </c>
      <c r="AJ88">
        <v>0</v>
      </c>
      <c r="AK88">
        <v>22.630440000000004</v>
      </c>
      <c r="AL88">
        <v>15.604199999999999</v>
      </c>
      <c r="AM88">
        <v>4.6368595428571435</v>
      </c>
      <c r="AN88">
        <v>0</v>
      </c>
      <c r="AO88">
        <v>3.9770438399999999</v>
      </c>
      <c r="AP88">
        <v>1.3502764799999998</v>
      </c>
      <c r="AQ88">
        <v>19.389479999999999</v>
      </c>
      <c r="AR88">
        <v>22.304332800000001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39.761083592997814</v>
      </c>
      <c r="BB88">
        <f t="shared" si="1"/>
        <v>1154.2654188393576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512.34109608675863</v>
      </c>
      <c r="L89">
        <v>11.037377456803027</v>
      </c>
      <c r="M89">
        <v>63.771081628063861</v>
      </c>
      <c r="N89">
        <v>51.882718076720955</v>
      </c>
      <c r="O89">
        <v>73.289080144291091</v>
      </c>
      <c r="P89">
        <v>24.681225149105369</v>
      </c>
      <c r="Q89">
        <v>4.6439177277179233</v>
      </c>
      <c r="R89">
        <v>18.61482800683093</v>
      </c>
      <c r="S89">
        <v>11.586402195217561</v>
      </c>
      <c r="T89">
        <v>0</v>
      </c>
      <c r="U89">
        <v>62.108996355314567</v>
      </c>
      <c r="V89">
        <v>6.256349782293178</v>
      </c>
      <c r="W89">
        <v>20.375877753009362</v>
      </c>
      <c r="X89">
        <v>64.789121068971639</v>
      </c>
      <c r="Y89">
        <v>0</v>
      </c>
      <c r="Z89">
        <v>2.8784289599999999</v>
      </c>
      <c r="AA89">
        <v>12.317364000000001</v>
      </c>
      <c r="AB89">
        <v>11.568563136</v>
      </c>
      <c r="AC89">
        <v>12.7643852736</v>
      </c>
      <c r="AD89">
        <v>12.009792239999999</v>
      </c>
      <c r="AE89">
        <v>21.7125353952</v>
      </c>
      <c r="AF89">
        <v>18.454499999999999</v>
      </c>
      <c r="AG89">
        <v>11.401199039999998</v>
      </c>
      <c r="AH89">
        <v>61.639699680000007</v>
      </c>
      <c r="AI89">
        <v>0</v>
      </c>
      <c r="AJ89">
        <v>0</v>
      </c>
      <c r="AK89">
        <v>22.630440000000004</v>
      </c>
      <c r="AL89">
        <v>15.604199999999999</v>
      </c>
      <c r="AM89">
        <v>4.6368595428571435</v>
      </c>
      <c r="AN89">
        <v>0</v>
      </c>
      <c r="AO89">
        <v>3.9770438399999999</v>
      </c>
      <c r="AP89">
        <v>1.3502764799999998</v>
      </c>
      <c r="AQ89">
        <v>19.389479999999999</v>
      </c>
      <c r="AR89">
        <v>22.304332800000001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39.761083592997814</v>
      </c>
      <c r="BB89">
        <f t="shared" si="1"/>
        <v>1154.2654188393576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512.34109608675863</v>
      </c>
      <c r="L90">
        <v>11.037377456803027</v>
      </c>
      <c r="M90">
        <v>63.771081628063861</v>
      </c>
      <c r="N90">
        <v>51.882718076720955</v>
      </c>
      <c r="O90">
        <v>73.289080144291091</v>
      </c>
      <c r="P90">
        <v>24.681225149105369</v>
      </c>
      <c r="Q90">
        <v>4.6439177277179233</v>
      </c>
      <c r="R90">
        <v>18.61482800683093</v>
      </c>
      <c r="S90">
        <v>11.586402195217561</v>
      </c>
      <c r="T90">
        <v>0</v>
      </c>
      <c r="U90">
        <v>62.108996355314567</v>
      </c>
      <c r="V90">
        <v>6.256349782293178</v>
      </c>
      <c r="W90">
        <v>20.375877753009362</v>
      </c>
      <c r="X90">
        <v>64.789121068971639</v>
      </c>
      <c r="Y90">
        <v>0</v>
      </c>
      <c r="Z90">
        <v>2.8784289599999999</v>
      </c>
      <c r="AA90">
        <v>12.317364000000001</v>
      </c>
      <c r="AB90">
        <v>11.568563136</v>
      </c>
      <c r="AC90">
        <v>12.7643852736</v>
      </c>
      <c r="AD90">
        <v>12.009792239999999</v>
      </c>
      <c r="AE90">
        <v>21.7125353952</v>
      </c>
      <c r="AF90">
        <v>18.454499999999999</v>
      </c>
      <c r="AG90">
        <v>11.401199039999998</v>
      </c>
      <c r="AH90">
        <v>61.639699680000007</v>
      </c>
      <c r="AI90">
        <v>0</v>
      </c>
      <c r="AJ90">
        <v>0</v>
      </c>
      <c r="AK90">
        <v>22.630440000000004</v>
      </c>
      <c r="AL90">
        <v>15.604199999999999</v>
      </c>
      <c r="AM90">
        <v>4.6368595428571435</v>
      </c>
      <c r="AN90">
        <v>0</v>
      </c>
      <c r="AO90">
        <v>3.9770438399999999</v>
      </c>
      <c r="AP90">
        <v>1.3502764799999998</v>
      </c>
      <c r="AQ90">
        <v>19.389479999999999</v>
      </c>
      <c r="AR90">
        <v>22.304332800000001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39.761083592997814</v>
      </c>
      <c r="BB90">
        <f t="shared" si="1"/>
        <v>1154.2654188393576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512.34109608675863</v>
      </c>
      <c r="L91">
        <v>11.037377456803027</v>
      </c>
      <c r="M91">
        <v>63.771081628063861</v>
      </c>
      <c r="N91">
        <v>51.882718076720955</v>
      </c>
      <c r="O91">
        <v>73.289080144291091</v>
      </c>
      <c r="P91">
        <v>24.681225149105369</v>
      </c>
      <c r="Q91">
        <v>4.6439177277179233</v>
      </c>
      <c r="R91">
        <v>18.61482800683093</v>
      </c>
      <c r="S91">
        <v>11.586402195217561</v>
      </c>
      <c r="T91">
        <v>0</v>
      </c>
      <c r="U91">
        <v>62.108996355314567</v>
      </c>
      <c r="V91">
        <v>6.256349782293178</v>
      </c>
      <c r="W91">
        <v>20.375877753009362</v>
      </c>
      <c r="X91">
        <v>64.789121068971639</v>
      </c>
      <c r="Y91">
        <v>0</v>
      </c>
      <c r="Z91">
        <v>8.6352868800000007</v>
      </c>
      <c r="AA91">
        <v>18.511436736</v>
      </c>
      <c r="AB91">
        <v>17.352844703999999</v>
      </c>
      <c r="AC91">
        <v>12.7643852736</v>
      </c>
      <c r="AD91">
        <v>16.01305632</v>
      </c>
      <c r="AE91">
        <v>21.7125353952</v>
      </c>
      <c r="AF91">
        <v>20.504999999999999</v>
      </c>
      <c r="AG91">
        <v>11.401199039999998</v>
      </c>
      <c r="AH91">
        <v>61.639699680000007</v>
      </c>
      <c r="AI91">
        <v>0</v>
      </c>
      <c r="AJ91">
        <v>0</v>
      </c>
      <c r="AK91">
        <v>22.630440000000004</v>
      </c>
      <c r="AL91">
        <v>15.604199999999999</v>
      </c>
      <c r="AM91">
        <v>4.6368595428571435</v>
      </c>
      <c r="AN91">
        <v>0</v>
      </c>
      <c r="AO91">
        <v>4.1319936000000004</v>
      </c>
      <c r="AP91">
        <v>1.3502764799999998</v>
      </c>
      <c r="AQ91">
        <v>19.389479999999999</v>
      </c>
      <c r="AR91">
        <v>22.304332800000001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40.558415884115867</v>
      </c>
      <c r="BB91">
        <f t="shared" si="1"/>
        <v>1177.4120126122396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512.34109608675863</v>
      </c>
      <c r="L92">
        <v>11.037377456803027</v>
      </c>
      <c r="M92">
        <v>63.771081628063861</v>
      </c>
      <c r="N92">
        <v>51.882718076720955</v>
      </c>
      <c r="O92">
        <v>73.289080144291091</v>
      </c>
      <c r="P92">
        <v>24.681225149105369</v>
      </c>
      <c r="Q92">
        <v>4.6439177277179233</v>
      </c>
      <c r="R92">
        <v>18.61482800683093</v>
      </c>
      <c r="S92">
        <v>11.586402195217561</v>
      </c>
      <c r="T92">
        <v>0</v>
      </c>
      <c r="U92">
        <v>62.108996355314567</v>
      </c>
      <c r="V92">
        <v>6.256349782293178</v>
      </c>
      <c r="W92">
        <v>20.375877753009362</v>
      </c>
      <c r="X92">
        <v>64.789121068971639</v>
      </c>
      <c r="Y92">
        <v>0</v>
      </c>
      <c r="Z92">
        <v>8.6352868800000007</v>
      </c>
      <c r="AA92">
        <v>18.511436736</v>
      </c>
      <c r="AB92">
        <v>17.352844703999999</v>
      </c>
      <c r="AC92">
        <v>12.7643852736</v>
      </c>
      <c r="AD92">
        <v>16.01305632</v>
      </c>
      <c r="AE92">
        <v>21.7125353952</v>
      </c>
      <c r="AF92">
        <v>20.504999999999999</v>
      </c>
      <c r="AG92">
        <v>11.401199039999998</v>
      </c>
      <c r="AH92">
        <v>61.639699680000007</v>
      </c>
      <c r="AI92">
        <v>0</v>
      </c>
      <c r="AJ92">
        <v>0</v>
      </c>
      <c r="AK92">
        <v>22.630440000000004</v>
      </c>
      <c r="AL92">
        <v>15.604199999999999</v>
      </c>
      <c r="AM92">
        <v>4.6368595428571435</v>
      </c>
      <c r="AN92">
        <v>0</v>
      </c>
      <c r="AO92">
        <v>4.1319936000000004</v>
      </c>
      <c r="AP92">
        <v>1.3502764799999998</v>
      </c>
      <c r="AQ92">
        <v>19.389479999999999</v>
      </c>
      <c r="AR92">
        <v>22.304332800000001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40.558415884115867</v>
      </c>
      <c r="BB92">
        <f t="shared" si="1"/>
        <v>1177.4120126122396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512.34109608675863</v>
      </c>
      <c r="L93">
        <v>11.037377456803027</v>
      </c>
      <c r="M93">
        <v>63.771081628063861</v>
      </c>
      <c r="N93">
        <v>51.882718076720955</v>
      </c>
      <c r="O93">
        <v>73.289080144291091</v>
      </c>
      <c r="P93">
        <v>24.681225149105369</v>
      </c>
      <c r="Q93">
        <v>4.6439177277179233</v>
      </c>
      <c r="R93">
        <v>18.61482800683093</v>
      </c>
      <c r="S93">
        <v>11.586402195217561</v>
      </c>
      <c r="T93">
        <v>0</v>
      </c>
      <c r="U93">
        <v>62.108996355314567</v>
      </c>
      <c r="V93">
        <v>6.256349782293178</v>
      </c>
      <c r="W93">
        <v>20.375877753009362</v>
      </c>
      <c r="X93">
        <v>64.789121068971639</v>
      </c>
      <c r="Y93">
        <v>0</v>
      </c>
      <c r="Z93">
        <v>5.756857919999999</v>
      </c>
      <c r="AA93">
        <v>18.511436736</v>
      </c>
      <c r="AB93">
        <v>17.352844703999999</v>
      </c>
      <c r="AC93">
        <v>12.7643852736</v>
      </c>
      <c r="AD93">
        <v>16.01305632</v>
      </c>
      <c r="AE93">
        <v>21.7125353952</v>
      </c>
      <c r="AF93">
        <v>20.504999999999999</v>
      </c>
      <c r="AG93">
        <v>11.401199039999998</v>
      </c>
      <c r="AH93">
        <v>61.639699680000007</v>
      </c>
      <c r="AI93">
        <v>0</v>
      </c>
      <c r="AJ93">
        <v>0</v>
      </c>
      <c r="AK93">
        <v>22.630440000000004</v>
      </c>
      <c r="AL93">
        <v>15.604199999999999</v>
      </c>
      <c r="AM93">
        <v>4.6368595428571435</v>
      </c>
      <c r="AN93">
        <v>0</v>
      </c>
      <c r="AO93">
        <v>4.1319936000000004</v>
      </c>
      <c r="AP93">
        <v>3.6007372799999997</v>
      </c>
      <c r="AQ93">
        <v>19.389479999999999</v>
      </c>
      <c r="AR93">
        <v>22.304332800000001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40.537504254515873</v>
      </c>
      <c r="BB93">
        <f t="shared" si="1"/>
        <v>1176.8049560818395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512.34109608675863</v>
      </c>
      <c r="L94">
        <v>11.037377456803027</v>
      </c>
      <c r="M94">
        <v>63.771081628063861</v>
      </c>
      <c r="N94">
        <v>51.882718076720955</v>
      </c>
      <c r="O94">
        <v>73.289080144291091</v>
      </c>
      <c r="P94">
        <v>24.681225149105369</v>
      </c>
      <c r="Q94">
        <v>4.6439177277179233</v>
      </c>
      <c r="R94">
        <v>18.61482800683093</v>
      </c>
      <c r="S94">
        <v>11.586402195217561</v>
      </c>
      <c r="T94">
        <v>0</v>
      </c>
      <c r="U94">
        <v>62.108996355314567</v>
      </c>
      <c r="V94">
        <v>6.256349782293178</v>
      </c>
      <c r="W94">
        <v>20.375877753009362</v>
      </c>
      <c r="X94">
        <v>64.789121068971639</v>
      </c>
      <c r="Y94">
        <v>0</v>
      </c>
      <c r="Z94">
        <v>5.756857919999999</v>
      </c>
      <c r="AA94">
        <v>18.511436736</v>
      </c>
      <c r="AB94">
        <v>17.352844703999999</v>
      </c>
      <c r="AC94">
        <v>12.7643852736</v>
      </c>
      <c r="AD94">
        <v>16.01305632</v>
      </c>
      <c r="AE94">
        <v>21.7125353952</v>
      </c>
      <c r="AF94">
        <v>20.504999999999999</v>
      </c>
      <c r="AG94">
        <v>11.401199039999998</v>
      </c>
      <c r="AH94">
        <v>61.639699680000007</v>
      </c>
      <c r="AI94">
        <v>0</v>
      </c>
      <c r="AJ94">
        <v>0</v>
      </c>
      <c r="AK94">
        <v>22.630440000000004</v>
      </c>
      <c r="AL94">
        <v>15.604199999999999</v>
      </c>
      <c r="AM94">
        <v>4.6368595428571435</v>
      </c>
      <c r="AN94">
        <v>0</v>
      </c>
      <c r="AO94">
        <v>4.1319936000000004</v>
      </c>
      <c r="AP94">
        <v>3.6007372799999997</v>
      </c>
      <c r="AQ94">
        <v>19.389479999999999</v>
      </c>
      <c r="AR94">
        <v>22.304332800000001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40.537504254515873</v>
      </c>
      <c r="BB94">
        <f t="shared" si="1"/>
        <v>1176.8049560818395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512.34109608675863</v>
      </c>
      <c r="L95">
        <v>11.037377456803027</v>
      </c>
      <c r="M95">
        <v>63.771081628063861</v>
      </c>
      <c r="N95">
        <v>51.882718076720955</v>
      </c>
      <c r="O95">
        <v>73.289080144291091</v>
      </c>
      <c r="P95">
        <v>24.681225149105369</v>
      </c>
      <c r="Q95">
        <v>4.6439177277179233</v>
      </c>
      <c r="R95">
        <v>18.61482800683093</v>
      </c>
      <c r="S95">
        <v>11.586402195217561</v>
      </c>
      <c r="T95">
        <v>0</v>
      </c>
      <c r="U95">
        <v>62.108996355314567</v>
      </c>
      <c r="V95">
        <v>6.256349782293178</v>
      </c>
      <c r="W95">
        <v>20.375877753009362</v>
      </c>
      <c r="X95">
        <v>64.789121068971639</v>
      </c>
      <c r="Y95">
        <v>0</v>
      </c>
      <c r="Z95">
        <v>2.8784289599999999</v>
      </c>
      <c r="AA95">
        <v>12.317364000000001</v>
      </c>
      <c r="AB95">
        <v>11.568563136</v>
      </c>
      <c r="AC95">
        <v>4.2505073279999994</v>
      </c>
      <c r="AD95">
        <v>12.0376410336</v>
      </c>
      <c r="AE95">
        <v>21.7125353952</v>
      </c>
      <c r="AF95">
        <v>18.454499999999999</v>
      </c>
      <c r="AG95">
        <v>11.401199039999998</v>
      </c>
      <c r="AH95">
        <v>61.639699680000007</v>
      </c>
      <c r="AI95">
        <v>0</v>
      </c>
      <c r="AJ95">
        <v>0</v>
      </c>
      <c r="AK95">
        <v>22.630440000000004</v>
      </c>
      <c r="AL95">
        <v>15.604199999999999</v>
      </c>
      <c r="AM95">
        <v>4.6368595428571435</v>
      </c>
      <c r="AN95">
        <v>0</v>
      </c>
      <c r="AO95">
        <v>4.1319936000000004</v>
      </c>
      <c r="AP95">
        <v>1.3502764799999998</v>
      </c>
      <c r="AQ95">
        <v>19.389479999999999</v>
      </c>
      <c r="AR95">
        <v>22.304332800000001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39.48365808179782</v>
      </c>
      <c r="BB95">
        <f t="shared" si="1"/>
        <v>1146.2117649585578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512.34109608675863</v>
      </c>
      <c r="L96">
        <v>11.037377456803027</v>
      </c>
      <c r="M96">
        <v>63.771081628063861</v>
      </c>
      <c r="N96">
        <v>51.882718076720955</v>
      </c>
      <c r="O96">
        <v>73.289080144291091</v>
      </c>
      <c r="P96">
        <v>24.681225149105369</v>
      </c>
      <c r="Q96">
        <v>4.6439177277179233</v>
      </c>
      <c r="R96">
        <v>18.61482800683093</v>
      </c>
      <c r="S96">
        <v>11.586402195217561</v>
      </c>
      <c r="T96">
        <v>0</v>
      </c>
      <c r="U96">
        <v>62.108996355314567</v>
      </c>
      <c r="V96">
        <v>6.256349782293178</v>
      </c>
      <c r="W96">
        <v>20.375877753009362</v>
      </c>
      <c r="X96">
        <v>64.789121068971639</v>
      </c>
      <c r="Y96">
        <v>0</v>
      </c>
      <c r="Z96">
        <v>2.8784289599999999</v>
      </c>
      <c r="AA96">
        <v>12.317364000000001</v>
      </c>
      <c r="AB96">
        <v>5.7374452800000011</v>
      </c>
      <c r="AC96">
        <v>4.2505073279999994</v>
      </c>
      <c r="AD96">
        <v>12.0376410336</v>
      </c>
      <c r="AE96">
        <v>19.609577280000003</v>
      </c>
      <c r="AF96">
        <v>18.454499999999999</v>
      </c>
      <c r="AG96">
        <v>11.401199039999998</v>
      </c>
      <c r="AH96">
        <v>61.639699680000007</v>
      </c>
      <c r="AI96">
        <v>0</v>
      </c>
      <c r="AJ96">
        <v>0</v>
      </c>
      <c r="AK96">
        <v>22.630440000000004</v>
      </c>
      <c r="AL96">
        <v>15.604199999999999</v>
      </c>
      <c r="AM96">
        <v>4.6368595428571435</v>
      </c>
      <c r="AN96">
        <v>0</v>
      </c>
      <c r="AO96">
        <v>4.1319936000000004</v>
      </c>
      <c r="AP96">
        <v>1.3502764799999998</v>
      </c>
      <c r="AQ96">
        <v>19.389479999999999</v>
      </c>
      <c r="AR96">
        <v>22.304332800000001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39.219453368997812</v>
      </c>
      <c r="BB96">
        <f t="shared" si="1"/>
        <v>1138.5418937001577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512.34109608675863</v>
      </c>
      <c r="L97">
        <v>11.037377456803027</v>
      </c>
      <c r="M97">
        <v>63.771081628063861</v>
      </c>
      <c r="N97">
        <v>51.882718076720955</v>
      </c>
      <c r="O97">
        <v>73.289080144291091</v>
      </c>
      <c r="P97">
        <v>24.681225149105369</v>
      </c>
      <c r="Q97">
        <v>4.6439177277179233</v>
      </c>
      <c r="R97">
        <v>18.61482800683093</v>
      </c>
      <c r="S97">
        <v>11.586402195217561</v>
      </c>
      <c r="T97">
        <v>0</v>
      </c>
      <c r="U97">
        <v>62.108996355314567</v>
      </c>
      <c r="V97">
        <v>6.256349782293178</v>
      </c>
      <c r="W97">
        <v>20.375877753009362</v>
      </c>
      <c r="X97">
        <v>64.789121068971639</v>
      </c>
      <c r="Y97">
        <v>0</v>
      </c>
      <c r="Z97">
        <v>2.8504080000000003</v>
      </c>
      <c r="AA97">
        <v>12.317364000000001</v>
      </c>
      <c r="AB97">
        <v>5.7374452800000011</v>
      </c>
      <c r="AC97">
        <v>4.2505073279999994</v>
      </c>
      <c r="AD97">
        <v>12.0376410336</v>
      </c>
      <c r="AE97">
        <v>19.553227920000005</v>
      </c>
      <c r="AF97">
        <v>18.454499999999999</v>
      </c>
      <c r="AG97">
        <v>11.401199039999998</v>
      </c>
      <c r="AH97">
        <v>61.639699680000007</v>
      </c>
      <c r="AI97">
        <v>0</v>
      </c>
      <c r="AJ97">
        <v>0</v>
      </c>
      <c r="AK97">
        <v>22.630440000000004</v>
      </c>
      <c r="AL97">
        <v>15.604199999999999</v>
      </c>
      <c r="AM97">
        <v>4.6368595428571435</v>
      </c>
      <c r="AN97">
        <v>0</v>
      </c>
      <c r="AO97">
        <v>3.8479190400000007</v>
      </c>
      <c r="AP97">
        <v>1.3502764799999998</v>
      </c>
      <c r="AQ97">
        <v>19.389479999999999</v>
      </c>
      <c r="AR97">
        <v>22.304332800000001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39.207183877797824</v>
      </c>
      <c r="BB97">
        <f t="shared" si="1"/>
        <v>1138.185718311358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512.34109608675863</v>
      </c>
      <c r="L98">
        <v>11.037377456803027</v>
      </c>
      <c r="M98">
        <v>63.771081628063861</v>
      </c>
      <c r="N98">
        <v>51.882718076720955</v>
      </c>
      <c r="O98">
        <v>73.289080144291091</v>
      </c>
      <c r="P98">
        <v>24.681225149105369</v>
      </c>
      <c r="Q98">
        <v>4.6439177277179233</v>
      </c>
      <c r="R98">
        <v>18.61482800683093</v>
      </c>
      <c r="S98">
        <v>11.586402195217561</v>
      </c>
      <c r="T98">
        <v>0</v>
      </c>
      <c r="U98">
        <v>62.108996355314567</v>
      </c>
      <c r="V98">
        <v>6.256349782293178</v>
      </c>
      <c r="W98">
        <v>20.375877753009362</v>
      </c>
      <c r="X98">
        <v>64.789121068971639</v>
      </c>
      <c r="Y98">
        <v>0</v>
      </c>
      <c r="Z98">
        <v>2.8504080000000003</v>
      </c>
      <c r="AA98">
        <v>12.317364000000001</v>
      </c>
      <c r="AB98">
        <v>5.7374452800000011</v>
      </c>
      <c r="AC98">
        <v>4.2505073279999994</v>
      </c>
      <c r="AD98">
        <v>12.0376410336</v>
      </c>
      <c r="AE98">
        <v>19.553227920000005</v>
      </c>
      <c r="AF98">
        <v>18.454499999999999</v>
      </c>
      <c r="AG98">
        <v>11.401199039999998</v>
      </c>
      <c r="AH98">
        <v>61.639699680000007</v>
      </c>
      <c r="AI98">
        <v>0</v>
      </c>
      <c r="AJ98">
        <v>0</v>
      </c>
      <c r="AK98">
        <v>22.630440000000004</v>
      </c>
      <c r="AL98">
        <v>15.604199999999999</v>
      </c>
      <c r="AM98">
        <v>4.6251503015873014</v>
      </c>
      <c r="AN98">
        <v>0</v>
      </c>
      <c r="AO98">
        <v>3.8479190400000007</v>
      </c>
      <c r="AP98">
        <v>1.3502764799999998</v>
      </c>
      <c r="AQ98">
        <v>19.389479999999999</v>
      </c>
      <c r="AR98">
        <v>22.304332800000001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39.206793862559728</v>
      </c>
      <c r="BB98">
        <f t="shared" si="1"/>
        <v>1138.1743990853263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11.799171800821536</v>
      </c>
      <c r="L99">
        <f t="shared" si="2"/>
        <v>0.26489705896327259</v>
      </c>
      <c r="M99">
        <f t="shared" si="2"/>
        <v>1.5270452222730564</v>
      </c>
      <c r="N99">
        <f t="shared" si="2"/>
        <v>1.0288094324899162</v>
      </c>
      <c r="O99">
        <f t="shared" si="2"/>
        <v>1.7589379234629829</v>
      </c>
      <c r="P99">
        <f t="shared" si="2"/>
        <v>0.59422859075470602</v>
      </c>
      <c r="Q99">
        <f t="shared" si="2"/>
        <v>0.11145402546523003</v>
      </c>
      <c r="R99">
        <f t="shared" si="2"/>
        <v>0.44675587216394302</v>
      </c>
      <c r="S99">
        <f t="shared" si="2"/>
        <v>0.27807365268522172</v>
      </c>
      <c r="T99">
        <f t="shared" si="2"/>
        <v>0</v>
      </c>
      <c r="U99">
        <f t="shared" si="2"/>
        <v>1.490615912527552</v>
      </c>
      <c r="V99">
        <f t="shared" si="2"/>
        <v>0.15015239477503634</v>
      </c>
      <c r="W99">
        <f t="shared" si="2"/>
        <v>0.48902106607222373</v>
      </c>
      <c r="X99">
        <f t="shared" si="2"/>
        <v>1.5549389056553178</v>
      </c>
      <c r="Y99">
        <f t="shared" si="2"/>
        <v>0</v>
      </c>
      <c r="Z99">
        <f t="shared" si="2"/>
        <v>8.6399731440000099E-2</v>
      </c>
      <c r="AA99">
        <f t="shared" si="2"/>
        <v>0.1804230130319999</v>
      </c>
      <c r="AB99">
        <f t="shared" si="2"/>
        <v>0.23200355260799957</v>
      </c>
      <c r="AC99">
        <f t="shared" si="2"/>
        <v>0.18388911091680035</v>
      </c>
      <c r="AD99">
        <f t="shared" si="2"/>
        <v>0.22320982125360025</v>
      </c>
      <c r="AE99">
        <f t="shared" si="2"/>
        <v>0.50239680641999962</v>
      </c>
      <c r="AF99">
        <f t="shared" si="2"/>
        <v>0.23683275000000012</v>
      </c>
      <c r="AG99">
        <f t="shared" si="2"/>
        <v>0.27362877696000043</v>
      </c>
      <c r="AH99">
        <f t="shared" si="2"/>
        <v>0.80010992087999921</v>
      </c>
      <c r="AI99">
        <f t="shared" si="2"/>
        <v>4.6964534399999987E-2</v>
      </c>
      <c r="AJ99">
        <f t="shared" si="2"/>
        <v>0</v>
      </c>
      <c r="AK99">
        <f t="shared" si="2"/>
        <v>0.54313055999999904</v>
      </c>
      <c r="AL99">
        <f t="shared" si="2"/>
        <v>0.66317850000000111</v>
      </c>
      <c r="AM99">
        <f t="shared" si="2"/>
        <v>5.9424399444444415E-2</v>
      </c>
      <c r="AN99">
        <f t="shared" si="2"/>
        <v>0</v>
      </c>
      <c r="AO99">
        <f t="shared" si="2"/>
        <v>8.3914721150399954E-2</v>
      </c>
      <c r="AP99">
        <f t="shared" si="2"/>
        <v>4.2744689819999918E-2</v>
      </c>
      <c r="AQ99">
        <f t="shared" si="2"/>
        <v>0.32315800000000044</v>
      </c>
      <c r="AR99">
        <f t="shared" si="2"/>
        <v>0.53894056320000105</v>
      </c>
      <c r="AS99">
        <f t="shared" si="2"/>
        <v>0.33762061312560027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0.8941739890864725</v>
      </c>
      <c r="BB99">
        <f t="shared" si="1"/>
        <v>25.957897933674378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3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29" t="s">
        <v>189</v>
      </c>
      <c r="BB1" s="213" t="s">
        <v>142</v>
      </c>
    </row>
    <row r="2" spans="1:54">
      <c r="A2" s="213"/>
      <c r="AS2" s="20"/>
      <c r="AT2" s="169"/>
      <c r="AU2" s="169"/>
      <c r="AV2" s="169"/>
      <c r="AW2" s="169"/>
      <c r="AX2" s="169"/>
      <c r="AY2" s="169"/>
      <c r="AZ2" s="169"/>
      <c r="BA2" s="229"/>
      <c r="BB2" s="213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165.02538979712614</v>
      </c>
      <c r="L3">
        <v>63.617498930964032</v>
      </c>
      <c r="M3">
        <v>0</v>
      </c>
      <c r="N3">
        <v>14.4</v>
      </c>
      <c r="O3">
        <v>50.376544855708914</v>
      </c>
      <c r="P3">
        <v>62.24034161106993</v>
      </c>
      <c r="Q3">
        <v>2.6787855044074438</v>
      </c>
      <c r="R3">
        <v>10.765575530617223</v>
      </c>
      <c r="S3">
        <v>6.7035612700901615</v>
      </c>
      <c r="T3">
        <v>0</v>
      </c>
      <c r="U3">
        <v>292.42183947793251</v>
      </c>
      <c r="V3">
        <v>3.6193759071117562</v>
      </c>
      <c r="W3">
        <v>11.791117075345518</v>
      </c>
      <c r="X3">
        <v>37.46767345514187</v>
      </c>
      <c r="Y3">
        <v>0</v>
      </c>
      <c r="Z3">
        <v>1.6646652</v>
      </c>
      <c r="AA3">
        <v>7.1234299999999999</v>
      </c>
      <c r="AB3">
        <v>3.3181035999999997</v>
      </c>
      <c r="AC3">
        <v>4.9163427200000003</v>
      </c>
      <c r="AD3">
        <v>6.9455538000000008</v>
      </c>
      <c r="AE3">
        <v>11.568811</v>
      </c>
      <c r="AF3">
        <v>0</v>
      </c>
      <c r="AG3">
        <v>0</v>
      </c>
      <c r="AH3">
        <v>29.706442999999993</v>
      </c>
      <c r="AI3">
        <v>0</v>
      </c>
      <c r="AJ3">
        <v>0</v>
      </c>
      <c r="AK3">
        <v>13.085379999999999</v>
      </c>
      <c r="AL3">
        <v>8.8529999999999998</v>
      </c>
      <c r="AM3">
        <v>2.6812342857142855</v>
      </c>
      <c r="AN3">
        <v>0</v>
      </c>
      <c r="AO3">
        <v>1.6578071999999999</v>
      </c>
      <c r="AP3">
        <v>0.78089759999999986</v>
      </c>
      <c r="AQ3">
        <v>0</v>
      </c>
      <c r="AR3">
        <v>12.899136</v>
      </c>
      <c r="AS3">
        <v>8.3711795999999978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27.794833232942974</v>
      </c>
      <c r="BB3">
        <f>SUM(B3:AZ3)-BA3</f>
        <v>806.88485418828657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165.02538979712614</v>
      </c>
      <c r="L4">
        <v>63.617498930964032</v>
      </c>
      <c r="M4">
        <v>0</v>
      </c>
      <c r="N4">
        <v>14.4</v>
      </c>
      <c r="O4">
        <v>50.376544855708914</v>
      </c>
      <c r="P4">
        <v>62.24034161106993</v>
      </c>
      <c r="Q4">
        <v>2.6787855044074438</v>
      </c>
      <c r="R4">
        <v>10.765575530617223</v>
      </c>
      <c r="S4">
        <v>6.7035612700901615</v>
      </c>
      <c r="T4">
        <v>0</v>
      </c>
      <c r="U4">
        <v>292.42183947793251</v>
      </c>
      <c r="V4">
        <v>3.6193759071117562</v>
      </c>
      <c r="W4">
        <v>11.791117075345518</v>
      </c>
      <c r="X4">
        <v>37.46767345514187</v>
      </c>
      <c r="Y4">
        <v>0</v>
      </c>
      <c r="Z4">
        <v>1.6646652</v>
      </c>
      <c r="AA4">
        <v>5.6586119999999998</v>
      </c>
      <c r="AB4">
        <v>3.3181035999999997</v>
      </c>
      <c r="AC4">
        <v>4.9163427200000003</v>
      </c>
      <c r="AD4">
        <v>6.9455538000000008</v>
      </c>
      <c r="AE4">
        <v>11.568811</v>
      </c>
      <c r="AF4">
        <v>0</v>
      </c>
      <c r="AG4">
        <v>0</v>
      </c>
      <c r="AH4">
        <v>23.765154399999997</v>
      </c>
      <c r="AI4">
        <v>0</v>
      </c>
      <c r="AJ4">
        <v>0</v>
      </c>
      <c r="AK4">
        <v>13.085379999999999</v>
      </c>
      <c r="AL4">
        <v>8.8529999999999998</v>
      </c>
      <c r="AM4">
        <v>2.6812342857142855</v>
      </c>
      <c r="AN4">
        <v>0</v>
      </c>
      <c r="AO4">
        <v>1.6578071999999999</v>
      </c>
      <c r="AP4">
        <v>2.0823935999999996</v>
      </c>
      <c r="AQ4">
        <v>0</v>
      </c>
      <c r="AR4">
        <v>12.899136</v>
      </c>
      <c r="AS4">
        <v>8.3711795999999978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27.591549666942981</v>
      </c>
      <c r="BB4">
        <f t="shared" ref="BB4:BB67" si="0">SUM(B4:AZ4)-BA4</f>
        <v>800.98352715428655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165.02538979712614</v>
      </c>
      <c r="L5">
        <v>63.617498930964032</v>
      </c>
      <c r="M5">
        <v>0</v>
      </c>
      <c r="N5">
        <v>14.4</v>
      </c>
      <c r="O5">
        <v>50.376544855708914</v>
      </c>
      <c r="P5">
        <v>62.24034161106993</v>
      </c>
      <c r="Q5">
        <v>2.6787855044074438</v>
      </c>
      <c r="R5">
        <v>10.765575530617223</v>
      </c>
      <c r="S5">
        <v>6.7035612700901615</v>
      </c>
      <c r="T5">
        <v>0</v>
      </c>
      <c r="U5">
        <v>292.42183947793251</v>
      </c>
      <c r="V5">
        <v>3.6193759071117562</v>
      </c>
      <c r="W5">
        <v>11.791117075345518</v>
      </c>
      <c r="X5">
        <v>37.46767345514187</v>
      </c>
      <c r="Y5">
        <v>0</v>
      </c>
      <c r="Z5">
        <v>1.6646652</v>
      </c>
      <c r="AA5">
        <v>3.5685374399999992</v>
      </c>
      <c r="AB5">
        <v>3.3181035999999997</v>
      </c>
      <c r="AC5">
        <v>4.9163427200000003</v>
      </c>
      <c r="AD5">
        <v>6.9455538000000008</v>
      </c>
      <c r="AE5">
        <v>11.568811</v>
      </c>
      <c r="AF5">
        <v>0</v>
      </c>
      <c r="AG5">
        <v>0</v>
      </c>
      <c r="AH5">
        <v>17.8238658</v>
      </c>
      <c r="AI5">
        <v>0</v>
      </c>
      <c r="AJ5">
        <v>0</v>
      </c>
      <c r="AK5">
        <v>13.085379999999999</v>
      </c>
      <c r="AL5">
        <v>8.8529999999999998</v>
      </c>
      <c r="AM5">
        <v>2.6812342857142855</v>
      </c>
      <c r="AN5">
        <v>0</v>
      </c>
      <c r="AO5">
        <v>1.6578071999999999</v>
      </c>
      <c r="AP5">
        <v>2.0823935999999996</v>
      </c>
      <c r="AQ5">
        <v>0</v>
      </c>
      <c r="AR5">
        <v>12.899136</v>
      </c>
      <c r="AS5">
        <v>8.3711795999999978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27.324105446942987</v>
      </c>
      <c r="BB5">
        <f t="shared" si="0"/>
        <v>793.21960821428661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165.02538979712614</v>
      </c>
      <c r="L6">
        <v>63.617498930964032</v>
      </c>
      <c r="M6">
        <v>0</v>
      </c>
      <c r="N6">
        <v>14.4</v>
      </c>
      <c r="O6">
        <v>50.376544855708914</v>
      </c>
      <c r="P6">
        <v>62.24034161106993</v>
      </c>
      <c r="Q6">
        <v>2.6787855044074438</v>
      </c>
      <c r="R6">
        <v>10.765575530617223</v>
      </c>
      <c r="S6">
        <v>6.7035612700901615</v>
      </c>
      <c r="T6">
        <v>0</v>
      </c>
      <c r="U6">
        <v>292.42183947793251</v>
      </c>
      <c r="V6">
        <v>3.6193759071117562</v>
      </c>
      <c r="W6">
        <v>11.791117075345518</v>
      </c>
      <c r="X6">
        <v>37.46767345514187</v>
      </c>
      <c r="Y6">
        <v>0</v>
      </c>
      <c r="Z6">
        <v>1.6646652</v>
      </c>
      <c r="AA6">
        <v>3.5685374399999992</v>
      </c>
      <c r="AB6">
        <v>3.3181035999999997</v>
      </c>
      <c r="AC6">
        <v>4.9163427200000003</v>
      </c>
      <c r="AD6">
        <v>6.9455538000000008</v>
      </c>
      <c r="AE6">
        <v>11.568811</v>
      </c>
      <c r="AF6">
        <v>0</v>
      </c>
      <c r="AG6">
        <v>0</v>
      </c>
      <c r="AH6">
        <v>11.882577199999998</v>
      </c>
      <c r="AI6">
        <v>0</v>
      </c>
      <c r="AJ6">
        <v>0</v>
      </c>
      <c r="AK6">
        <v>13.085379999999999</v>
      </c>
      <c r="AL6">
        <v>8.8529999999999998</v>
      </c>
      <c r="AM6">
        <v>2.6812342857142855</v>
      </c>
      <c r="AN6">
        <v>0</v>
      </c>
      <c r="AO6">
        <v>1.6578071999999999</v>
      </c>
      <c r="AP6">
        <v>2.0823935999999996</v>
      </c>
      <c r="AQ6">
        <v>0</v>
      </c>
      <c r="AR6">
        <v>12.899136</v>
      </c>
      <c r="AS6">
        <v>8.3711795999999978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27.126260528942986</v>
      </c>
      <c r="BB6">
        <f t="shared" si="0"/>
        <v>787.47616453228659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165.02538979712614</v>
      </c>
      <c r="L7">
        <v>63.617498930964032</v>
      </c>
      <c r="M7">
        <v>0</v>
      </c>
      <c r="N7">
        <v>14.4</v>
      </c>
      <c r="O7">
        <v>50.376544855708914</v>
      </c>
      <c r="P7">
        <v>62.24034161106993</v>
      </c>
      <c r="Q7">
        <v>2.6787855044074438</v>
      </c>
      <c r="R7">
        <v>10.765575530617223</v>
      </c>
      <c r="S7">
        <v>6.7035612700901615</v>
      </c>
      <c r="T7">
        <v>0</v>
      </c>
      <c r="U7">
        <v>292.42183947793251</v>
      </c>
      <c r="V7">
        <v>3.6193759071117562</v>
      </c>
      <c r="W7">
        <v>11.791117075345518</v>
      </c>
      <c r="X7">
        <v>37.46767345514187</v>
      </c>
      <c r="Y7">
        <v>0</v>
      </c>
      <c r="Z7">
        <v>1.6646652</v>
      </c>
      <c r="AA7">
        <v>3.5685374399999992</v>
      </c>
      <c r="AB7">
        <v>3.3181035999999997</v>
      </c>
      <c r="AC7">
        <v>4.9163427200000003</v>
      </c>
      <c r="AD7">
        <v>6.9455538000000008</v>
      </c>
      <c r="AE7">
        <v>11.568811</v>
      </c>
      <c r="AF7">
        <v>0</v>
      </c>
      <c r="AG7">
        <v>0</v>
      </c>
      <c r="AH7">
        <v>9.6215199999999985</v>
      </c>
      <c r="AI7">
        <v>0</v>
      </c>
      <c r="AJ7">
        <v>0</v>
      </c>
      <c r="AK7">
        <v>13.085379999999999</v>
      </c>
      <c r="AL7">
        <v>8.8529999999999998</v>
      </c>
      <c r="AM7">
        <v>2.6812342857142855</v>
      </c>
      <c r="AN7">
        <v>0</v>
      </c>
      <c r="AO7">
        <v>1.6354044000000001</v>
      </c>
      <c r="AP7">
        <v>0.78089759999999986</v>
      </c>
      <c r="AQ7">
        <v>0</v>
      </c>
      <c r="AR7">
        <v>12.899136</v>
      </c>
      <c r="AS7">
        <v>8.3711795999999978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27.006881544942988</v>
      </c>
      <c r="BB7">
        <f t="shared" si="0"/>
        <v>784.01058751628659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165.02538979712614</v>
      </c>
      <c r="L8">
        <v>63.617498930964032</v>
      </c>
      <c r="M8">
        <v>0</v>
      </c>
      <c r="N8">
        <v>14.4</v>
      </c>
      <c r="O8">
        <v>50.376544855708914</v>
      </c>
      <c r="P8">
        <v>62.24034161106993</v>
      </c>
      <c r="Q8">
        <v>2.6787855044074438</v>
      </c>
      <c r="R8">
        <v>10.765575530617223</v>
      </c>
      <c r="S8">
        <v>6.7035612700901615</v>
      </c>
      <c r="T8">
        <v>0</v>
      </c>
      <c r="U8">
        <v>292.42183947793251</v>
      </c>
      <c r="V8">
        <v>3.6193759071117562</v>
      </c>
      <c r="W8">
        <v>11.791117075345518</v>
      </c>
      <c r="X8">
        <v>37.46767345514187</v>
      </c>
      <c r="Y8">
        <v>0</v>
      </c>
      <c r="Z8">
        <v>1.6646652</v>
      </c>
      <c r="AA8">
        <v>3.5685374399999992</v>
      </c>
      <c r="AB8">
        <v>3.3181035999999997</v>
      </c>
      <c r="AC8">
        <v>4.9163427200000003</v>
      </c>
      <c r="AD8">
        <v>6.9455538000000008</v>
      </c>
      <c r="AE8">
        <v>11.568811</v>
      </c>
      <c r="AF8">
        <v>0</v>
      </c>
      <c r="AG8">
        <v>0</v>
      </c>
      <c r="AH8">
        <v>9.6215199999999985</v>
      </c>
      <c r="AI8">
        <v>0</v>
      </c>
      <c r="AJ8">
        <v>0</v>
      </c>
      <c r="AK8">
        <v>13.085379999999999</v>
      </c>
      <c r="AL8">
        <v>8.8529999999999998</v>
      </c>
      <c r="AM8">
        <v>2.6812342857142855</v>
      </c>
      <c r="AN8">
        <v>0</v>
      </c>
      <c r="AO8">
        <v>1.6354044000000001</v>
      </c>
      <c r="AP8">
        <v>0.78089759999999986</v>
      </c>
      <c r="AQ8">
        <v>0</v>
      </c>
      <c r="AR8">
        <v>12.899136</v>
      </c>
      <c r="AS8">
        <v>8.3711795999999978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27.006881544942988</v>
      </c>
      <c r="BB8">
        <f t="shared" si="0"/>
        <v>784.01058751628659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165.02538979712614</v>
      </c>
      <c r="L9">
        <v>63.617498930964032</v>
      </c>
      <c r="M9">
        <v>0</v>
      </c>
      <c r="N9">
        <v>14.4</v>
      </c>
      <c r="O9">
        <v>50.376544855708914</v>
      </c>
      <c r="P9">
        <v>62.24034161106993</v>
      </c>
      <c r="Q9">
        <v>2.6787855044074438</v>
      </c>
      <c r="R9">
        <v>10.765575530617223</v>
      </c>
      <c r="S9">
        <v>6.7035612700901615</v>
      </c>
      <c r="T9">
        <v>0</v>
      </c>
      <c r="U9">
        <v>292.42183947793251</v>
      </c>
      <c r="V9">
        <v>3.6193759071117562</v>
      </c>
      <c r="W9">
        <v>11.791117075345518</v>
      </c>
      <c r="X9">
        <v>37.46767345514187</v>
      </c>
      <c r="Y9">
        <v>0</v>
      </c>
      <c r="Z9">
        <v>1.6646652</v>
      </c>
      <c r="AA9">
        <v>3.5685374399999992</v>
      </c>
      <c r="AB9">
        <v>3.3181035999999997</v>
      </c>
      <c r="AC9">
        <v>4.9163427200000003</v>
      </c>
      <c r="AD9">
        <v>6.9455538000000008</v>
      </c>
      <c r="AE9">
        <v>12.057634</v>
      </c>
      <c r="AF9">
        <v>0</v>
      </c>
      <c r="AG9">
        <v>0</v>
      </c>
      <c r="AH9">
        <v>9.6215199999999985</v>
      </c>
      <c r="AI9">
        <v>0</v>
      </c>
      <c r="AJ9">
        <v>0</v>
      </c>
      <c r="AK9">
        <v>13.085379999999999</v>
      </c>
      <c r="AL9">
        <v>8.8529999999999998</v>
      </c>
      <c r="AM9">
        <v>2.6812342857142855</v>
      </c>
      <c r="AN9">
        <v>0</v>
      </c>
      <c r="AO9">
        <v>1.6279367999999999</v>
      </c>
      <c r="AP9">
        <v>0.78089759999999986</v>
      </c>
      <c r="AQ9">
        <v>0</v>
      </c>
      <c r="AR9">
        <v>12.899136</v>
      </c>
      <c r="AS9">
        <v>8.3711795999999978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27.022910722942981</v>
      </c>
      <c r="BB9">
        <f t="shared" si="0"/>
        <v>784.47591373828664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165.02538979712614</v>
      </c>
      <c r="L10">
        <v>63.617498930964032</v>
      </c>
      <c r="M10">
        <v>0</v>
      </c>
      <c r="N10">
        <v>14.4</v>
      </c>
      <c r="O10">
        <v>50.376544855708914</v>
      </c>
      <c r="P10">
        <v>62.24034161106993</v>
      </c>
      <c r="Q10">
        <v>2.6787855044074438</v>
      </c>
      <c r="R10">
        <v>10.765575530617223</v>
      </c>
      <c r="S10">
        <v>6.7035612700901615</v>
      </c>
      <c r="T10">
        <v>0</v>
      </c>
      <c r="U10">
        <v>292.42183947793251</v>
      </c>
      <c r="V10">
        <v>3.6193759071117562</v>
      </c>
      <c r="W10">
        <v>11.791117075345518</v>
      </c>
      <c r="X10">
        <v>37.46767345514187</v>
      </c>
      <c r="Y10">
        <v>0</v>
      </c>
      <c r="Z10">
        <v>1.6646652</v>
      </c>
      <c r="AA10">
        <v>3.5685374399999992</v>
      </c>
      <c r="AB10">
        <v>3.3181035999999997</v>
      </c>
      <c r="AC10">
        <v>4.9163427200000003</v>
      </c>
      <c r="AD10">
        <v>6.9455538000000008</v>
      </c>
      <c r="AE10">
        <v>12.057634</v>
      </c>
      <c r="AF10">
        <v>0</v>
      </c>
      <c r="AG10">
        <v>0</v>
      </c>
      <c r="AH10">
        <v>9.6215199999999985</v>
      </c>
      <c r="AI10">
        <v>0</v>
      </c>
      <c r="AJ10">
        <v>0</v>
      </c>
      <c r="AK10">
        <v>13.085379999999999</v>
      </c>
      <c r="AL10">
        <v>8.8529999999999998</v>
      </c>
      <c r="AM10">
        <v>2.6812342857142855</v>
      </c>
      <c r="AN10">
        <v>0</v>
      </c>
      <c r="AO10">
        <v>1.6279367999999999</v>
      </c>
      <c r="AP10">
        <v>0.78089759999999986</v>
      </c>
      <c r="AQ10">
        <v>0</v>
      </c>
      <c r="AR10">
        <v>12.899136</v>
      </c>
      <c r="AS10">
        <v>8.3711795999999978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27.022910722942981</v>
      </c>
      <c r="BB10">
        <f t="shared" si="0"/>
        <v>784.47591373828664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165.02538979712614</v>
      </c>
      <c r="L11">
        <v>63.617498930964032</v>
      </c>
      <c r="M11">
        <v>0</v>
      </c>
      <c r="N11">
        <v>14.4</v>
      </c>
      <c r="O11">
        <v>50.376544855708914</v>
      </c>
      <c r="P11">
        <v>62.24034161106993</v>
      </c>
      <c r="Q11">
        <v>2.6787855044074438</v>
      </c>
      <c r="R11">
        <v>10.765575530617223</v>
      </c>
      <c r="S11">
        <v>6.7035612700901615</v>
      </c>
      <c r="T11">
        <v>0</v>
      </c>
      <c r="U11">
        <v>292.42183947793251</v>
      </c>
      <c r="V11">
        <v>3.6193759071117562</v>
      </c>
      <c r="W11">
        <v>11.791117075345518</v>
      </c>
      <c r="X11">
        <v>37.46767345514187</v>
      </c>
      <c r="Y11">
        <v>0</v>
      </c>
      <c r="Z11">
        <v>1.6646652</v>
      </c>
      <c r="AA11">
        <v>3.5685374399999992</v>
      </c>
      <c r="AB11">
        <v>3.3181035999999997</v>
      </c>
      <c r="AC11">
        <v>2.4581713600000001</v>
      </c>
      <c r="AD11">
        <v>4.6303692000000005</v>
      </c>
      <c r="AE11">
        <v>11.568811</v>
      </c>
      <c r="AF11">
        <v>0</v>
      </c>
      <c r="AG11">
        <v>0</v>
      </c>
      <c r="AH11">
        <v>9.6215199999999985</v>
      </c>
      <c r="AI11">
        <v>0</v>
      </c>
      <c r="AJ11">
        <v>0</v>
      </c>
      <c r="AK11">
        <v>13.085379999999999</v>
      </c>
      <c r="AL11">
        <v>5.3118000000000016</v>
      </c>
      <c r="AM11">
        <v>0</v>
      </c>
      <c r="AN11">
        <v>0</v>
      </c>
      <c r="AO11">
        <v>1.6279367999999999</v>
      </c>
      <c r="AP11">
        <v>0.78089759999999986</v>
      </c>
      <c r="AQ11">
        <v>0</v>
      </c>
      <c r="AR11">
        <v>12.899136</v>
      </c>
      <c r="AS11">
        <v>8.3711795999999978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26.640472944369648</v>
      </c>
      <c r="BB11">
        <f t="shared" si="0"/>
        <v>773.37373827114584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165.02538979712614</v>
      </c>
      <c r="L12">
        <v>63.617498930964032</v>
      </c>
      <c r="M12">
        <v>0</v>
      </c>
      <c r="N12">
        <v>14.4</v>
      </c>
      <c r="O12">
        <v>50.376544855708914</v>
      </c>
      <c r="P12">
        <v>62.24034161106993</v>
      </c>
      <c r="Q12">
        <v>2.6787855044074438</v>
      </c>
      <c r="R12">
        <v>10.765575530617223</v>
      </c>
      <c r="S12">
        <v>6.7035612700901615</v>
      </c>
      <c r="T12">
        <v>0</v>
      </c>
      <c r="U12">
        <v>292.42183947793251</v>
      </c>
      <c r="V12">
        <v>3.6193759071117562</v>
      </c>
      <c r="W12">
        <v>11.791117075345518</v>
      </c>
      <c r="X12">
        <v>37.46767345514187</v>
      </c>
      <c r="Y12">
        <v>0</v>
      </c>
      <c r="Z12">
        <v>1.6646652</v>
      </c>
      <c r="AA12">
        <v>3.5685374399999992</v>
      </c>
      <c r="AB12">
        <v>3.3181035999999997</v>
      </c>
      <c r="AC12">
        <v>2.4581713600000001</v>
      </c>
      <c r="AD12">
        <v>4.6303692000000005</v>
      </c>
      <c r="AE12">
        <v>11.568811</v>
      </c>
      <c r="AF12">
        <v>0</v>
      </c>
      <c r="AG12">
        <v>0</v>
      </c>
      <c r="AH12">
        <v>9.6215199999999985</v>
      </c>
      <c r="AI12">
        <v>0</v>
      </c>
      <c r="AJ12">
        <v>0</v>
      </c>
      <c r="AK12">
        <v>13.085379999999999</v>
      </c>
      <c r="AL12">
        <v>5.3118000000000016</v>
      </c>
      <c r="AM12">
        <v>0</v>
      </c>
      <c r="AN12">
        <v>0</v>
      </c>
      <c r="AO12">
        <v>1.6279367999999999</v>
      </c>
      <c r="AP12">
        <v>0.78089759999999986</v>
      </c>
      <c r="AQ12">
        <v>0</v>
      </c>
      <c r="AR12">
        <v>12.899136</v>
      </c>
      <c r="AS12">
        <v>8.3711795999999978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26.640472944369648</v>
      </c>
      <c r="BB12">
        <f t="shared" si="0"/>
        <v>773.37373827114584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165.02538979712614</v>
      </c>
      <c r="L13">
        <v>63.617498930964032</v>
      </c>
      <c r="M13">
        <v>0</v>
      </c>
      <c r="N13">
        <v>14.4</v>
      </c>
      <c r="O13">
        <v>50.376544855708914</v>
      </c>
      <c r="P13">
        <v>62.24034161106993</v>
      </c>
      <c r="Q13">
        <v>2.6787855044074438</v>
      </c>
      <c r="R13">
        <v>10.765575530617223</v>
      </c>
      <c r="S13">
        <v>6.7035612700901615</v>
      </c>
      <c r="T13">
        <v>0</v>
      </c>
      <c r="U13">
        <v>292.42183947793251</v>
      </c>
      <c r="V13">
        <v>3.6193759071117562</v>
      </c>
      <c r="W13">
        <v>11.791117075345518</v>
      </c>
      <c r="X13">
        <v>37.46767345514187</v>
      </c>
      <c r="Y13">
        <v>0</v>
      </c>
      <c r="Z13">
        <v>1.6646652</v>
      </c>
      <c r="AA13">
        <v>3.5685374399999992</v>
      </c>
      <c r="AB13">
        <v>3.3181035999999997</v>
      </c>
      <c r="AC13">
        <v>2.4581713600000001</v>
      </c>
      <c r="AD13">
        <v>4.6303692000000005</v>
      </c>
      <c r="AE13">
        <v>11.568811</v>
      </c>
      <c r="AF13">
        <v>0</v>
      </c>
      <c r="AG13">
        <v>0</v>
      </c>
      <c r="AH13">
        <v>9.6215199999999985</v>
      </c>
      <c r="AI13">
        <v>0</v>
      </c>
      <c r="AJ13">
        <v>0</v>
      </c>
      <c r="AK13">
        <v>13.085379999999999</v>
      </c>
      <c r="AL13">
        <v>5.3118000000000016</v>
      </c>
      <c r="AM13">
        <v>0</v>
      </c>
      <c r="AN13">
        <v>0</v>
      </c>
      <c r="AO13">
        <v>1.6279367999999999</v>
      </c>
      <c r="AP13">
        <v>2.0823935999999996</v>
      </c>
      <c r="AQ13">
        <v>0</v>
      </c>
      <c r="AR13">
        <v>12.899136</v>
      </c>
      <c r="AS13">
        <v>8.3711795999999978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26.683812710369647</v>
      </c>
      <c r="BB13">
        <f t="shared" si="0"/>
        <v>774.63189450514585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165.02538979712614</v>
      </c>
      <c r="L14">
        <v>63.617498930964032</v>
      </c>
      <c r="M14">
        <v>0</v>
      </c>
      <c r="N14">
        <v>14.4</v>
      </c>
      <c r="O14">
        <v>50.376544855708914</v>
      </c>
      <c r="P14">
        <v>62.24034161106993</v>
      </c>
      <c r="Q14">
        <v>2.6787855044074438</v>
      </c>
      <c r="R14">
        <v>10.765575530617223</v>
      </c>
      <c r="S14">
        <v>6.7035612700901615</v>
      </c>
      <c r="T14">
        <v>0</v>
      </c>
      <c r="U14">
        <v>292.42183947793251</v>
      </c>
      <c r="V14">
        <v>3.6193759071117562</v>
      </c>
      <c r="W14">
        <v>11.791117075345518</v>
      </c>
      <c r="X14">
        <v>37.46767345514187</v>
      </c>
      <c r="Y14">
        <v>0</v>
      </c>
      <c r="Z14">
        <v>1.6646652</v>
      </c>
      <c r="AA14">
        <v>3.5685374399999992</v>
      </c>
      <c r="AB14">
        <v>3.3181035999999997</v>
      </c>
      <c r="AC14">
        <v>2.4581713600000001</v>
      </c>
      <c r="AD14">
        <v>4.6303692000000005</v>
      </c>
      <c r="AE14">
        <v>11.568811</v>
      </c>
      <c r="AF14">
        <v>0</v>
      </c>
      <c r="AG14">
        <v>0</v>
      </c>
      <c r="AH14">
        <v>11.545824</v>
      </c>
      <c r="AI14">
        <v>0</v>
      </c>
      <c r="AJ14">
        <v>0</v>
      </c>
      <c r="AK14">
        <v>13.085379999999999</v>
      </c>
      <c r="AL14">
        <v>5.3118000000000016</v>
      </c>
      <c r="AM14">
        <v>0</v>
      </c>
      <c r="AN14">
        <v>0</v>
      </c>
      <c r="AO14">
        <v>1.6279367999999999</v>
      </c>
      <c r="AP14">
        <v>2.0823935999999996</v>
      </c>
      <c r="AQ14">
        <v>0</v>
      </c>
      <c r="AR14">
        <v>12.899136</v>
      </c>
      <c r="AS14">
        <v>8.3711795999999978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26.747892084369642</v>
      </c>
      <c r="BB14">
        <f t="shared" si="0"/>
        <v>776.49211913114596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165.02538979712614</v>
      </c>
      <c r="L15">
        <v>63.617498930964032</v>
      </c>
      <c r="M15">
        <v>0</v>
      </c>
      <c r="N15">
        <v>14.4</v>
      </c>
      <c r="O15">
        <v>50.376544855708914</v>
      </c>
      <c r="P15">
        <v>62.24034161106993</v>
      </c>
      <c r="Q15">
        <v>2.6787855044074438</v>
      </c>
      <c r="R15">
        <v>10.765575530617223</v>
      </c>
      <c r="S15">
        <v>6.7035612700901615</v>
      </c>
      <c r="T15">
        <v>0</v>
      </c>
      <c r="U15">
        <v>292.42183947793251</v>
      </c>
      <c r="V15">
        <v>3.6193759071117562</v>
      </c>
      <c r="W15">
        <v>11.791117075345518</v>
      </c>
      <c r="X15">
        <v>37.46767345514187</v>
      </c>
      <c r="Y15">
        <v>0</v>
      </c>
      <c r="Z15">
        <v>1.6646652</v>
      </c>
      <c r="AA15">
        <v>3.5685374399999992</v>
      </c>
      <c r="AB15">
        <v>3.3181035999999997</v>
      </c>
      <c r="AC15">
        <v>2.4581713600000001</v>
      </c>
      <c r="AD15">
        <v>4.6303692000000005</v>
      </c>
      <c r="AE15">
        <v>12.556885224</v>
      </c>
      <c r="AF15">
        <v>0</v>
      </c>
      <c r="AG15">
        <v>0</v>
      </c>
      <c r="AH15">
        <v>11.882577199999998</v>
      </c>
      <c r="AI15">
        <v>0</v>
      </c>
      <c r="AJ15">
        <v>0</v>
      </c>
      <c r="AK15">
        <v>13.085379999999999</v>
      </c>
      <c r="AL15">
        <v>5.3118000000000016</v>
      </c>
      <c r="AM15">
        <v>0</v>
      </c>
      <c r="AN15">
        <v>0</v>
      </c>
      <c r="AO15">
        <v>1.6279367999999999</v>
      </c>
      <c r="AP15">
        <v>0.78089759999999986</v>
      </c>
      <c r="AQ15">
        <v>0</v>
      </c>
      <c r="AR15">
        <v>13.600175999999999</v>
      </c>
      <c r="AS15">
        <v>8.1019352819999995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26.763048010369644</v>
      </c>
      <c r="BB15">
        <f t="shared" si="0"/>
        <v>776.93209031114588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165.02538979712614</v>
      </c>
      <c r="L16">
        <v>63.617498930964032</v>
      </c>
      <c r="M16">
        <v>0</v>
      </c>
      <c r="N16">
        <v>14.4</v>
      </c>
      <c r="O16">
        <v>50.376544855708914</v>
      </c>
      <c r="P16">
        <v>62.24034161106993</v>
      </c>
      <c r="Q16">
        <v>2.6787855044074438</v>
      </c>
      <c r="R16">
        <v>10.765575530617223</v>
      </c>
      <c r="S16">
        <v>6.7035612700901615</v>
      </c>
      <c r="T16">
        <v>0</v>
      </c>
      <c r="U16">
        <v>292.42183947793251</v>
      </c>
      <c r="V16">
        <v>3.6193759071117562</v>
      </c>
      <c r="W16">
        <v>11.791117075345518</v>
      </c>
      <c r="X16">
        <v>37.46767345514187</v>
      </c>
      <c r="Y16">
        <v>0</v>
      </c>
      <c r="Z16">
        <v>1.6646652</v>
      </c>
      <c r="AA16">
        <v>3.5685374399999992</v>
      </c>
      <c r="AB16">
        <v>3.3181035999999997</v>
      </c>
      <c r="AC16">
        <v>2.4581713600000001</v>
      </c>
      <c r="AD16">
        <v>4.6303692000000005</v>
      </c>
      <c r="AE16">
        <v>12.556885224</v>
      </c>
      <c r="AF16">
        <v>0</v>
      </c>
      <c r="AG16">
        <v>0</v>
      </c>
      <c r="AH16">
        <v>11.882577199999998</v>
      </c>
      <c r="AI16">
        <v>0</v>
      </c>
      <c r="AJ16">
        <v>0</v>
      </c>
      <c r="AK16">
        <v>13.085379999999999</v>
      </c>
      <c r="AL16">
        <v>5.3118000000000016</v>
      </c>
      <c r="AM16">
        <v>0</v>
      </c>
      <c r="AN16">
        <v>0</v>
      </c>
      <c r="AO16">
        <v>1.6279367999999999</v>
      </c>
      <c r="AP16">
        <v>0.78089759999999986</v>
      </c>
      <c r="AQ16">
        <v>0</v>
      </c>
      <c r="AR16">
        <v>13.600175999999999</v>
      </c>
      <c r="AS16">
        <v>8.1019352819999995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26.763048010369644</v>
      </c>
      <c r="BB16">
        <f t="shared" si="0"/>
        <v>776.93209031114588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165.02538979712614</v>
      </c>
      <c r="L17">
        <v>63.617498930964032</v>
      </c>
      <c r="M17">
        <v>0</v>
      </c>
      <c r="N17">
        <v>14.4</v>
      </c>
      <c r="O17">
        <v>50.376544855708914</v>
      </c>
      <c r="P17">
        <v>62.24034161106993</v>
      </c>
      <c r="Q17">
        <v>2.6787855044074438</v>
      </c>
      <c r="R17">
        <v>10.765575530617223</v>
      </c>
      <c r="S17">
        <v>6.7035612700901615</v>
      </c>
      <c r="T17">
        <v>0</v>
      </c>
      <c r="U17">
        <v>292.42183947793251</v>
      </c>
      <c r="V17">
        <v>3.6193759071117562</v>
      </c>
      <c r="W17">
        <v>11.791117075345518</v>
      </c>
      <c r="X17">
        <v>37.46767345514187</v>
      </c>
      <c r="Y17">
        <v>0</v>
      </c>
      <c r="Z17">
        <v>1.6646652</v>
      </c>
      <c r="AA17">
        <v>3.5685374399999992</v>
      </c>
      <c r="AB17">
        <v>3.3181035999999997</v>
      </c>
      <c r="AC17">
        <v>2.4581713600000001</v>
      </c>
      <c r="AD17">
        <v>4.6303692000000005</v>
      </c>
      <c r="AE17">
        <v>12.556885224</v>
      </c>
      <c r="AF17">
        <v>0</v>
      </c>
      <c r="AG17">
        <v>0</v>
      </c>
      <c r="AH17">
        <v>11.882577199999998</v>
      </c>
      <c r="AI17">
        <v>0</v>
      </c>
      <c r="AJ17">
        <v>0</v>
      </c>
      <c r="AK17">
        <v>13.085379999999999</v>
      </c>
      <c r="AL17">
        <v>5.3118000000000016</v>
      </c>
      <c r="AM17">
        <v>0</v>
      </c>
      <c r="AN17">
        <v>0</v>
      </c>
      <c r="AO17">
        <v>1.6279367999999999</v>
      </c>
      <c r="AP17">
        <v>0.78089759999999986</v>
      </c>
      <c r="AQ17">
        <v>0</v>
      </c>
      <c r="AR17">
        <v>13.600175999999999</v>
      </c>
      <c r="AS17">
        <v>8.1019352819999995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26.763048010369644</v>
      </c>
      <c r="BB17">
        <f t="shared" si="0"/>
        <v>776.93209031114588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165.02538979712614</v>
      </c>
      <c r="L18">
        <v>63.617498930964032</v>
      </c>
      <c r="M18">
        <v>0</v>
      </c>
      <c r="N18">
        <v>14.4</v>
      </c>
      <c r="O18">
        <v>50.376544855708914</v>
      </c>
      <c r="P18">
        <v>62.24034161106993</v>
      </c>
      <c r="Q18">
        <v>2.6787855044074438</v>
      </c>
      <c r="R18">
        <v>10.765575530617223</v>
      </c>
      <c r="S18">
        <v>6.7035612700901615</v>
      </c>
      <c r="T18">
        <v>0</v>
      </c>
      <c r="U18">
        <v>292.42183947793251</v>
      </c>
      <c r="V18">
        <v>3.6193759071117562</v>
      </c>
      <c r="W18">
        <v>11.791117075345518</v>
      </c>
      <c r="X18">
        <v>37.46767345514187</v>
      </c>
      <c r="Y18">
        <v>0</v>
      </c>
      <c r="Z18">
        <v>1.6646652</v>
      </c>
      <c r="AA18">
        <v>3.5685374399999992</v>
      </c>
      <c r="AB18">
        <v>3.3181035999999997</v>
      </c>
      <c r="AC18">
        <v>2.4581713600000001</v>
      </c>
      <c r="AD18">
        <v>4.6303692000000005</v>
      </c>
      <c r="AE18">
        <v>12.556885224</v>
      </c>
      <c r="AF18">
        <v>0</v>
      </c>
      <c r="AG18">
        <v>0</v>
      </c>
      <c r="AH18">
        <v>11.882577199999998</v>
      </c>
      <c r="AI18">
        <v>0</v>
      </c>
      <c r="AJ18">
        <v>0</v>
      </c>
      <c r="AK18">
        <v>13.085379999999999</v>
      </c>
      <c r="AL18">
        <v>5.3118000000000016</v>
      </c>
      <c r="AM18">
        <v>0</v>
      </c>
      <c r="AN18">
        <v>0</v>
      </c>
      <c r="AO18">
        <v>1.6279367999999999</v>
      </c>
      <c r="AP18">
        <v>0.78089759999999986</v>
      </c>
      <c r="AQ18">
        <v>0</v>
      </c>
      <c r="AR18">
        <v>13.600175999999999</v>
      </c>
      <c r="AS18">
        <v>8.1019352819999995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26.763048010369644</v>
      </c>
      <c r="BB18">
        <f t="shared" si="0"/>
        <v>776.93209031114588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165.02538979712614</v>
      </c>
      <c r="L19">
        <v>63.617498930964032</v>
      </c>
      <c r="M19">
        <v>0</v>
      </c>
      <c r="N19">
        <v>14.4</v>
      </c>
      <c r="O19">
        <v>50.376544855708914</v>
      </c>
      <c r="P19">
        <v>62.24034161106993</v>
      </c>
      <c r="Q19">
        <v>2.6787855044074438</v>
      </c>
      <c r="R19">
        <v>10.765575530617223</v>
      </c>
      <c r="S19">
        <v>6.7035612700901615</v>
      </c>
      <c r="T19">
        <v>0</v>
      </c>
      <c r="U19">
        <v>292.42183947793251</v>
      </c>
      <c r="V19">
        <v>3.6193759071117562</v>
      </c>
      <c r="W19">
        <v>11.791117075345518</v>
      </c>
      <c r="X19">
        <v>37.46767345514187</v>
      </c>
      <c r="Y19">
        <v>0</v>
      </c>
      <c r="Z19">
        <v>1.6646652</v>
      </c>
      <c r="AA19">
        <v>3.5685374399999992</v>
      </c>
      <c r="AB19">
        <v>3.3181035999999997</v>
      </c>
      <c r="AC19">
        <v>2.4581713600000001</v>
      </c>
      <c r="AD19">
        <v>4.6303692000000005</v>
      </c>
      <c r="AE19">
        <v>12.556885224</v>
      </c>
      <c r="AF19">
        <v>0</v>
      </c>
      <c r="AG19">
        <v>0</v>
      </c>
      <c r="AH19">
        <v>17.8238658</v>
      </c>
      <c r="AI19">
        <v>0</v>
      </c>
      <c r="AJ19">
        <v>0</v>
      </c>
      <c r="AK19">
        <v>13.085379999999999</v>
      </c>
      <c r="AL19">
        <v>5.3118000000000016</v>
      </c>
      <c r="AM19">
        <v>0</v>
      </c>
      <c r="AN19">
        <v>0</v>
      </c>
      <c r="AO19">
        <v>1.6279367999999999</v>
      </c>
      <c r="AP19">
        <v>0.78089759999999986</v>
      </c>
      <c r="AQ19">
        <v>0</v>
      </c>
      <c r="AR19">
        <v>12.899136</v>
      </c>
      <c r="AS19">
        <v>8.1019352819999995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26.937548296369648</v>
      </c>
      <c r="BB19">
        <f t="shared" si="0"/>
        <v>781.99783862514585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165.02538979712614</v>
      </c>
      <c r="L20">
        <v>63.617498930964032</v>
      </c>
      <c r="M20">
        <v>0</v>
      </c>
      <c r="N20">
        <v>14.4</v>
      </c>
      <c r="O20">
        <v>50.376544855708914</v>
      </c>
      <c r="P20">
        <v>62.24034161106993</v>
      </c>
      <c r="Q20">
        <v>2.6787855044074438</v>
      </c>
      <c r="R20">
        <v>10.765575530617223</v>
      </c>
      <c r="S20">
        <v>6.7035612700901615</v>
      </c>
      <c r="T20">
        <v>0</v>
      </c>
      <c r="U20">
        <v>292.42183947793251</v>
      </c>
      <c r="V20">
        <v>3.6193759071117562</v>
      </c>
      <c r="W20">
        <v>11.791117075345518</v>
      </c>
      <c r="X20">
        <v>37.46767345514187</v>
      </c>
      <c r="Y20">
        <v>0</v>
      </c>
      <c r="Z20">
        <v>1.6646652</v>
      </c>
      <c r="AA20">
        <v>3.5685374399999992</v>
      </c>
      <c r="AB20">
        <v>3.3181035999999997</v>
      </c>
      <c r="AC20">
        <v>2.4581713600000001</v>
      </c>
      <c r="AD20">
        <v>4.6303692000000005</v>
      </c>
      <c r="AE20">
        <v>12.556885224</v>
      </c>
      <c r="AF20">
        <v>0</v>
      </c>
      <c r="AG20">
        <v>0</v>
      </c>
      <c r="AH20">
        <v>17.8238658</v>
      </c>
      <c r="AI20">
        <v>0</v>
      </c>
      <c r="AJ20">
        <v>0</v>
      </c>
      <c r="AK20">
        <v>13.085379999999999</v>
      </c>
      <c r="AL20">
        <v>5.3118000000000016</v>
      </c>
      <c r="AM20">
        <v>0</v>
      </c>
      <c r="AN20">
        <v>0</v>
      </c>
      <c r="AO20">
        <v>1.6279367999999999</v>
      </c>
      <c r="AP20">
        <v>0.78089759999999986</v>
      </c>
      <c r="AQ20">
        <v>0</v>
      </c>
      <c r="AR20">
        <v>12.899136</v>
      </c>
      <c r="AS20">
        <v>8.1019352819999995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26.937548296369648</v>
      </c>
      <c r="BB20">
        <f t="shared" si="0"/>
        <v>781.99783862514585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165.02538979712614</v>
      </c>
      <c r="L21">
        <v>63.617498930964032</v>
      </c>
      <c r="M21">
        <v>0</v>
      </c>
      <c r="N21">
        <v>14.4</v>
      </c>
      <c r="O21">
        <v>50.376544855708914</v>
      </c>
      <c r="P21">
        <v>62.24034161106993</v>
      </c>
      <c r="Q21">
        <v>2.6787855044074438</v>
      </c>
      <c r="R21">
        <v>10.765575530617223</v>
      </c>
      <c r="S21">
        <v>6.7035612700901615</v>
      </c>
      <c r="T21">
        <v>0</v>
      </c>
      <c r="U21">
        <v>292.42183947793251</v>
      </c>
      <c r="V21">
        <v>3.6193759071117562</v>
      </c>
      <c r="W21">
        <v>11.791117075345518</v>
      </c>
      <c r="X21">
        <v>37.46767345514187</v>
      </c>
      <c r="Y21">
        <v>0</v>
      </c>
      <c r="Z21">
        <v>1.6646652</v>
      </c>
      <c r="AA21">
        <v>3.5685374399999992</v>
      </c>
      <c r="AB21">
        <v>3.3181035999999997</v>
      </c>
      <c r="AC21">
        <v>2.4581713600000001</v>
      </c>
      <c r="AD21">
        <v>4.6303692000000005</v>
      </c>
      <c r="AE21">
        <v>12.556885224</v>
      </c>
      <c r="AF21">
        <v>0</v>
      </c>
      <c r="AG21">
        <v>0</v>
      </c>
      <c r="AH21">
        <v>17.8238658</v>
      </c>
      <c r="AI21">
        <v>0</v>
      </c>
      <c r="AJ21">
        <v>0</v>
      </c>
      <c r="AK21">
        <v>13.085379999999999</v>
      </c>
      <c r="AL21">
        <v>5.3118000000000016</v>
      </c>
      <c r="AM21">
        <v>0</v>
      </c>
      <c r="AN21">
        <v>0</v>
      </c>
      <c r="AO21">
        <v>1.6279367999999999</v>
      </c>
      <c r="AP21">
        <v>2.0823935999999996</v>
      </c>
      <c r="AQ21">
        <v>0</v>
      </c>
      <c r="AR21">
        <v>12.899136</v>
      </c>
      <c r="AS21">
        <v>8.1019352819999995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26.980888062369644</v>
      </c>
      <c r="BB21">
        <f t="shared" si="0"/>
        <v>783.25599485914586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165.02538979712614</v>
      </c>
      <c r="L22">
        <v>63.617498930964032</v>
      </c>
      <c r="M22">
        <v>0</v>
      </c>
      <c r="N22">
        <v>14.4</v>
      </c>
      <c r="O22">
        <v>50.376544855708914</v>
      </c>
      <c r="P22">
        <v>62.24034161106993</v>
      </c>
      <c r="Q22">
        <v>2.6787855044074438</v>
      </c>
      <c r="R22">
        <v>10.765575530617223</v>
      </c>
      <c r="S22">
        <v>6.7035612700901615</v>
      </c>
      <c r="T22">
        <v>0</v>
      </c>
      <c r="U22">
        <v>292.42183947793251</v>
      </c>
      <c r="V22">
        <v>3.6193759071117562</v>
      </c>
      <c r="W22">
        <v>11.791117075345518</v>
      </c>
      <c r="X22">
        <v>37.46767345514187</v>
      </c>
      <c r="Y22">
        <v>0</v>
      </c>
      <c r="Z22">
        <v>1.6646652</v>
      </c>
      <c r="AA22">
        <v>3.5685374399999992</v>
      </c>
      <c r="AB22">
        <v>3.3181035999999997</v>
      </c>
      <c r="AC22">
        <v>2.4581713600000001</v>
      </c>
      <c r="AD22">
        <v>4.6303692000000005</v>
      </c>
      <c r="AE22">
        <v>12.556885224</v>
      </c>
      <c r="AF22">
        <v>0</v>
      </c>
      <c r="AG22">
        <v>0</v>
      </c>
      <c r="AH22">
        <v>17.8238658</v>
      </c>
      <c r="AI22">
        <v>0</v>
      </c>
      <c r="AJ22">
        <v>0</v>
      </c>
      <c r="AK22">
        <v>13.085379999999999</v>
      </c>
      <c r="AL22">
        <v>5.3118000000000016</v>
      </c>
      <c r="AM22">
        <v>0</v>
      </c>
      <c r="AN22">
        <v>0</v>
      </c>
      <c r="AO22">
        <v>1.6279367999999999</v>
      </c>
      <c r="AP22">
        <v>2.0823935999999996</v>
      </c>
      <c r="AQ22">
        <v>0</v>
      </c>
      <c r="AR22">
        <v>12.899136</v>
      </c>
      <c r="AS22">
        <v>8.1019352819999995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26.980888062369644</v>
      </c>
      <c r="BB22">
        <f t="shared" si="0"/>
        <v>783.25599485914586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165.02538979712614</v>
      </c>
      <c r="L23">
        <v>63.617498930964032</v>
      </c>
      <c r="M23">
        <v>0</v>
      </c>
      <c r="N23">
        <v>14.4</v>
      </c>
      <c r="O23">
        <v>50.376544855708914</v>
      </c>
      <c r="P23">
        <v>62.24034161106993</v>
      </c>
      <c r="Q23">
        <v>2.6787855044074438</v>
      </c>
      <c r="R23">
        <v>10.765575530617223</v>
      </c>
      <c r="S23">
        <v>6.7035612700901615</v>
      </c>
      <c r="T23">
        <v>0</v>
      </c>
      <c r="U23">
        <v>292.42183947793251</v>
      </c>
      <c r="V23">
        <v>3.6193759071117562</v>
      </c>
      <c r="W23">
        <v>11.791117075345518</v>
      </c>
      <c r="X23">
        <v>37.46767345514187</v>
      </c>
      <c r="Y23">
        <v>0</v>
      </c>
      <c r="Z23">
        <v>1.6646652</v>
      </c>
      <c r="AA23">
        <v>3.5685374399999992</v>
      </c>
      <c r="AB23">
        <v>3.3181035999999997</v>
      </c>
      <c r="AC23">
        <v>4.9163427200000003</v>
      </c>
      <c r="AD23">
        <v>4.6303692000000005</v>
      </c>
      <c r="AE23">
        <v>12.556885224</v>
      </c>
      <c r="AF23">
        <v>0</v>
      </c>
      <c r="AG23">
        <v>0</v>
      </c>
      <c r="AH23">
        <v>17.8238658</v>
      </c>
      <c r="AI23">
        <v>0</v>
      </c>
      <c r="AJ23">
        <v>0</v>
      </c>
      <c r="AK23">
        <v>13.085379999999999</v>
      </c>
      <c r="AL23">
        <v>5.3118000000000016</v>
      </c>
      <c r="AM23">
        <v>0</v>
      </c>
      <c r="AN23">
        <v>0</v>
      </c>
      <c r="AO23">
        <v>1.6279367999999999</v>
      </c>
      <c r="AP23">
        <v>0.78089759999999986</v>
      </c>
      <c r="AQ23">
        <v>0</v>
      </c>
      <c r="AR23">
        <v>12.899136</v>
      </c>
      <c r="AS23">
        <v>8.1019352819999995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27.019405384369648</v>
      </c>
      <c r="BB23">
        <f t="shared" si="0"/>
        <v>784.37415289714579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165.02538979712614</v>
      </c>
      <c r="L24">
        <v>63.617498930964032</v>
      </c>
      <c r="M24">
        <v>0</v>
      </c>
      <c r="N24">
        <v>14.4</v>
      </c>
      <c r="O24">
        <v>50.376544855708914</v>
      </c>
      <c r="P24">
        <v>62.24034161106993</v>
      </c>
      <c r="Q24">
        <v>2.6787855044074438</v>
      </c>
      <c r="R24">
        <v>10.765575530617223</v>
      </c>
      <c r="S24">
        <v>6.7035612700901615</v>
      </c>
      <c r="T24">
        <v>0</v>
      </c>
      <c r="U24">
        <v>292.42183947793251</v>
      </c>
      <c r="V24">
        <v>3.6193759071117562</v>
      </c>
      <c r="W24">
        <v>11.791117075345518</v>
      </c>
      <c r="X24">
        <v>37.46767345514187</v>
      </c>
      <c r="Y24">
        <v>0</v>
      </c>
      <c r="Z24">
        <v>1.6646652</v>
      </c>
      <c r="AA24">
        <v>2.5283159999999998</v>
      </c>
      <c r="AB24">
        <v>6.6700653999999995</v>
      </c>
      <c r="AC24">
        <v>4.9163427200000003</v>
      </c>
      <c r="AD24">
        <v>4.6303692000000005</v>
      </c>
      <c r="AE24">
        <v>12.556885224</v>
      </c>
      <c r="AF24">
        <v>0</v>
      </c>
      <c r="AG24">
        <v>0</v>
      </c>
      <c r="AH24">
        <v>17.8238658</v>
      </c>
      <c r="AI24">
        <v>0</v>
      </c>
      <c r="AJ24">
        <v>0</v>
      </c>
      <c r="AK24">
        <v>13.085379999999999</v>
      </c>
      <c r="AL24">
        <v>5.3118000000000016</v>
      </c>
      <c r="AM24">
        <v>0</v>
      </c>
      <c r="AN24">
        <v>0</v>
      </c>
      <c r="AO24">
        <v>1.6279367999999999</v>
      </c>
      <c r="AP24">
        <v>0.78089759999999986</v>
      </c>
      <c r="AQ24">
        <v>0</v>
      </c>
      <c r="AR24">
        <v>12.899136</v>
      </c>
      <c r="AS24">
        <v>8.1019352819999995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27.096386180369649</v>
      </c>
      <c r="BB24">
        <f t="shared" si="0"/>
        <v>786.60891246114579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165.02538979712614</v>
      </c>
      <c r="L25">
        <v>63.617498930964032</v>
      </c>
      <c r="M25">
        <v>0</v>
      </c>
      <c r="N25">
        <v>14.4</v>
      </c>
      <c r="O25">
        <v>50.376544855708914</v>
      </c>
      <c r="P25">
        <v>62.24034161106993</v>
      </c>
      <c r="Q25">
        <v>2.6787855044074438</v>
      </c>
      <c r="R25">
        <v>10.765575530617223</v>
      </c>
      <c r="S25">
        <v>6.7035612700901615</v>
      </c>
      <c r="T25">
        <v>0</v>
      </c>
      <c r="U25">
        <v>292.42183947793251</v>
      </c>
      <c r="V25">
        <v>3.6193759071117562</v>
      </c>
      <c r="W25">
        <v>11.791117075345518</v>
      </c>
      <c r="X25">
        <v>37.46767345514187</v>
      </c>
      <c r="Y25">
        <v>0</v>
      </c>
      <c r="Z25">
        <v>1.6646652</v>
      </c>
      <c r="AA25">
        <v>0</v>
      </c>
      <c r="AB25">
        <v>6.6700653999999995</v>
      </c>
      <c r="AC25">
        <v>4.9163427200000003</v>
      </c>
      <c r="AD25">
        <v>4.6303692000000005</v>
      </c>
      <c r="AE25">
        <v>12.556885224</v>
      </c>
      <c r="AF25">
        <v>0</v>
      </c>
      <c r="AG25">
        <v>0</v>
      </c>
      <c r="AH25">
        <v>11.9306848</v>
      </c>
      <c r="AI25">
        <v>0</v>
      </c>
      <c r="AJ25">
        <v>0</v>
      </c>
      <c r="AK25">
        <v>13.085379999999999</v>
      </c>
      <c r="AL25">
        <v>5.3118000000000016</v>
      </c>
      <c r="AM25">
        <v>0</v>
      </c>
      <c r="AN25">
        <v>0</v>
      </c>
      <c r="AO25">
        <v>1.6279367999999999</v>
      </c>
      <c r="AP25">
        <v>0.78089759999999986</v>
      </c>
      <c r="AQ25">
        <v>0</v>
      </c>
      <c r="AR25">
        <v>12.899136</v>
      </c>
      <c r="AS25">
        <v>8.1019352819999995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26.815950368369649</v>
      </c>
      <c r="BB25">
        <f t="shared" si="0"/>
        <v>778.46785127314581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165.02538979712614</v>
      </c>
      <c r="L26">
        <v>63.617498930964032</v>
      </c>
      <c r="M26">
        <v>0</v>
      </c>
      <c r="N26">
        <v>14.4</v>
      </c>
      <c r="O26">
        <v>50.376544855708914</v>
      </c>
      <c r="P26">
        <v>62.24034161106993</v>
      </c>
      <c r="Q26">
        <v>2.6787855044074438</v>
      </c>
      <c r="R26">
        <v>10.765575530617223</v>
      </c>
      <c r="S26">
        <v>6.7035612700901615</v>
      </c>
      <c r="T26">
        <v>0</v>
      </c>
      <c r="U26">
        <v>292.42183947793251</v>
      </c>
      <c r="V26">
        <v>3.6193759071117562</v>
      </c>
      <c r="W26">
        <v>11.791117075345518</v>
      </c>
      <c r="X26">
        <v>37.46767345514187</v>
      </c>
      <c r="Y26">
        <v>0</v>
      </c>
      <c r="Z26">
        <v>1.6646652</v>
      </c>
      <c r="AA26">
        <v>0</v>
      </c>
      <c r="AB26">
        <v>6.6700653999999995</v>
      </c>
      <c r="AC26">
        <v>4.9163427200000003</v>
      </c>
      <c r="AD26">
        <v>4.6303692000000005</v>
      </c>
      <c r="AE26">
        <v>12.556885224</v>
      </c>
      <c r="AF26">
        <v>0</v>
      </c>
      <c r="AG26">
        <v>0</v>
      </c>
      <c r="AH26">
        <v>11.9306848</v>
      </c>
      <c r="AI26">
        <v>0.64668400000000004</v>
      </c>
      <c r="AJ26">
        <v>0</v>
      </c>
      <c r="AK26">
        <v>13.085379999999999</v>
      </c>
      <c r="AL26">
        <v>5.3118000000000016</v>
      </c>
      <c r="AM26">
        <v>0</v>
      </c>
      <c r="AN26">
        <v>0</v>
      </c>
      <c r="AO26">
        <v>1.6279367999999999</v>
      </c>
      <c r="AP26">
        <v>0.78089759999999986</v>
      </c>
      <c r="AQ26">
        <v>0</v>
      </c>
      <c r="AR26">
        <v>12.899136</v>
      </c>
      <c r="AS26">
        <v>8.1019352819999995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26.837484996369653</v>
      </c>
      <c r="BB26">
        <f t="shared" si="0"/>
        <v>779.09300064514582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165.02538979712614</v>
      </c>
      <c r="L27">
        <v>63.617498930964032</v>
      </c>
      <c r="M27">
        <v>0</v>
      </c>
      <c r="N27">
        <v>14.4</v>
      </c>
      <c r="O27">
        <v>50.376544855708914</v>
      </c>
      <c r="P27">
        <v>62.24034161106993</v>
      </c>
      <c r="Q27">
        <v>2.6787855044074438</v>
      </c>
      <c r="R27">
        <v>10.765575530617223</v>
      </c>
      <c r="S27">
        <v>6.7035612700901615</v>
      </c>
      <c r="T27">
        <v>0</v>
      </c>
      <c r="U27">
        <v>292.42183947793251</v>
      </c>
      <c r="V27">
        <v>3.6193759071117562</v>
      </c>
      <c r="W27">
        <v>11.791117075345518</v>
      </c>
      <c r="X27">
        <v>37.46767345514187</v>
      </c>
      <c r="Y27">
        <v>0</v>
      </c>
      <c r="Z27">
        <v>1.6646652</v>
      </c>
      <c r="AA27">
        <v>0</v>
      </c>
      <c r="AB27">
        <v>6.6700653999999995</v>
      </c>
      <c r="AC27">
        <v>4.9163427200000003</v>
      </c>
      <c r="AD27">
        <v>4.6303692000000005</v>
      </c>
      <c r="AE27">
        <v>12.556885224</v>
      </c>
      <c r="AF27">
        <v>0</v>
      </c>
      <c r="AG27">
        <v>0</v>
      </c>
      <c r="AH27">
        <v>11.9306848</v>
      </c>
      <c r="AI27">
        <v>1.2933680000000001</v>
      </c>
      <c r="AJ27">
        <v>0</v>
      </c>
      <c r="AK27">
        <v>13.085379999999999</v>
      </c>
      <c r="AL27">
        <v>5.3118000000000016</v>
      </c>
      <c r="AM27">
        <v>0</v>
      </c>
      <c r="AN27">
        <v>0</v>
      </c>
      <c r="AO27">
        <v>1.6279367999999999</v>
      </c>
      <c r="AP27">
        <v>2.0823935999999996</v>
      </c>
      <c r="AQ27">
        <v>0</v>
      </c>
      <c r="AR27">
        <v>12.899136</v>
      </c>
      <c r="AS27">
        <v>8.1019352819999995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26.902359390369647</v>
      </c>
      <c r="BB27">
        <f t="shared" si="0"/>
        <v>780.97630625114584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165.02538979712614</v>
      </c>
      <c r="L28">
        <v>63.617498930964032</v>
      </c>
      <c r="M28">
        <v>0</v>
      </c>
      <c r="N28">
        <v>14.4</v>
      </c>
      <c r="O28">
        <v>50.376544855708914</v>
      </c>
      <c r="P28">
        <v>62.24034161106993</v>
      </c>
      <c r="Q28">
        <v>2.6787855044074438</v>
      </c>
      <c r="R28">
        <v>10.765575530617223</v>
      </c>
      <c r="S28">
        <v>6.7035612700901615</v>
      </c>
      <c r="T28">
        <v>0</v>
      </c>
      <c r="U28">
        <v>292.42183947793251</v>
      </c>
      <c r="V28">
        <v>3.6193759071117562</v>
      </c>
      <c r="W28">
        <v>11.791117075345518</v>
      </c>
      <c r="X28">
        <v>37.46767345514187</v>
      </c>
      <c r="Y28">
        <v>0</v>
      </c>
      <c r="Z28">
        <v>1.6646652</v>
      </c>
      <c r="AA28">
        <v>0</v>
      </c>
      <c r="AB28">
        <v>6.6700653999999995</v>
      </c>
      <c r="AC28">
        <v>4.9163427200000003</v>
      </c>
      <c r="AD28">
        <v>4.6303692000000005</v>
      </c>
      <c r="AE28">
        <v>12.556885224</v>
      </c>
      <c r="AF28">
        <v>0</v>
      </c>
      <c r="AG28">
        <v>0</v>
      </c>
      <c r="AH28">
        <v>11.305286000000001</v>
      </c>
      <c r="AI28">
        <v>8.4068919999999974</v>
      </c>
      <c r="AJ28">
        <v>0</v>
      </c>
      <c r="AK28">
        <v>13.085379999999999</v>
      </c>
      <c r="AL28">
        <v>11.804000000000004</v>
      </c>
      <c r="AM28">
        <v>0</v>
      </c>
      <c r="AN28">
        <v>0</v>
      </c>
      <c r="AO28">
        <v>1.6279367999999999</v>
      </c>
      <c r="AP28">
        <v>0.78089759999999986</v>
      </c>
      <c r="AQ28">
        <v>0</v>
      </c>
      <c r="AR28">
        <v>12.899136</v>
      </c>
      <c r="AS28">
        <v>8.1019352819999995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27.291264265577915</v>
      </c>
      <c r="BB28">
        <f t="shared" si="0"/>
        <v>792.26623057593758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165.02538979712614</v>
      </c>
      <c r="L29">
        <v>63.617498930964032</v>
      </c>
      <c r="M29">
        <v>0</v>
      </c>
      <c r="N29">
        <v>17.596551724137932</v>
      </c>
      <c r="O29">
        <v>50.376544855708914</v>
      </c>
      <c r="P29">
        <v>62.24034161106993</v>
      </c>
      <c r="Q29">
        <v>2.6787855044074438</v>
      </c>
      <c r="R29">
        <v>10.765575530617223</v>
      </c>
      <c r="S29">
        <v>6.7035612700901615</v>
      </c>
      <c r="T29">
        <v>0</v>
      </c>
      <c r="U29">
        <v>292.42183947793251</v>
      </c>
      <c r="V29">
        <v>3.6193759071117562</v>
      </c>
      <c r="W29">
        <v>11.791117075345518</v>
      </c>
      <c r="X29">
        <v>37.46767345514187</v>
      </c>
      <c r="Y29">
        <v>0</v>
      </c>
      <c r="Z29">
        <v>1.6646652</v>
      </c>
      <c r="AA29">
        <v>0</v>
      </c>
      <c r="AB29">
        <v>6.6700653999999995</v>
      </c>
      <c r="AC29">
        <v>4.9163427200000003</v>
      </c>
      <c r="AD29">
        <v>4.6303692000000005</v>
      </c>
      <c r="AE29">
        <v>12.556885224</v>
      </c>
      <c r="AF29">
        <v>0</v>
      </c>
      <c r="AG29">
        <v>0</v>
      </c>
      <c r="AH29">
        <v>11.305286000000001</v>
      </c>
      <c r="AI29">
        <v>8.4068919999999974</v>
      </c>
      <c r="AJ29">
        <v>0</v>
      </c>
      <c r="AK29">
        <v>13.085379999999999</v>
      </c>
      <c r="AL29">
        <v>20.361900000000002</v>
      </c>
      <c r="AM29">
        <v>0</v>
      </c>
      <c r="AN29">
        <v>0</v>
      </c>
      <c r="AO29">
        <v>1.6279367999999999</v>
      </c>
      <c r="AP29">
        <v>0.78089759999999986</v>
      </c>
      <c r="AQ29">
        <v>0</v>
      </c>
      <c r="AR29">
        <v>12.899136</v>
      </c>
      <c r="AS29">
        <v>8.1019352819999995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27.682687406408228</v>
      </c>
      <c r="BB29">
        <f t="shared" si="0"/>
        <v>803.62925915924507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165.02538979712614</v>
      </c>
      <c r="L30">
        <v>63.617498930964032</v>
      </c>
      <c r="M30">
        <v>0</v>
      </c>
      <c r="N30">
        <v>19.202627617353222</v>
      </c>
      <c r="O30">
        <v>50.376544855708914</v>
      </c>
      <c r="P30">
        <v>62.24034161106993</v>
      </c>
      <c r="Q30">
        <v>2.6787855044074438</v>
      </c>
      <c r="R30">
        <v>10.765575530617223</v>
      </c>
      <c r="S30">
        <v>6.7035612700901615</v>
      </c>
      <c r="T30">
        <v>0</v>
      </c>
      <c r="U30">
        <v>292.42183947793251</v>
      </c>
      <c r="V30">
        <v>3.6193759071117562</v>
      </c>
      <c r="W30">
        <v>11.791117075345518</v>
      </c>
      <c r="X30">
        <v>37.46767345514187</v>
      </c>
      <c r="Y30">
        <v>0</v>
      </c>
      <c r="Z30">
        <v>1.6646652</v>
      </c>
      <c r="AA30">
        <v>0</v>
      </c>
      <c r="AB30">
        <v>6.6700653999999995</v>
      </c>
      <c r="AC30">
        <v>4.9163427200000003</v>
      </c>
      <c r="AD30">
        <v>4.6303692000000005</v>
      </c>
      <c r="AE30">
        <v>12.556885224</v>
      </c>
      <c r="AF30">
        <v>0</v>
      </c>
      <c r="AG30">
        <v>0</v>
      </c>
      <c r="AH30">
        <v>11.305286000000001</v>
      </c>
      <c r="AI30">
        <v>8.4068919999999974</v>
      </c>
      <c r="AJ30">
        <v>0</v>
      </c>
      <c r="AK30">
        <v>13.085379999999999</v>
      </c>
      <c r="AL30">
        <v>20.361900000000002</v>
      </c>
      <c r="AM30">
        <v>0</v>
      </c>
      <c r="AN30">
        <v>0</v>
      </c>
      <c r="AO30">
        <v>1.6279367999999999</v>
      </c>
      <c r="AP30">
        <v>0.78089759999999986</v>
      </c>
      <c r="AQ30">
        <v>0</v>
      </c>
      <c r="AR30">
        <v>12.899136</v>
      </c>
      <c r="AS30">
        <v>8.1019352819999995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27.736169733652304</v>
      </c>
      <c r="BB30">
        <f t="shared" si="0"/>
        <v>805.18185272521634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165.02538979712614</v>
      </c>
      <c r="L31">
        <v>63.617498930964032</v>
      </c>
      <c r="M31">
        <v>0</v>
      </c>
      <c r="N31">
        <v>20.803448275862067</v>
      </c>
      <c r="O31">
        <v>50.376544855708914</v>
      </c>
      <c r="P31">
        <v>62.24034161106993</v>
      </c>
      <c r="Q31">
        <v>2.6787855044074438</v>
      </c>
      <c r="R31">
        <v>10.765575530617223</v>
      </c>
      <c r="S31">
        <v>6.7035612700901615</v>
      </c>
      <c r="T31">
        <v>0</v>
      </c>
      <c r="U31">
        <v>292.42183947793251</v>
      </c>
      <c r="V31">
        <v>3.6193759071117562</v>
      </c>
      <c r="W31">
        <v>11.791117075345518</v>
      </c>
      <c r="X31">
        <v>37.46767345514187</v>
      </c>
      <c r="Y31">
        <v>0</v>
      </c>
      <c r="Z31">
        <v>1.6646652</v>
      </c>
      <c r="AA31">
        <v>0</v>
      </c>
      <c r="AB31">
        <v>6.6700653999999995</v>
      </c>
      <c r="AC31">
        <v>4.9163427200000003</v>
      </c>
      <c r="AD31">
        <v>4.6303692000000005</v>
      </c>
      <c r="AE31">
        <v>12.556885224</v>
      </c>
      <c r="AF31">
        <v>0</v>
      </c>
      <c r="AG31">
        <v>0</v>
      </c>
      <c r="AH31">
        <v>11.305286000000001</v>
      </c>
      <c r="AI31">
        <v>8.4068919999999974</v>
      </c>
      <c r="AJ31">
        <v>0</v>
      </c>
      <c r="AK31">
        <v>13.085379999999999</v>
      </c>
      <c r="AL31">
        <v>20.361900000000002</v>
      </c>
      <c r="AM31">
        <v>0</v>
      </c>
      <c r="AN31">
        <v>0</v>
      </c>
      <c r="AO31">
        <v>1.6279367999999999</v>
      </c>
      <c r="AP31">
        <v>0.78089759999999986</v>
      </c>
      <c r="AQ31">
        <v>0</v>
      </c>
      <c r="AR31">
        <v>12.899136</v>
      </c>
      <c r="AS31">
        <v>8.1019352819999995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27.789477061580641</v>
      </c>
      <c r="BB31">
        <f t="shared" si="0"/>
        <v>806.72936605579685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165.02538979712614</v>
      </c>
      <c r="L32">
        <v>63.617498930964032</v>
      </c>
      <c r="M32">
        <v>0</v>
      </c>
      <c r="N32">
        <v>22.396551724137929</v>
      </c>
      <c r="O32">
        <v>50.376544855708914</v>
      </c>
      <c r="P32">
        <v>62.24034161106993</v>
      </c>
      <c r="Q32">
        <v>2.6787855044074438</v>
      </c>
      <c r="R32">
        <v>10.765575530617223</v>
      </c>
      <c r="S32">
        <v>6.7035612700901615</v>
      </c>
      <c r="T32">
        <v>0</v>
      </c>
      <c r="U32">
        <v>292.42183947793251</v>
      </c>
      <c r="V32">
        <v>3.6193759071117562</v>
      </c>
      <c r="W32">
        <v>11.791117075345518</v>
      </c>
      <c r="X32">
        <v>37.46767345514187</v>
      </c>
      <c r="Y32">
        <v>0</v>
      </c>
      <c r="Z32">
        <v>1.6646652</v>
      </c>
      <c r="AA32">
        <v>0</v>
      </c>
      <c r="AB32">
        <v>6.6700653999999995</v>
      </c>
      <c r="AC32">
        <v>4.9163427200000003</v>
      </c>
      <c r="AD32">
        <v>4.6303692000000005</v>
      </c>
      <c r="AE32">
        <v>12.556885224</v>
      </c>
      <c r="AF32">
        <v>0</v>
      </c>
      <c r="AG32">
        <v>0</v>
      </c>
      <c r="AH32">
        <v>11.305286000000001</v>
      </c>
      <c r="AI32">
        <v>8.4068919999999974</v>
      </c>
      <c r="AJ32">
        <v>0</v>
      </c>
      <c r="AK32">
        <v>13.085379999999999</v>
      </c>
      <c r="AL32">
        <v>20.361900000000002</v>
      </c>
      <c r="AM32">
        <v>0</v>
      </c>
      <c r="AN32">
        <v>0</v>
      </c>
      <c r="AO32">
        <v>1.6279367999999999</v>
      </c>
      <c r="AP32">
        <v>0.78089759999999986</v>
      </c>
      <c r="AQ32">
        <v>0</v>
      </c>
      <c r="AR32">
        <v>12.899136</v>
      </c>
      <c r="AS32">
        <v>8.1019352819999995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27.84252740640823</v>
      </c>
      <c r="BB32">
        <f t="shared" si="0"/>
        <v>808.2694191592451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165.02538979712614</v>
      </c>
      <c r="L33">
        <v>63.617498930964032</v>
      </c>
      <c r="M33">
        <v>0</v>
      </c>
      <c r="N33">
        <v>22.396551724137929</v>
      </c>
      <c r="O33">
        <v>50.376544855708914</v>
      </c>
      <c r="P33">
        <v>62.24034161106993</v>
      </c>
      <c r="Q33">
        <v>2.6787855044074438</v>
      </c>
      <c r="R33">
        <v>10.765575530617223</v>
      </c>
      <c r="S33">
        <v>6.7035612700901615</v>
      </c>
      <c r="T33">
        <v>0</v>
      </c>
      <c r="U33">
        <v>292.42183947793251</v>
      </c>
      <c r="V33">
        <v>3.6193759071117562</v>
      </c>
      <c r="W33">
        <v>11.791117075345518</v>
      </c>
      <c r="X33">
        <v>37.46767345514187</v>
      </c>
      <c r="Y33">
        <v>0</v>
      </c>
      <c r="Z33">
        <v>1.6646652</v>
      </c>
      <c r="AA33">
        <v>0</v>
      </c>
      <c r="AB33">
        <v>6.6700653999999995</v>
      </c>
      <c r="AC33">
        <v>4.9163427200000003</v>
      </c>
      <c r="AD33">
        <v>4.6303692000000005</v>
      </c>
      <c r="AE33">
        <v>12.556885224</v>
      </c>
      <c r="AF33">
        <v>0</v>
      </c>
      <c r="AG33">
        <v>0</v>
      </c>
      <c r="AH33">
        <v>11.305286000000001</v>
      </c>
      <c r="AI33">
        <v>8.4068919999999974</v>
      </c>
      <c r="AJ33">
        <v>0</v>
      </c>
      <c r="AK33">
        <v>13.085379999999999</v>
      </c>
      <c r="AL33">
        <v>20.361900000000002</v>
      </c>
      <c r="AM33">
        <v>0</v>
      </c>
      <c r="AN33">
        <v>0</v>
      </c>
      <c r="AO33">
        <v>1.6279367999999999</v>
      </c>
      <c r="AP33">
        <v>0.78089759999999986</v>
      </c>
      <c r="AQ33">
        <v>0</v>
      </c>
      <c r="AR33">
        <v>12.899136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27.84252740640823</v>
      </c>
      <c r="BB33">
        <f t="shared" si="0"/>
        <v>808.2694191592451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165.02538979712614</v>
      </c>
      <c r="L34">
        <v>63.617498930964032</v>
      </c>
      <c r="M34">
        <v>0</v>
      </c>
      <c r="N34">
        <v>24.002627545434638</v>
      </c>
      <c r="O34">
        <v>50.376544855708914</v>
      </c>
      <c r="P34">
        <v>62.24034161106993</v>
      </c>
      <c r="Q34">
        <v>2.6787855044074438</v>
      </c>
      <c r="R34">
        <v>10.765575530617223</v>
      </c>
      <c r="S34">
        <v>6.7035612700901615</v>
      </c>
      <c r="T34">
        <v>0</v>
      </c>
      <c r="U34">
        <v>292.42183947793251</v>
      </c>
      <c r="V34">
        <v>3.6193759071117562</v>
      </c>
      <c r="W34">
        <v>11.791117075345518</v>
      </c>
      <c r="X34">
        <v>37.46767345514187</v>
      </c>
      <c r="Y34">
        <v>0</v>
      </c>
      <c r="Z34">
        <v>1.6646652</v>
      </c>
      <c r="AA34">
        <v>0</v>
      </c>
      <c r="AB34">
        <v>6.6700653999999995</v>
      </c>
      <c r="AC34">
        <v>4.9163427200000003</v>
      </c>
      <c r="AD34">
        <v>4.6303692000000005</v>
      </c>
      <c r="AE34">
        <v>12.556885224</v>
      </c>
      <c r="AF34">
        <v>0</v>
      </c>
      <c r="AG34">
        <v>0</v>
      </c>
      <c r="AH34">
        <v>11.305286000000001</v>
      </c>
      <c r="AI34">
        <v>1.2933680000000001</v>
      </c>
      <c r="AJ34">
        <v>0</v>
      </c>
      <c r="AK34">
        <v>13.085379999999999</v>
      </c>
      <c r="AL34">
        <v>20.361900000000002</v>
      </c>
      <c r="AM34">
        <v>0</v>
      </c>
      <c r="AN34">
        <v>0</v>
      </c>
      <c r="AO34">
        <v>1.6279367999999999</v>
      </c>
      <c r="AP34">
        <v>0.78089759999999986</v>
      </c>
      <c r="AQ34">
        <v>0</v>
      </c>
      <c r="AR34">
        <v>12.899136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27.659129585257411</v>
      </c>
      <c r="BB34">
        <f t="shared" si="0"/>
        <v>802.94536880169267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165.02538979712614</v>
      </c>
      <c r="L35">
        <v>63.617498930964032</v>
      </c>
      <c r="M35">
        <v>0</v>
      </c>
      <c r="N35">
        <v>24.002627545434638</v>
      </c>
      <c r="O35">
        <v>50.376544855708914</v>
      </c>
      <c r="P35">
        <v>62.24034161106993</v>
      </c>
      <c r="Q35">
        <v>2.6787855044074438</v>
      </c>
      <c r="R35">
        <v>10.765575530617223</v>
      </c>
      <c r="S35">
        <v>6.7035612700901615</v>
      </c>
      <c r="T35">
        <v>0</v>
      </c>
      <c r="U35">
        <v>292.42183947793251</v>
      </c>
      <c r="V35">
        <v>3.6193759071117562</v>
      </c>
      <c r="W35">
        <v>11.791117075345518</v>
      </c>
      <c r="X35">
        <v>37.46767345514187</v>
      </c>
      <c r="Y35">
        <v>0</v>
      </c>
      <c r="Z35">
        <v>1.6646652</v>
      </c>
      <c r="AA35">
        <v>0</v>
      </c>
      <c r="AB35">
        <v>6.6700653999999995</v>
      </c>
      <c r="AC35">
        <v>4.9163427200000003</v>
      </c>
      <c r="AD35">
        <v>4.6303692000000005</v>
      </c>
      <c r="AE35">
        <v>12.556885224</v>
      </c>
      <c r="AF35">
        <v>0</v>
      </c>
      <c r="AG35">
        <v>0</v>
      </c>
      <c r="AH35">
        <v>11.305286000000001</v>
      </c>
      <c r="AI35">
        <v>0.64668400000000004</v>
      </c>
      <c r="AJ35">
        <v>0</v>
      </c>
      <c r="AK35">
        <v>13.085379999999999</v>
      </c>
      <c r="AL35">
        <v>11.804000000000004</v>
      </c>
      <c r="AM35">
        <v>0</v>
      </c>
      <c r="AN35">
        <v>0</v>
      </c>
      <c r="AO35">
        <v>1.6279367999999999</v>
      </c>
      <c r="AP35">
        <v>0.78089759999999986</v>
      </c>
      <c r="AQ35">
        <v>0</v>
      </c>
      <c r="AR35">
        <v>12.899136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27.352616988840893</v>
      </c>
      <c r="BB35">
        <f t="shared" si="0"/>
        <v>794.04729739810932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165.02538979712614</v>
      </c>
      <c r="L36">
        <v>63.617498930964032</v>
      </c>
      <c r="M36">
        <v>0</v>
      </c>
      <c r="N36">
        <v>25.603448275862068</v>
      </c>
      <c r="O36">
        <v>50.376544855708914</v>
      </c>
      <c r="P36">
        <v>62.24034161106993</v>
      </c>
      <c r="Q36">
        <v>2.6787855044074438</v>
      </c>
      <c r="R36">
        <v>10.765575530617223</v>
      </c>
      <c r="S36">
        <v>6.7035612700901615</v>
      </c>
      <c r="T36">
        <v>0</v>
      </c>
      <c r="U36">
        <v>292.42183947793251</v>
      </c>
      <c r="V36">
        <v>3.6193759071117562</v>
      </c>
      <c r="W36">
        <v>11.791117075345518</v>
      </c>
      <c r="X36">
        <v>37.46767345514187</v>
      </c>
      <c r="Y36">
        <v>0</v>
      </c>
      <c r="Z36">
        <v>1.6646652</v>
      </c>
      <c r="AA36">
        <v>0</v>
      </c>
      <c r="AB36">
        <v>6.6700653999999995</v>
      </c>
      <c r="AC36">
        <v>4.9163427200000003</v>
      </c>
      <c r="AD36">
        <v>4.6303692000000005</v>
      </c>
      <c r="AE36">
        <v>12.556885224</v>
      </c>
      <c r="AF36">
        <v>0</v>
      </c>
      <c r="AG36">
        <v>0</v>
      </c>
      <c r="AH36">
        <v>11.305286000000001</v>
      </c>
      <c r="AI36">
        <v>0</v>
      </c>
      <c r="AJ36">
        <v>0</v>
      </c>
      <c r="AK36">
        <v>13.085379999999999</v>
      </c>
      <c r="AL36">
        <v>8.8529999999999998</v>
      </c>
      <c r="AM36">
        <v>0</v>
      </c>
      <c r="AN36">
        <v>0</v>
      </c>
      <c r="AO36">
        <v>1.6279367999999999</v>
      </c>
      <c r="AP36">
        <v>0.78089759999999986</v>
      </c>
      <c r="AQ36">
        <v>0</v>
      </c>
      <c r="AR36">
        <v>12.899136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27.286121391164116</v>
      </c>
      <c r="BB36">
        <f t="shared" si="0"/>
        <v>792.11692972621336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165.02665438998849</v>
      </c>
      <c r="L37">
        <v>63.617498930964032</v>
      </c>
      <c r="M37">
        <v>0</v>
      </c>
      <c r="N37">
        <v>24.000000000000004</v>
      </c>
      <c r="O37">
        <v>50.376544855708914</v>
      </c>
      <c r="P37">
        <v>62.24034161106993</v>
      </c>
      <c r="Q37">
        <v>2.6787855044074438</v>
      </c>
      <c r="R37">
        <v>10.765575530617223</v>
      </c>
      <c r="S37">
        <v>6.7035612700901615</v>
      </c>
      <c r="T37">
        <v>0</v>
      </c>
      <c r="U37">
        <v>292.42183947793251</v>
      </c>
      <c r="V37">
        <v>3.6193759071117562</v>
      </c>
      <c r="W37">
        <v>11.791117075345518</v>
      </c>
      <c r="X37">
        <v>37.46767345514187</v>
      </c>
      <c r="Y37">
        <v>0</v>
      </c>
      <c r="Z37">
        <v>1.6646652</v>
      </c>
      <c r="AA37">
        <v>0</v>
      </c>
      <c r="AB37">
        <v>6.6700653999999995</v>
      </c>
      <c r="AC37">
        <v>4.9163427200000003</v>
      </c>
      <c r="AD37">
        <v>4.6303692000000005</v>
      </c>
      <c r="AE37">
        <v>12.556885224</v>
      </c>
      <c r="AF37">
        <v>0</v>
      </c>
      <c r="AG37">
        <v>0</v>
      </c>
      <c r="AH37">
        <v>15.634969999999997</v>
      </c>
      <c r="AI37">
        <v>0</v>
      </c>
      <c r="AJ37">
        <v>0</v>
      </c>
      <c r="AK37">
        <v>13.085379999999999</v>
      </c>
      <c r="AL37">
        <v>8.8529999999999998</v>
      </c>
      <c r="AM37">
        <v>0</v>
      </c>
      <c r="AN37">
        <v>0</v>
      </c>
      <c r="AO37">
        <v>1.6354044000000001</v>
      </c>
      <c r="AP37">
        <v>0.94358459999999988</v>
      </c>
      <c r="AQ37">
        <v>0</v>
      </c>
      <c r="AR37">
        <v>12.899136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27.382613095298488</v>
      </c>
      <c r="BB37">
        <f t="shared" si="0"/>
        <v>794.91809293907909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165.03249906686889</v>
      </c>
      <c r="L38">
        <v>63.617498930964032</v>
      </c>
      <c r="M38">
        <v>0</v>
      </c>
      <c r="N38">
        <v>24.000000000000004</v>
      </c>
      <c r="O38">
        <v>50.376544855708914</v>
      </c>
      <c r="P38">
        <v>62.24034161106993</v>
      </c>
      <c r="Q38">
        <v>2.6787855044074438</v>
      </c>
      <c r="R38">
        <v>10.765575530617223</v>
      </c>
      <c r="S38">
        <v>6.7035612700901615</v>
      </c>
      <c r="T38">
        <v>0</v>
      </c>
      <c r="U38">
        <v>292.42183947793251</v>
      </c>
      <c r="V38">
        <v>3.6193759071117562</v>
      </c>
      <c r="W38">
        <v>11.791117075345518</v>
      </c>
      <c r="X38">
        <v>37.46767345514187</v>
      </c>
      <c r="Y38">
        <v>0</v>
      </c>
      <c r="Z38">
        <v>1.6646652</v>
      </c>
      <c r="AA38">
        <v>0</v>
      </c>
      <c r="AB38">
        <v>6.6700653999999995</v>
      </c>
      <c r="AC38">
        <v>4.9163427200000003</v>
      </c>
      <c r="AD38">
        <v>4.6303692000000005</v>
      </c>
      <c r="AE38">
        <v>12.556885224</v>
      </c>
      <c r="AF38">
        <v>0</v>
      </c>
      <c r="AG38">
        <v>0</v>
      </c>
      <c r="AH38">
        <v>15.634969999999997</v>
      </c>
      <c r="AI38">
        <v>0</v>
      </c>
      <c r="AJ38">
        <v>0</v>
      </c>
      <c r="AK38">
        <v>13.085379999999999</v>
      </c>
      <c r="AL38">
        <v>8.8529999999999998</v>
      </c>
      <c r="AM38">
        <v>0</v>
      </c>
      <c r="AN38">
        <v>0</v>
      </c>
      <c r="AO38">
        <v>1.6354044000000001</v>
      </c>
      <c r="AP38">
        <v>0.94358459999999988</v>
      </c>
      <c r="AQ38">
        <v>0</v>
      </c>
      <c r="AR38">
        <v>12.899136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27.382807722891407</v>
      </c>
      <c r="BB38">
        <f t="shared" si="0"/>
        <v>794.92374298836671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165.03196713966352</v>
      </c>
      <c r="L39">
        <v>63.617498930964032</v>
      </c>
      <c r="M39">
        <v>0</v>
      </c>
      <c r="N39">
        <v>24.000000000000004</v>
      </c>
      <c r="O39">
        <v>50.376544855708914</v>
      </c>
      <c r="P39">
        <v>62.24034161106993</v>
      </c>
      <c r="Q39">
        <v>2.6787855044074438</v>
      </c>
      <c r="R39">
        <v>10.765575530617223</v>
      </c>
      <c r="S39">
        <v>6.7035612700901615</v>
      </c>
      <c r="T39">
        <v>0</v>
      </c>
      <c r="U39">
        <v>292.42183947793251</v>
      </c>
      <c r="V39">
        <v>3.6193759071117562</v>
      </c>
      <c r="W39">
        <v>11.791117075345518</v>
      </c>
      <c r="X39">
        <v>37.46767345514187</v>
      </c>
      <c r="Y39">
        <v>0</v>
      </c>
      <c r="Z39">
        <v>3.3527999999999993</v>
      </c>
      <c r="AA39">
        <v>0</v>
      </c>
      <c r="AB39">
        <v>6.6700653999999995</v>
      </c>
      <c r="AC39">
        <v>4.9163427200000003</v>
      </c>
      <c r="AD39">
        <v>4.6303692000000005</v>
      </c>
      <c r="AE39">
        <v>12.556885224</v>
      </c>
      <c r="AF39">
        <v>0</v>
      </c>
      <c r="AG39">
        <v>0</v>
      </c>
      <c r="AH39">
        <v>15.634969999999997</v>
      </c>
      <c r="AI39">
        <v>0</v>
      </c>
      <c r="AJ39">
        <v>0</v>
      </c>
      <c r="AK39">
        <v>13.085379999999999</v>
      </c>
      <c r="AL39">
        <v>8.8529999999999998</v>
      </c>
      <c r="AM39">
        <v>0</v>
      </c>
      <c r="AN39">
        <v>0</v>
      </c>
      <c r="AO39">
        <v>1.7175480000000001</v>
      </c>
      <c r="AP39">
        <v>0.94358459999999988</v>
      </c>
      <c r="AQ39">
        <v>0</v>
      </c>
      <c r="AR39">
        <v>13.600175999999999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27.465084993009867</v>
      </c>
      <c r="BB39">
        <f t="shared" si="0"/>
        <v>797.31225219104283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165.02543420499825</v>
      </c>
      <c r="L40">
        <v>63.617498930964032</v>
      </c>
      <c r="M40">
        <v>0</v>
      </c>
      <c r="N40">
        <v>24.000000000000004</v>
      </c>
      <c r="O40">
        <v>50.376544855708914</v>
      </c>
      <c r="P40">
        <v>62.24034161106993</v>
      </c>
      <c r="Q40">
        <v>2.6787855044074438</v>
      </c>
      <c r="R40">
        <v>10.765575530617223</v>
      </c>
      <c r="S40">
        <v>6.7035612700901615</v>
      </c>
      <c r="T40">
        <v>0</v>
      </c>
      <c r="U40">
        <v>292.42183947793251</v>
      </c>
      <c r="V40">
        <v>3.6193759071117562</v>
      </c>
      <c r="W40">
        <v>11.791117075345518</v>
      </c>
      <c r="X40">
        <v>37.46767345514187</v>
      </c>
      <c r="Y40">
        <v>0</v>
      </c>
      <c r="Z40">
        <v>3.3527999999999993</v>
      </c>
      <c r="AA40">
        <v>0</v>
      </c>
      <c r="AB40">
        <v>6.6700653999999995</v>
      </c>
      <c r="AC40">
        <v>4.9163427200000003</v>
      </c>
      <c r="AD40">
        <v>4.6303692000000005</v>
      </c>
      <c r="AE40">
        <v>12.556885224</v>
      </c>
      <c r="AF40">
        <v>0</v>
      </c>
      <c r="AG40">
        <v>0</v>
      </c>
      <c r="AH40">
        <v>15.634969999999997</v>
      </c>
      <c r="AI40">
        <v>0</v>
      </c>
      <c r="AJ40">
        <v>0</v>
      </c>
      <c r="AK40">
        <v>13.085379999999999</v>
      </c>
      <c r="AL40">
        <v>8.8529999999999998</v>
      </c>
      <c r="AM40">
        <v>0</v>
      </c>
      <c r="AN40">
        <v>0</v>
      </c>
      <c r="AO40">
        <v>1.7175480000000001</v>
      </c>
      <c r="AP40">
        <v>0.94358459999999988</v>
      </c>
      <c r="AQ40">
        <v>0</v>
      </c>
      <c r="AR40">
        <v>13.600175999999999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27.464867445827991</v>
      </c>
      <c r="BB40">
        <f t="shared" si="0"/>
        <v>797.30593680355946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165.02538979712614</v>
      </c>
      <c r="L41">
        <v>63.617498930964032</v>
      </c>
      <c r="M41">
        <v>0</v>
      </c>
      <c r="N41">
        <v>27.199178902627505</v>
      </c>
      <c r="O41">
        <v>50.376544855708914</v>
      </c>
      <c r="P41">
        <v>62.24034161106993</v>
      </c>
      <c r="Q41">
        <v>2.6787855044074438</v>
      </c>
      <c r="R41">
        <v>10.765575530617223</v>
      </c>
      <c r="S41">
        <v>6.7035612700901615</v>
      </c>
      <c r="T41">
        <v>0</v>
      </c>
      <c r="U41">
        <v>292.42183947793251</v>
      </c>
      <c r="V41">
        <v>3.6193759071117562</v>
      </c>
      <c r="W41">
        <v>11.791117075345518</v>
      </c>
      <c r="X41">
        <v>37.46767345514187</v>
      </c>
      <c r="Y41">
        <v>0</v>
      </c>
      <c r="Z41">
        <v>3.3527999999999993</v>
      </c>
      <c r="AA41">
        <v>0</v>
      </c>
      <c r="AB41">
        <v>6.6700653999999995</v>
      </c>
      <c r="AC41">
        <v>4.9163427200000003</v>
      </c>
      <c r="AD41">
        <v>4.6303692000000005</v>
      </c>
      <c r="AE41">
        <v>12.556885224</v>
      </c>
      <c r="AF41">
        <v>0</v>
      </c>
      <c r="AG41">
        <v>0</v>
      </c>
      <c r="AH41">
        <v>15.634969999999997</v>
      </c>
      <c r="AI41">
        <v>0</v>
      </c>
      <c r="AJ41">
        <v>0</v>
      </c>
      <c r="AK41">
        <v>13.085379999999999</v>
      </c>
      <c r="AL41">
        <v>8.8529999999999998</v>
      </c>
      <c r="AM41">
        <v>0</v>
      </c>
      <c r="AN41">
        <v>0</v>
      </c>
      <c r="AO41">
        <v>2.0759927999999994</v>
      </c>
      <c r="AP41">
        <v>0.94358459999999988</v>
      </c>
      <c r="AQ41">
        <v>0</v>
      </c>
      <c r="AR41">
        <v>13.600175999999999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27.583334933035395</v>
      </c>
      <c r="BB41">
        <f t="shared" si="0"/>
        <v>800.74504861110734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165.02538979712614</v>
      </c>
      <c r="L42">
        <v>63.617498930964032</v>
      </c>
      <c r="M42">
        <v>0</v>
      </c>
      <c r="N42">
        <v>27.199178902627505</v>
      </c>
      <c r="O42">
        <v>50.376544855708914</v>
      </c>
      <c r="P42">
        <v>62.24034161106993</v>
      </c>
      <c r="Q42">
        <v>2.6787855044074438</v>
      </c>
      <c r="R42">
        <v>10.765575530617223</v>
      </c>
      <c r="S42">
        <v>6.7035612700901615</v>
      </c>
      <c r="T42">
        <v>0</v>
      </c>
      <c r="U42">
        <v>292.42183947793251</v>
      </c>
      <c r="V42">
        <v>3.6193759071117562</v>
      </c>
      <c r="W42">
        <v>11.791117075345518</v>
      </c>
      <c r="X42">
        <v>37.46767345514187</v>
      </c>
      <c r="Y42">
        <v>0</v>
      </c>
      <c r="Z42">
        <v>3.3527999999999993</v>
      </c>
      <c r="AA42">
        <v>0</v>
      </c>
      <c r="AB42">
        <v>6.6700653999999995</v>
      </c>
      <c r="AC42">
        <v>4.9163427200000003</v>
      </c>
      <c r="AD42">
        <v>4.6303692000000005</v>
      </c>
      <c r="AE42">
        <v>12.556885224</v>
      </c>
      <c r="AF42">
        <v>0</v>
      </c>
      <c r="AG42">
        <v>0</v>
      </c>
      <c r="AH42">
        <v>15.634969999999997</v>
      </c>
      <c r="AI42">
        <v>0</v>
      </c>
      <c r="AJ42">
        <v>0</v>
      </c>
      <c r="AK42">
        <v>13.085379999999999</v>
      </c>
      <c r="AL42">
        <v>8.8529999999999998</v>
      </c>
      <c r="AM42">
        <v>0</v>
      </c>
      <c r="AN42">
        <v>0</v>
      </c>
      <c r="AO42">
        <v>2.0759927999999994</v>
      </c>
      <c r="AP42">
        <v>0.94358459999999988</v>
      </c>
      <c r="AQ42">
        <v>0</v>
      </c>
      <c r="AR42">
        <v>13.600175999999999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27.583334933035395</v>
      </c>
      <c r="BB42">
        <f t="shared" si="0"/>
        <v>800.74504861110734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165.02538979712614</v>
      </c>
      <c r="L43">
        <v>63.617498930964032</v>
      </c>
      <c r="M43">
        <v>0</v>
      </c>
      <c r="N43">
        <v>28.8</v>
      </c>
      <c r="O43">
        <v>50.376544855708914</v>
      </c>
      <c r="P43">
        <v>62.24034161106993</v>
      </c>
      <c r="Q43">
        <v>2.6787855044074438</v>
      </c>
      <c r="R43">
        <v>10.765575530617223</v>
      </c>
      <c r="S43">
        <v>6.7035612700901615</v>
      </c>
      <c r="T43">
        <v>0</v>
      </c>
      <c r="U43">
        <v>292.42183947793251</v>
      </c>
      <c r="V43">
        <v>3.6193759071117562</v>
      </c>
      <c r="W43">
        <v>11.791117075345518</v>
      </c>
      <c r="X43">
        <v>37.46767345514187</v>
      </c>
      <c r="Y43">
        <v>0</v>
      </c>
      <c r="Z43">
        <v>3.3527999999999993</v>
      </c>
      <c r="AA43">
        <v>0</v>
      </c>
      <c r="AB43">
        <v>6.6700653999999995</v>
      </c>
      <c r="AC43">
        <v>4.9163427200000003</v>
      </c>
      <c r="AD43">
        <v>4.6303692000000005</v>
      </c>
      <c r="AE43">
        <v>12.556885224</v>
      </c>
      <c r="AF43">
        <v>0</v>
      </c>
      <c r="AG43">
        <v>0</v>
      </c>
      <c r="AH43">
        <v>11.305286000000001</v>
      </c>
      <c r="AI43">
        <v>0</v>
      </c>
      <c r="AJ43">
        <v>0</v>
      </c>
      <c r="AK43">
        <v>13.085379999999999</v>
      </c>
      <c r="AL43">
        <v>8.8529999999999998</v>
      </c>
      <c r="AM43">
        <v>0</v>
      </c>
      <c r="AN43">
        <v>0</v>
      </c>
      <c r="AO43">
        <v>2.0759927999999994</v>
      </c>
      <c r="AP43">
        <v>0.94358459999999988</v>
      </c>
      <c r="AQ43">
        <v>0</v>
      </c>
      <c r="AR43">
        <v>12.899136</v>
      </c>
      <c r="AS43">
        <v>8.1019352819999995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27.469119115577904</v>
      </c>
      <c r="BB43">
        <f t="shared" si="0"/>
        <v>797.42936152593745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165.02538979712614</v>
      </c>
      <c r="L44">
        <v>63.617498930964032</v>
      </c>
      <c r="M44">
        <v>0</v>
      </c>
      <c r="N44">
        <v>30.001970572779818</v>
      </c>
      <c r="O44">
        <v>50.376544855708914</v>
      </c>
      <c r="P44">
        <v>62.24034161106993</v>
      </c>
      <c r="Q44">
        <v>2.6787855044074438</v>
      </c>
      <c r="R44">
        <v>10.765575530617223</v>
      </c>
      <c r="S44">
        <v>6.7035612700901615</v>
      </c>
      <c r="T44">
        <v>0</v>
      </c>
      <c r="U44">
        <v>292.42183947793251</v>
      </c>
      <c r="V44">
        <v>3.6193759071117562</v>
      </c>
      <c r="W44">
        <v>11.791117075345518</v>
      </c>
      <c r="X44">
        <v>37.46767345514187</v>
      </c>
      <c r="Y44">
        <v>0</v>
      </c>
      <c r="Z44">
        <v>3.3527999999999993</v>
      </c>
      <c r="AA44">
        <v>0</v>
      </c>
      <c r="AB44">
        <v>6.6700653999999995</v>
      </c>
      <c r="AC44">
        <v>4.9163427200000003</v>
      </c>
      <c r="AD44">
        <v>4.6303692000000005</v>
      </c>
      <c r="AE44">
        <v>11.568811</v>
      </c>
      <c r="AF44">
        <v>0</v>
      </c>
      <c r="AG44">
        <v>0</v>
      </c>
      <c r="AH44">
        <v>11.305286000000001</v>
      </c>
      <c r="AI44">
        <v>0</v>
      </c>
      <c r="AJ44">
        <v>0</v>
      </c>
      <c r="AK44">
        <v>13.085379999999999</v>
      </c>
      <c r="AL44">
        <v>8.8529999999999998</v>
      </c>
      <c r="AM44">
        <v>0</v>
      </c>
      <c r="AN44">
        <v>0</v>
      </c>
      <c r="AO44">
        <v>2.0759927999999994</v>
      </c>
      <c r="AP44">
        <v>0.94358459999999988</v>
      </c>
      <c r="AQ44">
        <v>0</v>
      </c>
      <c r="AR44">
        <v>12.899136</v>
      </c>
      <c r="AS44">
        <v>8.1019352819999995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27.476241702659003</v>
      </c>
      <c r="BB44">
        <f t="shared" si="0"/>
        <v>797.63613528763619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165.02538979712614</v>
      </c>
      <c r="L45">
        <v>63.617498930964032</v>
      </c>
      <c r="M45">
        <v>0</v>
      </c>
      <c r="N45">
        <v>30.001970572779818</v>
      </c>
      <c r="O45">
        <v>50.376544855708914</v>
      </c>
      <c r="P45">
        <v>62.24034161106993</v>
      </c>
      <c r="Q45">
        <v>2.6787855044074438</v>
      </c>
      <c r="R45">
        <v>10.765575530617223</v>
      </c>
      <c r="S45">
        <v>6.7035612700901615</v>
      </c>
      <c r="T45">
        <v>0</v>
      </c>
      <c r="U45">
        <v>292.42183947793251</v>
      </c>
      <c r="V45">
        <v>3.6193759071117562</v>
      </c>
      <c r="W45">
        <v>11.791117075345518</v>
      </c>
      <c r="X45">
        <v>37.46767345514187</v>
      </c>
      <c r="Y45">
        <v>0</v>
      </c>
      <c r="Z45">
        <v>1.6646652</v>
      </c>
      <c r="AA45">
        <v>0</v>
      </c>
      <c r="AB45">
        <v>6.6700653999999995</v>
      </c>
      <c r="AC45">
        <v>4.9163427200000003</v>
      </c>
      <c r="AD45">
        <v>4.6303692000000005</v>
      </c>
      <c r="AE45">
        <v>11.568811</v>
      </c>
      <c r="AF45">
        <v>0</v>
      </c>
      <c r="AG45">
        <v>0</v>
      </c>
      <c r="AH45">
        <v>11.305286000000001</v>
      </c>
      <c r="AI45">
        <v>0</v>
      </c>
      <c r="AJ45">
        <v>0</v>
      </c>
      <c r="AK45">
        <v>13.085379999999999</v>
      </c>
      <c r="AL45">
        <v>8.8529999999999998</v>
      </c>
      <c r="AM45">
        <v>0</v>
      </c>
      <c r="AN45">
        <v>0</v>
      </c>
      <c r="AO45">
        <v>2.0759927999999994</v>
      </c>
      <c r="AP45">
        <v>0.94358459999999988</v>
      </c>
      <c r="AQ45">
        <v>0</v>
      </c>
      <c r="AR45">
        <v>12.899136</v>
      </c>
      <c r="AS45">
        <v>8.1019352819999995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27.420026930658999</v>
      </c>
      <c r="BB45">
        <f t="shared" si="0"/>
        <v>796.00421525963611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165.02538979712614</v>
      </c>
      <c r="L46">
        <v>63.617498930964032</v>
      </c>
      <c r="M46">
        <v>0</v>
      </c>
      <c r="N46">
        <v>30.001970572779818</v>
      </c>
      <c r="O46">
        <v>50.376544855708914</v>
      </c>
      <c r="P46">
        <v>62.24034161106993</v>
      </c>
      <c r="Q46">
        <v>2.6787855044074438</v>
      </c>
      <c r="R46">
        <v>10.765575530617223</v>
      </c>
      <c r="S46">
        <v>6.7035612700901615</v>
      </c>
      <c r="T46">
        <v>0</v>
      </c>
      <c r="U46">
        <v>292.42183947793251</v>
      </c>
      <c r="V46">
        <v>3.6193759071117562</v>
      </c>
      <c r="W46">
        <v>11.791117075345518</v>
      </c>
      <c r="X46">
        <v>37.46767345514187</v>
      </c>
      <c r="Y46">
        <v>0</v>
      </c>
      <c r="Z46">
        <v>1.6646652</v>
      </c>
      <c r="AA46">
        <v>0</v>
      </c>
      <c r="AB46">
        <v>6.6700653999999995</v>
      </c>
      <c r="AC46">
        <v>4.9163427200000003</v>
      </c>
      <c r="AD46">
        <v>4.6303692000000005</v>
      </c>
      <c r="AE46">
        <v>11.568811</v>
      </c>
      <c r="AF46">
        <v>0</v>
      </c>
      <c r="AG46">
        <v>0</v>
      </c>
      <c r="AH46">
        <v>11.305286000000001</v>
      </c>
      <c r="AI46">
        <v>0</v>
      </c>
      <c r="AJ46">
        <v>0</v>
      </c>
      <c r="AK46">
        <v>13.085379999999999</v>
      </c>
      <c r="AL46">
        <v>8.8529999999999998</v>
      </c>
      <c r="AM46">
        <v>0</v>
      </c>
      <c r="AN46">
        <v>0</v>
      </c>
      <c r="AO46">
        <v>2.0759927999999994</v>
      </c>
      <c r="AP46">
        <v>0.94358459999999988</v>
      </c>
      <c r="AQ46">
        <v>0</v>
      </c>
      <c r="AR46">
        <v>12.899136</v>
      </c>
      <c r="AS46">
        <v>8.1019352819999995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27.420026930658999</v>
      </c>
      <c r="BB46">
        <f t="shared" si="0"/>
        <v>796.00421525963611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165.03179316747881</v>
      </c>
      <c r="L47">
        <v>63.617498930964032</v>
      </c>
      <c r="M47">
        <v>0</v>
      </c>
      <c r="N47">
        <v>30.001970572779818</v>
      </c>
      <c r="O47">
        <v>50.376544855708914</v>
      </c>
      <c r="P47">
        <v>62.24034161106993</v>
      </c>
      <c r="Q47">
        <v>2.6787855044074438</v>
      </c>
      <c r="R47">
        <v>10.765575530617223</v>
      </c>
      <c r="S47">
        <v>6.7035612700901615</v>
      </c>
      <c r="T47">
        <v>0</v>
      </c>
      <c r="U47">
        <v>292.42183947793251</v>
      </c>
      <c r="V47">
        <v>3.6193759071117562</v>
      </c>
      <c r="W47">
        <v>11.791117075345518</v>
      </c>
      <c r="X47">
        <v>37.46767345514187</v>
      </c>
      <c r="Y47">
        <v>0</v>
      </c>
      <c r="Z47">
        <v>1.6646652</v>
      </c>
      <c r="AA47">
        <v>0</v>
      </c>
      <c r="AB47">
        <v>6.6700653999999995</v>
      </c>
      <c r="AC47">
        <v>4.9163427200000003</v>
      </c>
      <c r="AD47">
        <v>4.6303692000000005</v>
      </c>
      <c r="AE47">
        <v>11.568811</v>
      </c>
      <c r="AF47">
        <v>0</v>
      </c>
      <c r="AG47">
        <v>0</v>
      </c>
      <c r="AH47">
        <v>11.305286000000001</v>
      </c>
      <c r="AI47">
        <v>0</v>
      </c>
      <c r="AJ47">
        <v>0</v>
      </c>
      <c r="AK47">
        <v>13.085379999999999</v>
      </c>
      <c r="AL47">
        <v>8.8529999999999998</v>
      </c>
      <c r="AM47">
        <v>0</v>
      </c>
      <c r="AN47">
        <v>0</v>
      </c>
      <c r="AO47">
        <v>2.0759927999999994</v>
      </c>
      <c r="AP47">
        <v>0.94358459999999988</v>
      </c>
      <c r="AQ47">
        <v>0</v>
      </c>
      <c r="AR47">
        <v>12.899136</v>
      </c>
      <c r="AS47">
        <v>8.1019352819999995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27.420240078206241</v>
      </c>
      <c r="BB47">
        <f t="shared" si="0"/>
        <v>796.01040548244157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165.02620866841326</v>
      </c>
      <c r="L48">
        <v>63.617498930964032</v>
      </c>
      <c r="M48">
        <v>0</v>
      </c>
      <c r="N48">
        <v>30.001970572779818</v>
      </c>
      <c r="O48">
        <v>50.376544855708914</v>
      </c>
      <c r="P48">
        <v>62.24034161106993</v>
      </c>
      <c r="Q48">
        <v>2.6787855044074438</v>
      </c>
      <c r="R48">
        <v>10.765575530617223</v>
      </c>
      <c r="S48">
        <v>6.7035612700901615</v>
      </c>
      <c r="T48">
        <v>0</v>
      </c>
      <c r="U48">
        <v>292.42183947793251</v>
      </c>
      <c r="V48">
        <v>3.6193759071117562</v>
      </c>
      <c r="W48">
        <v>11.791117075345518</v>
      </c>
      <c r="X48">
        <v>37.46767345514187</v>
      </c>
      <c r="Y48">
        <v>0</v>
      </c>
      <c r="Z48">
        <v>1.6646652</v>
      </c>
      <c r="AA48">
        <v>0</v>
      </c>
      <c r="AB48">
        <v>6.6700653999999995</v>
      </c>
      <c r="AC48">
        <v>4.9163427200000003</v>
      </c>
      <c r="AD48">
        <v>4.6303692000000005</v>
      </c>
      <c r="AE48">
        <v>11.568811</v>
      </c>
      <c r="AF48">
        <v>0</v>
      </c>
      <c r="AG48">
        <v>0</v>
      </c>
      <c r="AH48">
        <v>9.6215199999999985</v>
      </c>
      <c r="AI48">
        <v>0</v>
      </c>
      <c r="AJ48">
        <v>0</v>
      </c>
      <c r="AK48">
        <v>13.085379999999999</v>
      </c>
      <c r="AL48">
        <v>8.8529999999999998</v>
      </c>
      <c r="AM48">
        <v>0</v>
      </c>
      <c r="AN48">
        <v>0</v>
      </c>
      <c r="AO48">
        <v>2.0759927999999994</v>
      </c>
      <c r="AP48">
        <v>0.94358459999999988</v>
      </c>
      <c r="AQ48">
        <v>0</v>
      </c>
      <c r="AR48">
        <v>12.899136</v>
      </c>
      <c r="AS48">
        <v>8.1019352819999995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27.363984629463957</v>
      </c>
      <c r="BB48">
        <f t="shared" si="0"/>
        <v>794.37731043211841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165.02553749081414</v>
      </c>
      <c r="L49">
        <v>63.617498930964032</v>
      </c>
      <c r="M49">
        <v>0</v>
      </c>
      <c r="N49">
        <v>30.001970572779818</v>
      </c>
      <c r="O49">
        <v>50.376544855708914</v>
      </c>
      <c r="P49">
        <v>62.24034161106993</v>
      </c>
      <c r="Q49">
        <v>2.6787855044074438</v>
      </c>
      <c r="R49">
        <v>10.765575530617223</v>
      </c>
      <c r="S49">
        <v>6.7035612700901615</v>
      </c>
      <c r="T49">
        <v>0</v>
      </c>
      <c r="U49">
        <v>292.42183947793251</v>
      </c>
      <c r="V49">
        <v>3.6193759071117562</v>
      </c>
      <c r="W49">
        <v>11.791117075345518</v>
      </c>
      <c r="X49">
        <v>37.46767345514187</v>
      </c>
      <c r="Y49">
        <v>0</v>
      </c>
      <c r="Z49">
        <v>1.6646652</v>
      </c>
      <c r="AA49">
        <v>0</v>
      </c>
      <c r="AB49">
        <v>6.6700653999999995</v>
      </c>
      <c r="AC49">
        <v>2.4581713600000001</v>
      </c>
      <c r="AD49">
        <v>4.6303692000000005</v>
      </c>
      <c r="AE49">
        <v>11.568811</v>
      </c>
      <c r="AF49">
        <v>0</v>
      </c>
      <c r="AG49">
        <v>0</v>
      </c>
      <c r="AH49">
        <v>9.6215199999999985</v>
      </c>
      <c r="AI49">
        <v>0</v>
      </c>
      <c r="AJ49">
        <v>0</v>
      </c>
      <c r="AK49">
        <v>13.085379999999999</v>
      </c>
      <c r="AL49">
        <v>8.8529999999999998</v>
      </c>
      <c r="AM49">
        <v>0</v>
      </c>
      <c r="AN49">
        <v>0</v>
      </c>
      <c r="AO49">
        <v>2.0759927999999994</v>
      </c>
      <c r="AP49">
        <v>0.94358459999999988</v>
      </c>
      <c r="AQ49">
        <v>0</v>
      </c>
      <c r="AR49">
        <v>12.899136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27.282105190538495</v>
      </c>
      <c r="BB49">
        <f t="shared" si="0"/>
        <v>792.00034733344478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165.03245870972981</v>
      </c>
      <c r="L50">
        <v>63.617498930964032</v>
      </c>
      <c r="M50">
        <v>0</v>
      </c>
      <c r="N50">
        <v>30.001970572779818</v>
      </c>
      <c r="O50">
        <v>50.376544855708914</v>
      </c>
      <c r="P50">
        <v>62.24034161106993</v>
      </c>
      <c r="Q50">
        <v>2.6787855044074438</v>
      </c>
      <c r="R50">
        <v>10.765575530617223</v>
      </c>
      <c r="S50">
        <v>6.7035612700901615</v>
      </c>
      <c r="T50">
        <v>0</v>
      </c>
      <c r="U50">
        <v>292.42183947793251</v>
      </c>
      <c r="V50">
        <v>3.6193759071117562</v>
      </c>
      <c r="W50">
        <v>11.791117075345518</v>
      </c>
      <c r="X50">
        <v>37.46767345514187</v>
      </c>
      <c r="Y50">
        <v>0</v>
      </c>
      <c r="Z50">
        <v>1.6646652</v>
      </c>
      <c r="AA50">
        <v>0</v>
      </c>
      <c r="AB50">
        <v>3.3181035999999997</v>
      </c>
      <c r="AC50">
        <v>2.4581713600000001</v>
      </c>
      <c r="AD50">
        <v>4.6303692000000005</v>
      </c>
      <c r="AE50">
        <v>11.568811</v>
      </c>
      <c r="AF50">
        <v>0</v>
      </c>
      <c r="AG50">
        <v>0</v>
      </c>
      <c r="AH50">
        <v>9.6215199999999985</v>
      </c>
      <c r="AI50">
        <v>0</v>
      </c>
      <c r="AJ50">
        <v>0</v>
      </c>
      <c r="AK50">
        <v>13.085379999999999</v>
      </c>
      <c r="AL50">
        <v>8.8529999999999998</v>
      </c>
      <c r="AM50">
        <v>0</v>
      </c>
      <c r="AN50">
        <v>0</v>
      </c>
      <c r="AO50">
        <v>2.0759927999999994</v>
      </c>
      <c r="AP50">
        <v>0.94358459999999988</v>
      </c>
      <c r="AQ50">
        <v>0</v>
      </c>
      <c r="AR50">
        <v>12.899136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27.170715367793214</v>
      </c>
      <c r="BB50">
        <f t="shared" si="0"/>
        <v>788.76669657510558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165.02669194248654</v>
      </c>
      <c r="L51">
        <v>63.617498930964032</v>
      </c>
      <c r="M51">
        <v>0</v>
      </c>
      <c r="N51">
        <v>30.001970572779818</v>
      </c>
      <c r="O51">
        <v>50.376544855708914</v>
      </c>
      <c r="P51">
        <v>62.24034161106993</v>
      </c>
      <c r="Q51">
        <v>2.6787855044074438</v>
      </c>
      <c r="R51">
        <v>10.765575530617223</v>
      </c>
      <c r="S51">
        <v>6.7035612700901615</v>
      </c>
      <c r="T51">
        <v>0</v>
      </c>
      <c r="U51">
        <v>292.42183947793251</v>
      </c>
      <c r="V51">
        <v>3.6193759071117562</v>
      </c>
      <c r="W51">
        <v>11.791117075345518</v>
      </c>
      <c r="X51">
        <v>37.46767345514187</v>
      </c>
      <c r="Y51">
        <v>0</v>
      </c>
      <c r="Z51">
        <v>1.6646652</v>
      </c>
      <c r="AA51">
        <v>0</v>
      </c>
      <c r="AB51">
        <v>3.3181035999999997</v>
      </c>
      <c r="AC51">
        <v>2.4581713600000001</v>
      </c>
      <c r="AD51">
        <v>4.6303692000000005</v>
      </c>
      <c r="AE51">
        <v>11.568811</v>
      </c>
      <c r="AF51">
        <v>0</v>
      </c>
      <c r="AG51">
        <v>0</v>
      </c>
      <c r="AH51">
        <v>9.6215199999999985</v>
      </c>
      <c r="AI51">
        <v>0</v>
      </c>
      <c r="AJ51">
        <v>0</v>
      </c>
      <c r="AK51">
        <v>13.085379999999999</v>
      </c>
      <c r="AL51">
        <v>8.8529999999999998</v>
      </c>
      <c r="AM51">
        <v>0</v>
      </c>
      <c r="AN51">
        <v>0</v>
      </c>
      <c r="AO51">
        <v>2.0759927999999994</v>
      </c>
      <c r="AP51">
        <v>0.94358459999999988</v>
      </c>
      <c r="AQ51">
        <v>0</v>
      </c>
      <c r="AR51">
        <v>12.899136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27.170523335947827</v>
      </c>
      <c r="BB51">
        <f t="shared" si="0"/>
        <v>788.76112183970781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165.02667642747366</v>
      </c>
      <c r="L52">
        <v>63.617498930964032</v>
      </c>
      <c r="M52">
        <v>0</v>
      </c>
      <c r="N52">
        <v>30.001970572779818</v>
      </c>
      <c r="O52">
        <v>50.376544855708914</v>
      </c>
      <c r="P52">
        <v>62.24034161106993</v>
      </c>
      <c r="Q52">
        <v>2.6787855044074438</v>
      </c>
      <c r="R52">
        <v>10.765575530617223</v>
      </c>
      <c r="S52">
        <v>6.7035612700901615</v>
      </c>
      <c r="T52">
        <v>0</v>
      </c>
      <c r="U52">
        <v>292.42183947793251</v>
      </c>
      <c r="V52">
        <v>3.6193759071117562</v>
      </c>
      <c r="W52">
        <v>11.791117075345518</v>
      </c>
      <c r="X52">
        <v>37.46767345514187</v>
      </c>
      <c r="Y52">
        <v>0</v>
      </c>
      <c r="Z52">
        <v>1.6646652</v>
      </c>
      <c r="AA52">
        <v>0</v>
      </c>
      <c r="AB52">
        <v>3.3181035999999997</v>
      </c>
      <c r="AC52">
        <v>2.4581713600000001</v>
      </c>
      <c r="AD52">
        <v>4.6303692000000005</v>
      </c>
      <c r="AE52">
        <v>11.568811</v>
      </c>
      <c r="AF52">
        <v>0</v>
      </c>
      <c r="AG52">
        <v>0</v>
      </c>
      <c r="AH52">
        <v>9.6215199999999985</v>
      </c>
      <c r="AI52">
        <v>0</v>
      </c>
      <c r="AJ52">
        <v>0</v>
      </c>
      <c r="AK52">
        <v>13.085379999999999</v>
      </c>
      <c r="AL52">
        <v>8.8529999999999998</v>
      </c>
      <c r="AM52">
        <v>0</v>
      </c>
      <c r="AN52">
        <v>0</v>
      </c>
      <c r="AO52">
        <v>2.0759927999999994</v>
      </c>
      <c r="AP52">
        <v>0.94358459999999988</v>
      </c>
      <c r="AQ52">
        <v>0</v>
      </c>
      <c r="AR52">
        <v>12.899136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27.170522818528077</v>
      </c>
      <c r="BB52">
        <f t="shared" si="0"/>
        <v>788.7611068421146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165.03238756324632</v>
      </c>
      <c r="L53">
        <v>63.617498930964032</v>
      </c>
      <c r="M53">
        <v>0</v>
      </c>
      <c r="N53">
        <v>30.001970572779818</v>
      </c>
      <c r="O53">
        <v>50.376544855708914</v>
      </c>
      <c r="P53">
        <v>62.24034161106993</v>
      </c>
      <c r="Q53">
        <v>2.6787855044074438</v>
      </c>
      <c r="R53">
        <v>10.765575530617223</v>
      </c>
      <c r="S53">
        <v>6.7035612700901615</v>
      </c>
      <c r="T53">
        <v>0</v>
      </c>
      <c r="U53">
        <v>292.42183947793251</v>
      </c>
      <c r="V53">
        <v>3.6193759071117562</v>
      </c>
      <c r="W53">
        <v>11.791117075345518</v>
      </c>
      <c r="X53">
        <v>37.46767345514187</v>
      </c>
      <c r="Y53">
        <v>0</v>
      </c>
      <c r="Z53">
        <v>1.6646652</v>
      </c>
      <c r="AA53">
        <v>0</v>
      </c>
      <c r="AB53">
        <v>3.3181035999999997</v>
      </c>
      <c r="AC53">
        <v>2.4581713600000001</v>
      </c>
      <c r="AD53">
        <v>4.6303692000000005</v>
      </c>
      <c r="AE53">
        <v>11.568811</v>
      </c>
      <c r="AF53">
        <v>0</v>
      </c>
      <c r="AG53">
        <v>0</v>
      </c>
      <c r="AH53">
        <v>9.6215199999999985</v>
      </c>
      <c r="AI53">
        <v>0</v>
      </c>
      <c r="AJ53">
        <v>0</v>
      </c>
      <c r="AK53">
        <v>13.085379999999999</v>
      </c>
      <c r="AL53">
        <v>8.8529999999999998</v>
      </c>
      <c r="AM53">
        <v>0</v>
      </c>
      <c r="AN53">
        <v>0</v>
      </c>
      <c r="AO53">
        <v>2.0759927999999994</v>
      </c>
      <c r="AP53">
        <v>0.94358459999999988</v>
      </c>
      <c r="AQ53">
        <v>0</v>
      </c>
      <c r="AR53">
        <v>12.899136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27.170712999325396</v>
      </c>
      <c r="BB53">
        <f t="shared" si="0"/>
        <v>788.76662779709011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165.0263673489566</v>
      </c>
      <c r="L54">
        <v>63.617498930964032</v>
      </c>
      <c r="M54">
        <v>0</v>
      </c>
      <c r="N54">
        <v>30.001970572779818</v>
      </c>
      <c r="O54">
        <v>50.376544855708914</v>
      </c>
      <c r="P54">
        <v>62.24034161106993</v>
      </c>
      <c r="Q54">
        <v>2.6787855044074438</v>
      </c>
      <c r="R54">
        <v>10.765575530617223</v>
      </c>
      <c r="S54">
        <v>6.7035612700901615</v>
      </c>
      <c r="T54">
        <v>0</v>
      </c>
      <c r="U54">
        <v>292.42183947793251</v>
      </c>
      <c r="V54">
        <v>3.6193759071117562</v>
      </c>
      <c r="W54">
        <v>11.791117075345518</v>
      </c>
      <c r="X54">
        <v>37.46767345514187</v>
      </c>
      <c r="Y54">
        <v>0</v>
      </c>
      <c r="Z54">
        <v>1.6646652</v>
      </c>
      <c r="AA54">
        <v>0</v>
      </c>
      <c r="AB54">
        <v>3.3181035999999997</v>
      </c>
      <c r="AC54">
        <v>2.4581713600000001</v>
      </c>
      <c r="AD54">
        <v>4.6303692000000005</v>
      </c>
      <c r="AE54">
        <v>11.568811</v>
      </c>
      <c r="AF54">
        <v>0</v>
      </c>
      <c r="AG54">
        <v>0</v>
      </c>
      <c r="AH54">
        <v>9.6215199999999985</v>
      </c>
      <c r="AI54">
        <v>0</v>
      </c>
      <c r="AJ54">
        <v>0</v>
      </c>
      <c r="AK54">
        <v>13.085379999999999</v>
      </c>
      <c r="AL54">
        <v>8.8529999999999998</v>
      </c>
      <c r="AM54">
        <v>0</v>
      </c>
      <c r="AN54">
        <v>0</v>
      </c>
      <c r="AO54">
        <v>2.0759927999999994</v>
      </c>
      <c r="AP54">
        <v>0.94358459999999988</v>
      </c>
      <c r="AQ54">
        <v>0</v>
      </c>
      <c r="AR54">
        <v>12.899136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27.17051252672514</v>
      </c>
      <c r="BB54">
        <f t="shared" si="0"/>
        <v>788.76080805540062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165.03184014280359</v>
      </c>
      <c r="L55">
        <v>63.617498930964032</v>
      </c>
      <c r="M55">
        <v>0</v>
      </c>
      <c r="N55">
        <v>30.001970572779818</v>
      </c>
      <c r="O55">
        <v>50.376544855708914</v>
      </c>
      <c r="P55">
        <v>62.24034161106993</v>
      </c>
      <c r="Q55">
        <v>2.6787855044074438</v>
      </c>
      <c r="R55">
        <v>10.765575530617223</v>
      </c>
      <c r="S55">
        <v>6.7035612700901615</v>
      </c>
      <c r="T55">
        <v>0</v>
      </c>
      <c r="U55">
        <v>292.42183947793251</v>
      </c>
      <c r="V55">
        <v>3.6193759071117562</v>
      </c>
      <c r="W55">
        <v>11.791117075345518</v>
      </c>
      <c r="X55">
        <v>37.46767345514187</v>
      </c>
      <c r="Y55">
        <v>0</v>
      </c>
      <c r="Z55">
        <v>1.6646652</v>
      </c>
      <c r="AA55">
        <v>0</v>
      </c>
      <c r="AB55">
        <v>3.3181035999999997</v>
      </c>
      <c r="AC55">
        <v>2.4581713600000001</v>
      </c>
      <c r="AD55">
        <v>4.6303692000000005</v>
      </c>
      <c r="AE55">
        <v>11.568811</v>
      </c>
      <c r="AF55">
        <v>0</v>
      </c>
      <c r="AG55">
        <v>0</v>
      </c>
      <c r="AH55">
        <v>9.6215199999999985</v>
      </c>
      <c r="AI55">
        <v>0</v>
      </c>
      <c r="AJ55">
        <v>0</v>
      </c>
      <c r="AK55">
        <v>13.085379999999999</v>
      </c>
      <c r="AL55">
        <v>8.8529999999999998</v>
      </c>
      <c r="AM55">
        <v>0.71093333333333342</v>
      </c>
      <c r="AN55">
        <v>0</v>
      </c>
      <c r="AO55">
        <v>1.9789140000000001</v>
      </c>
      <c r="AP55">
        <v>0.94358459999999988</v>
      </c>
      <c r="AQ55">
        <v>0</v>
      </c>
      <c r="AR55">
        <v>13.600175999999999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27.214480652147209</v>
      </c>
      <c r="BB55">
        <f t="shared" si="0"/>
        <v>790.0372072571588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165.03235626410941</v>
      </c>
      <c r="L56">
        <v>63.617498930964032</v>
      </c>
      <c r="M56">
        <v>0</v>
      </c>
      <c r="N56">
        <v>30.001970572779818</v>
      </c>
      <c r="O56">
        <v>50.376544855708914</v>
      </c>
      <c r="P56">
        <v>62.24034161106993</v>
      </c>
      <c r="Q56">
        <v>2.6787855044074438</v>
      </c>
      <c r="R56">
        <v>10.765575530617223</v>
      </c>
      <c r="S56">
        <v>6.7035612700901615</v>
      </c>
      <c r="T56">
        <v>0</v>
      </c>
      <c r="U56">
        <v>292.42183947793251</v>
      </c>
      <c r="V56">
        <v>3.6193759071117562</v>
      </c>
      <c r="W56">
        <v>11.791117075345518</v>
      </c>
      <c r="X56">
        <v>37.46767345514187</v>
      </c>
      <c r="Y56">
        <v>0</v>
      </c>
      <c r="Z56">
        <v>1.6646652</v>
      </c>
      <c r="AA56">
        <v>3.5685374399999992</v>
      </c>
      <c r="AB56">
        <v>3.3181035999999997</v>
      </c>
      <c r="AC56">
        <v>2.4581713600000001</v>
      </c>
      <c r="AD56">
        <v>4.6303692000000005</v>
      </c>
      <c r="AE56">
        <v>11.568811</v>
      </c>
      <c r="AF56">
        <v>0</v>
      </c>
      <c r="AG56">
        <v>0</v>
      </c>
      <c r="AH56">
        <v>16.83766</v>
      </c>
      <c r="AI56">
        <v>0</v>
      </c>
      <c r="AJ56">
        <v>0</v>
      </c>
      <c r="AK56">
        <v>13.085379999999999</v>
      </c>
      <c r="AL56">
        <v>8.8529999999999998</v>
      </c>
      <c r="AM56">
        <v>2.6812342857142855</v>
      </c>
      <c r="AN56">
        <v>0</v>
      </c>
      <c r="AO56">
        <v>1.9789140000000001</v>
      </c>
      <c r="AP56">
        <v>0.94358459999999988</v>
      </c>
      <c r="AQ56">
        <v>0</v>
      </c>
      <c r="AR56">
        <v>13.600175999999999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27.639238596429792</v>
      </c>
      <c r="BB56">
        <f t="shared" si="0"/>
        <v>802.36794382656308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165.03245640592388</v>
      </c>
      <c r="L57">
        <v>63.617498930964032</v>
      </c>
      <c r="M57">
        <v>0</v>
      </c>
      <c r="N57">
        <v>30.001970572779818</v>
      </c>
      <c r="O57">
        <v>50.376544855708914</v>
      </c>
      <c r="P57">
        <v>62.24034161106993</v>
      </c>
      <c r="Q57">
        <v>2.6787855044074438</v>
      </c>
      <c r="R57">
        <v>10.765575530617223</v>
      </c>
      <c r="S57">
        <v>6.7035612700901615</v>
      </c>
      <c r="T57">
        <v>0</v>
      </c>
      <c r="U57">
        <v>292.42183947793251</v>
      </c>
      <c r="V57">
        <v>3.6193759071117562</v>
      </c>
      <c r="W57">
        <v>11.791117075345518</v>
      </c>
      <c r="X57">
        <v>37.46767345514187</v>
      </c>
      <c r="Y57">
        <v>0</v>
      </c>
      <c r="Z57">
        <v>1.6646652</v>
      </c>
      <c r="AA57">
        <v>3.5685374399999992</v>
      </c>
      <c r="AB57">
        <v>3.3181035999999997</v>
      </c>
      <c r="AC57">
        <v>2.4581713600000001</v>
      </c>
      <c r="AD57">
        <v>4.6303692000000005</v>
      </c>
      <c r="AE57">
        <v>11.568811</v>
      </c>
      <c r="AF57">
        <v>0</v>
      </c>
      <c r="AG57">
        <v>0</v>
      </c>
      <c r="AH57">
        <v>16.83766</v>
      </c>
      <c r="AI57">
        <v>0</v>
      </c>
      <c r="AJ57">
        <v>0</v>
      </c>
      <c r="AK57">
        <v>13.085379999999999</v>
      </c>
      <c r="AL57">
        <v>8.8529999999999998</v>
      </c>
      <c r="AM57">
        <v>2.6812342857142855</v>
      </c>
      <c r="AN57">
        <v>0</v>
      </c>
      <c r="AO57">
        <v>1.9789140000000001</v>
      </c>
      <c r="AP57">
        <v>0.94358459999999988</v>
      </c>
      <c r="AQ57">
        <v>0</v>
      </c>
      <c r="AR57">
        <v>13.600175999999999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27.639241928816531</v>
      </c>
      <c r="BB57">
        <f t="shared" si="0"/>
        <v>802.36804063599072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165.03200611492011</v>
      </c>
      <c r="L58">
        <v>63.617498930964032</v>
      </c>
      <c r="M58">
        <v>0</v>
      </c>
      <c r="N58">
        <v>30.001970572779818</v>
      </c>
      <c r="O58">
        <v>50.376544855708914</v>
      </c>
      <c r="P58">
        <v>62.24034161106993</v>
      </c>
      <c r="Q58">
        <v>2.6787855044074438</v>
      </c>
      <c r="R58">
        <v>10.765575530617223</v>
      </c>
      <c r="S58">
        <v>6.7035612700901615</v>
      </c>
      <c r="T58">
        <v>0</v>
      </c>
      <c r="U58">
        <v>292.42183947793251</v>
      </c>
      <c r="V58">
        <v>3.6193759071117562</v>
      </c>
      <c r="W58">
        <v>11.791117075345518</v>
      </c>
      <c r="X58">
        <v>37.46767345514187</v>
      </c>
      <c r="Y58">
        <v>0</v>
      </c>
      <c r="Z58">
        <v>1.6646652</v>
      </c>
      <c r="AA58">
        <v>3.5685374399999992</v>
      </c>
      <c r="AB58">
        <v>3.3181035999999997</v>
      </c>
      <c r="AC58">
        <v>2.4581713600000001</v>
      </c>
      <c r="AD58">
        <v>4.6303692000000005</v>
      </c>
      <c r="AE58">
        <v>11.568811</v>
      </c>
      <c r="AF58">
        <v>0</v>
      </c>
      <c r="AG58">
        <v>0</v>
      </c>
      <c r="AH58">
        <v>16.83766</v>
      </c>
      <c r="AI58">
        <v>0</v>
      </c>
      <c r="AJ58">
        <v>0</v>
      </c>
      <c r="AK58">
        <v>13.085379999999999</v>
      </c>
      <c r="AL58">
        <v>8.8529999999999998</v>
      </c>
      <c r="AM58">
        <v>2.6812342857142855</v>
      </c>
      <c r="AN58">
        <v>0</v>
      </c>
      <c r="AO58">
        <v>1.9789140000000001</v>
      </c>
      <c r="AP58">
        <v>0.94358459999999988</v>
      </c>
      <c r="AQ58">
        <v>0</v>
      </c>
      <c r="AR58">
        <v>13.600175999999999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27.639226935059682</v>
      </c>
      <c r="BB58">
        <f t="shared" si="0"/>
        <v>802.36760533874383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165.02628840287406</v>
      </c>
      <c r="L59">
        <v>63.617498930964032</v>
      </c>
      <c r="M59">
        <v>0</v>
      </c>
      <c r="N59">
        <v>30.001970572779818</v>
      </c>
      <c r="O59">
        <v>50.376544855708914</v>
      </c>
      <c r="P59">
        <v>61.889258200795233</v>
      </c>
      <c r="Q59">
        <v>2.6787855044074438</v>
      </c>
      <c r="R59">
        <v>10.765575530617223</v>
      </c>
      <c r="S59">
        <v>6.7035612700901615</v>
      </c>
      <c r="T59">
        <v>0</v>
      </c>
      <c r="U59">
        <v>292.42183947793251</v>
      </c>
      <c r="V59">
        <v>3.6193759071117562</v>
      </c>
      <c r="W59">
        <v>11.791117075345518</v>
      </c>
      <c r="X59">
        <v>37.46767345514187</v>
      </c>
      <c r="Y59">
        <v>0</v>
      </c>
      <c r="Z59">
        <v>1.6646652</v>
      </c>
      <c r="AA59">
        <v>3.5685374399999992</v>
      </c>
      <c r="AB59">
        <v>3.3181035999999997</v>
      </c>
      <c r="AC59">
        <v>2.4581713600000001</v>
      </c>
      <c r="AD59">
        <v>4.6303692000000005</v>
      </c>
      <c r="AE59">
        <v>11.568811</v>
      </c>
      <c r="AF59">
        <v>0</v>
      </c>
      <c r="AG59">
        <v>0</v>
      </c>
      <c r="AH59">
        <v>16.83766</v>
      </c>
      <c r="AI59">
        <v>0</v>
      </c>
      <c r="AJ59">
        <v>0</v>
      </c>
      <c r="AK59">
        <v>13.085379999999999</v>
      </c>
      <c r="AL59">
        <v>8.8529999999999998</v>
      </c>
      <c r="AM59">
        <v>2.6812342857142855</v>
      </c>
      <c r="AN59">
        <v>0</v>
      </c>
      <c r="AO59">
        <v>1.9789140000000001</v>
      </c>
      <c r="AP59">
        <v>0.94358459999999988</v>
      </c>
      <c r="AQ59">
        <v>0</v>
      </c>
      <c r="AR59">
        <v>12.899136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27.604000950268826</v>
      </c>
      <c r="BB59">
        <f t="shared" si="0"/>
        <v>801.34499020121382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165.03136199137842</v>
      </c>
      <c r="L60">
        <v>63.617498930964032</v>
      </c>
      <c r="M60">
        <v>0</v>
      </c>
      <c r="N60">
        <v>30.001970572779818</v>
      </c>
      <c r="O60">
        <v>50.376544855708914</v>
      </c>
      <c r="P60">
        <v>61.889258200795233</v>
      </c>
      <c r="Q60">
        <v>2.6787855044074438</v>
      </c>
      <c r="R60">
        <v>10.765575530617223</v>
      </c>
      <c r="S60">
        <v>6.7035612700901615</v>
      </c>
      <c r="T60">
        <v>0</v>
      </c>
      <c r="U60">
        <v>292.42183947793251</v>
      </c>
      <c r="V60">
        <v>3.6193759071117562</v>
      </c>
      <c r="W60">
        <v>11.791117075345518</v>
      </c>
      <c r="X60">
        <v>37.46767345514187</v>
      </c>
      <c r="Y60">
        <v>0</v>
      </c>
      <c r="Z60">
        <v>1.6646652</v>
      </c>
      <c r="AA60">
        <v>3.5685374399999992</v>
      </c>
      <c r="AB60">
        <v>3.3181035999999997</v>
      </c>
      <c r="AC60">
        <v>2.4581713600000001</v>
      </c>
      <c r="AD60">
        <v>4.6303692000000005</v>
      </c>
      <c r="AE60">
        <v>11.568811</v>
      </c>
      <c r="AF60">
        <v>0</v>
      </c>
      <c r="AG60">
        <v>0</v>
      </c>
      <c r="AH60">
        <v>16.83766</v>
      </c>
      <c r="AI60">
        <v>0</v>
      </c>
      <c r="AJ60">
        <v>0</v>
      </c>
      <c r="AK60">
        <v>13.085379999999999</v>
      </c>
      <c r="AL60">
        <v>8.8529999999999998</v>
      </c>
      <c r="AM60">
        <v>2.6812342857142855</v>
      </c>
      <c r="AN60">
        <v>0</v>
      </c>
      <c r="AO60">
        <v>1.9789140000000001</v>
      </c>
      <c r="AP60">
        <v>0.94358459999999988</v>
      </c>
      <c r="AQ60">
        <v>0</v>
      </c>
      <c r="AR60">
        <v>12.899136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27.604169900226353</v>
      </c>
      <c r="BB60">
        <f t="shared" si="0"/>
        <v>801.34989483976074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165.0261815540037</v>
      </c>
      <c r="L61">
        <v>63.617498930964032</v>
      </c>
      <c r="M61">
        <v>0</v>
      </c>
      <c r="N61">
        <v>30.001970572779818</v>
      </c>
      <c r="O61">
        <v>50.376544855708914</v>
      </c>
      <c r="P61">
        <v>61.889258200795233</v>
      </c>
      <c r="Q61">
        <v>2.6787855044074438</v>
      </c>
      <c r="R61">
        <v>10.765575530617223</v>
      </c>
      <c r="S61">
        <v>6.7035612700901615</v>
      </c>
      <c r="T61">
        <v>0</v>
      </c>
      <c r="U61">
        <v>292.42183947793251</v>
      </c>
      <c r="V61">
        <v>3.6193759071117562</v>
      </c>
      <c r="W61">
        <v>11.791117075345518</v>
      </c>
      <c r="X61">
        <v>37.46767345514187</v>
      </c>
      <c r="Y61">
        <v>0</v>
      </c>
      <c r="Z61">
        <v>1.6646652</v>
      </c>
      <c r="AA61">
        <v>7.1370748800000001</v>
      </c>
      <c r="AB61">
        <v>3.3181035999999997</v>
      </c>
      <c r="AC61">
        <v>2.4581713600000001</v>
      </c>
      <c r="AD61">
        <v>4.6303692000000005</v>
      </c>
      <c r="AE61">
        <v>11.568811</v>
      </c>
      <c r="AF61">
        <v>0</v>
      </c>
      <c r="AG61">
        <v>0</v>
      </c>
      <c r="AH61">
        <v>16.83766</v>
      </c>
      <c r="AI61">
        <v>0</v>
      </c>
      <c r="AJ61">
        <v>0</v>
      </c>
      <c r="AK61">
        <v>13.085379999999999</v>
      </c>
      <c r="AL61">
        <v>8.8529999999999998</v>
      </c>
      <c r="AM61">
        <v>2.6812342857142855</v>
      </c>
      <c r="AN61">
        <v>0</v>
      </c>
      <c r="AO61">
        <v>2.5016460000000005</v>
      </c>
      <c r="AP61">
        <v>0.94358459999999988</v>
      </c>
      <c r="AQ61">
        <v>0</v>
      </c>
      <c r="AR61">
        <v>12.899136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27.740236641442493</v>
      </c>
      <c r="BB61">
        <f t="shared" si="0"/>
        <v>805.29991710116985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165.03211248946207</v>
      </c>
      <c r="L62">
        <v>63.617498930964032</v>
      </c>
      <c r="M62">
        <v>0</v>
      </c>
      <c r="N62">
        <v>30.001970572779818</v>
      </c>
      <c r="O62">
        <v>50.376544855708914</v>
      </c>
      <c r="P62">
        <v>61.889258200795233</v>
      </c>
      <c r="Q62">
        <v>2.6787855044074438</v>
      </c>
      <c r="R62">
        <v>10.765575530617223</v>
      </c>
      <c r="S62">
        <v>6.7035612700901615</v>
      </c>
      <c r="T62">
        <v>0</v>
      </c>
      <c r="U62">
        <v>292.42183947793251</v>
      </c>
      <c r="V62">
        <v>3.6193759071117562</v>
      </c>
      <c r="W62">
        <v>11.791117075345518</v>
      </c>
      <c r="X62">
        <v>37.46767345514187</v>
      </c>
      <c r="Y62">
        <v>0</v>
      </c>
      <c r="Z62">
        <v>1.6646652</v>
      </c>
      <c r="AA62">
        <v>7.1370748800000001</v>
      </c>
      <c r="AB62">
        <v>3.3181035999999997</v>
      </c>
      <c r="AC62">
        <v>2.4581713600000001</v>
      </c>
      <c r="AD62">
        <v>4.6303692000000005</v>
      </c>
      <c r="AE62">
        <v>11.568811</v>
      </c>
      <c r="AF62">
        <v>0</v>
      </c>
      <c r="AG62">
        <v>0</v>
      </c>
      <c r="AH62">
        <v>16.83766</v>
      </c>
      <c r="AI62">
        <v>0</v>
      </c>
      <c r="AJ62">
        <v>0</v>
      </c>
      <c r="AK62">
        <v>13.085379999999999</v>
      </c>
      <c r="AL62">
        <v>8.8529999999999998</v>
      </c>
      <c r="AM62">
        <v>2.6812342857142855</v>
      </c>
      <c r="AN62">
        <v>0</v>
      </c>
      <c r="AO62">
        <v>2.5016460000000005</v>
      </c>
      <c r="AP62">
        <v>0.94358459999999988</v>
      </c>
      <c r="AQ62">
        <v>0</v>
      </c>
      <c r="AR62">
        <v>12.899136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27.740434142274097</v>
      </c>
      <c r="BB62">
        <f t="shared" si="0"/>
        <v>805.30565053579653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165.02563964944963</v>
      </c>
      <c r="L63">
        <v>63.617498930964032</v>
      </c>
      <c r="M63">
        <v>0</v>
      </c>
      <c r="N63">
        <v>30.001970572779818</v>
      </c>
      <c r="O63">
        <v>50.376544855708914</v>
      </c>
      <c r="P63">
        <v>61.889258200795233</v>
      </c>
      <c r="Q63">
        <v>2.6787855044074438</v>
      </c>
      <c r="R63">
        <v>10.765575530617223</v>
      </c>
      <c r="S63">
        <v>6.7035612700901615</v>
      </c>
      <c r="T63">
        <v>0</v>
      </c>
      <c r="U63">
        <v>292.42183947793251</v>
      </c>
      <c r="V63">
        <v>3.6193759071117562</v>
      </c>
      <c r="W63">
        <v>11.791117075345518</v>
      </c>
      <c r="X63">
        <v>37.46767345514187</v>
      </c>
      <c r="Y63">
        <v>0</v>
      </c>
      <c r="Z63">
        <v>1.6646652</v>
      </c>
      <c r="AA63">
        <v>7.1370748800000001</v>
      </c>
      <c r="AB63">
        <v>3.3181035999999997</v>
      </c>
      <c r="AC63">
        <v>2.4581713600000001</v>
      </c>
      <c r="AD63">
        <v>4.6303692000000005</v>
      </c>
      <c r="AE63">
        <v>11.568811</v>
      </c>
      <c r="AF63">
        <v>0</v>
      </c>
      <c r="AG63">
        <v>0</v>
      </c>
      <c r="AH63">
        <v>16.83766</v>
      </c>
      <c r="AI63">
        <v>0</v>
      </c>
      <c r="AJ63">
        <v>0</v>
      </c>
      <c r="AK63">
        <v>13.085379999999999</v>
      </c>
      <c r="AL63">
        <v>8.8529999999999998</v>
      </c>
      <c r="AM63">
        <v>2.6812342857142855</v>
      </c>
      <c r="AN63">
        <v>0</v>
      </c>
      <c r="AO63">
        <v>2.5016460000000005</v>
      </c>
      <c r="AP63">
        <v>1.5943326</v>
      </c>
      <c r="AQ63">
        <v>0</v>
      </c>
      <c r="AR63">
        <v>12.899136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27.761888605581412</v>
      </c>
      <c r="BB63">
        <f t="shared" si="0"/>
        <v>805.92847123247702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165.03172542180428</v>
      </c>
      <c r="L64">
        <v>63.617498930964032</v>
      </c>
      <c r="M64">
        <v>0</v>
      </c>
      <c r="N64">
        <v>30.001970572779818</v>
      </c>
      <c r="O64">
        <v>50.376544855708914</v>
      </c>
      <c r="P64">
        <v>61.889258200795233</v>
      </c>
      <c r="Q64">
        <v>2.6787855044074438</v>
      </c>
      <c r="R64">
        <v>10.765575530617223</v>
      </c>
      <c r="S64">
        <v>6.7035612700901615</v>
      </c>
      <c r="T64">
        <v>0</v>
      </c>
      <c r="U64">
        <v>292.42183947793251</v>
      </c>
      <c r="V64">
        <v>3.6193759071117562</v>
      </c>
      <c r="W64">
        <v>11.791117075345518</v>
      </c>
      <c r="X64">
        <v>37.46767345514187</v>
      </c>
      <c r="Y64">
        <v>0</v>
      </c>
      <c r="Z64">
        <v>1.6646652</v>
      </c>
      <c r="AA64">
        <v>7.1370748800000001</v>
      </c>
      <c r="AB64">
        <v>3.3181035999999997</v>
      </c>
      <c r="AC64">
        <v>2.4581713600000001</v>
      </c>
      <c r="AD64">
        <v>4.6303692000000005</v>
      </c>
      <c r="AE64">
        <v>11.568811</v>
      </c>
      <c r="AF64">
        <v>0</v>
      </c>
      <c r="AG64">
        <v>0</v>
      </c>
      <c r="AH64">
        <v>16.83766</v>
      </c>
      <c r="AI64">
        <v>0</v>
      </c>
      <c r="AJ64">
        <v>0</v>
      </c>
      <c r="AK64">
        <v>13.085379999999999</v>
      </c>
      <c r="AL64">
        <v>8.8529999999999998</v>
      </c>
      <c r="AM64">
        <v>2.6812342857142855</v>
      </c>
      <c r="AN64">
        <v>0</v>
      </c>
      <c r="AO64">
        <v>2.5016460000000005</v>
      </c>
      <c r="AP64">
        <v>1.5943326</v>
      </c>
      <c r="AQ64">
        <v>0</v>
      </c>
      <c r="AR64">
        <v>12.899136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27.762091262702874</v>
      </c>
      <c r="BB64">
        <f t="shared" si="0"/>
        <v>805.93435434771015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165.03267294746882</v>
      </c>
      <c r="L65">
        <v>63.617498930964032</v>
      </c>
      <c r="M65">
        <v>0</v>
      </c>
      <c r="N65">
        <v>30.001970572779818</v>
      </c>
      <c r="O65">
        <v>50.376544855708914</v>
      </c>
      <c r="P65">
        <v>61.889258200795233</v>
      </c>
      <c r="Q65">
        <v>2.6787855044074438</v>
      </c>
      <c r="R65">
        <v>10.765575530617223</v>
      </c>
      <c r="S65">
        <v>6.7035612700901615</v>
      </c>
      <c r="T65">
        <v>0</v>
      </c>
      <c r="U65">
        <v>292.42183947793251</v>
      </c>
      <c r="V65">
        <v>3.6193759071117562</v>
      </c>
      <c r="W65">
        <v>11.791117075345518</v>
      </c>
      <c r="X65">
        <v>37.46767345514187</v>
      </c>
      <c r="Y65">
        <v>0</v>
      </c>
      <c r="Z65">
        <v>1.6646652</v>
      </c>
      <c r="AA65">
        <v>7.1370748800000001</v>
      </c>
      <c r="AB65">
        <v>3.3181035999999997</v>
      </c>
      <c r="AC65">
        <v>2.4581713600000001</v>
      </c>
      <c r="AD65">
        <v>4.6303692000000005</v>
      </c>
      <c r="AE65">
        <v>11.568811</v>
      </c>
      <c r="AF65">
        <v>0</v>
      </c>
      <c r="AG65">
        <v>0</v>
      </c>
      <c r="AH65">
        <v>16.83766</v>
      </c>
      <c r="AI65">
        <v>0</v>
      </c>
      <c r="AJ65">
        <v>0</v>
      </c>
      <c r="AK65">
        <v>13.085379999999999</v>
      </c>
      <c r="AL65">
        <v>8.8529999999999998</v>
      </c>
      <c r="AM65">
        <v>2.6812342857142855</v>
      </c>
      <c r="AN65">
        <v>0</v>
      </c>
      <c r="AO65">
        <v>1.9972842959999999</v>
      </c>
      <c r="AP65">
        <v>1.5943326</v>
      </c>
      <c r="AQ65">
        <v>0</v>
      </c>
      <c r="AR65">
        <v>12.899136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27.745327572516821</v>
      </c>
      <c r="BB65">
        <f t="shared" si="0"/>
        <v>805.44770385956065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165.02575604957005</v>
      </c>
      <c r="L66">
        <v>63.617498930964032</v>
      </c>
      <c r="M66">
        <v>0</v>
      </c>
      <c r="N66">
        <v>30.001970572779818</v>
      </c>
      <c r="O66">
        <v>50.376544855708914</v>
      </c>
      <c r="P66">
        <v>61.889258200795233</v>
      </c>
      <c r="Q66">
        <v>2.6787855044074438</v>
      </c>
      <c r="R66">
        <v>10.765575530617223</v>
      </c>
      <c r="S66">
        <v>6.7035612700901615</v>
      </c>
      <c r="T66">
        <v>0</v>
      </c>
      <c r="U66">
        <v>292.42183947793251</v>
      </c>
      <c r="V66">
        <v>3.6193759071117562</v>
      </c>
      <c r="W66">
        <v>11.791117075345518</v>
      </c>
      <c r="X66">
        <v>37.46767345514187</v>
      </c>
      <c r="Y66">
        <v>0</v>
      </c>
      <c r="Z66">
        <v>1.6646652</v>
      </c>
      <c r="AA66">
        <v>7.1370748800000001</v>
      </c>
      <c r="AB66">
        <v>3.3181035999999997</v>
      </c>
      <c r="AC66">
        <v>2.4581713600000001</v>
      </c>
      <c r="AD66">
        <v>4.6303692000000005</v>
      </c>
      <c r="AE66">
        <v>11.568811</v>
      </c>
      <c r="AF66">
        <v>0</v>
      </c>
      <c r="AG66">
        <v>0</v>
      </c>
      <c r="AH66">
        <v>16.83766</v>
      </c>
      <c r="AI66">
        <v>0</v>
      </c>
      <c r="AJ66">
        <v>0</v>
      </c>
      <c r="AK66">
        <v>13.085379999999999</v>
      </c>
      <c r="AL66">
        <v>8.8529999999999998</v>
      </c>
      <c r="AM66">
        <v>2.6812342857142855</v>
      </c>
      <c r="AN66">
        <v>0</v>
      </c>
      <c r="AO66">
        <v>1.9972842959999999</v>
      </c>
      <c r="AP66">
        <v>1.5943326</v>
      </c>
      <c r="AQ66">
        <v>0</v>
      </c>
      <c r="AR66">
        <v>12.899136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27.745097239622503</v>
      </c>
      <c r="BB66">
        <f t="shared" si="0"/>
        <v>805.4410172945561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165.02531204610094</v>
      </c>
      <c r="L67">
        <v>63.617498930964032</v>
      </c>
      <c r="M67">
        <v>0</v>
      </c>
      <c r="N67">
        <v>30.001970572779818</v>
      </c>
      <c r="O67">
        <v>50.376544855708914</v>
      </c>
      <c r="P67">
        <v>61.889258200795233</v>
      </c>
      <c r="Q67">
        <v>2.6787855044074438</v>
      </c>
      <c r="R67">
        <v>10.765575530617223</v>
      </c>
      <c r="S67">
        <v>6.7035612700901615</v>
      </c>
      <c r="T67">
        <v>0</v>
      </c>
      <c r="U67">
        <v>292.42183947793251</v>
      </c>
      <c r="V67">
        <v>3.6193759071117562</v>
      </c>
      <c r="W67">
        <v>11.791117075345518</v>
      </c>
      <c r="X67">
        <v>37.46767345514187</v>
      </c>
      <c r="Y67">
        <v>0</v>
      </c>
      <c r="Z67">
        <v>1.6646652</v>
      </c>
      <c r="AA67">
        <v>7.1370748800000001</v>
      </c>
      <c r="AB67">
        <v>3.3181035999999997</v>
      </c>
      <c r="AC67">
        <v>2.4581713600000001</v>
      </c>
      <c r="AD67">
        <v>2.3151846000000003</v>
      </c>
      <c r="AE67">
        <v>11.568811</v>
      </c>
      <c r="AF67">
        <v>0</v>
      </c>
      <c r="AG67">
        <v>0</v>
      </c>
      <c r="AH67">
        <v>16.83766</v>
      </c>
      <c r="AI67">
        <v>0</v>
      </c>
      <c r="AJ67">
        <v>0</v>
      </c>
      <c r="AK67">
        <v>13.085379999999999</v>
      </c>
      <c r="AL67">
        <v>8.8529999999999998</v>
      </c>
      <c r="AM67">
        <v>2.6812342857142855</v>
      </c>
      <c r="AN67">
        <v>0</v>
      </c>
      <c r="AO67">
        <v>2.5165811999999996</v>
      </c>
      <c r="AP67">
        <v>0.94358459999999988</v>
      </c>
      <c r="AQ67">
        <v>0</v>
      </c>
      <c r="AR67">
        <v>12.899136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27.663609413943966</v>
      </c>
      <c r="BB67">
        <f t="shared" si="0"/>
        <v>803.07542542076555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165.02568646731572</v>
      </c>
      <c r="L68">
        <v>63.617498930964032</v>
      </c>
      <c r="M68">
        <v>0</v>
      </c>
      <c r="N68">
        <v>30.001970572779818</v>
      </c>
      <c r="O68">
        <v>50.376544855708914</v>
      </c>
      <c r="P68">
        <v>61.889258200795233</v>
      </c>
      <c r="Q68">
        <v>2.6787855044074438</v>
      </c>
      <c r="R68">
        <v>10.765575530617223</v>
      </c>
      <c r="S68">
        <v>6.7035612700901615</v>
      </c>
      <c r="T68">
        <v>0</v>
      </c>
      <c r="U68">
        <v>292.42183947793251</v>
      </c>
      <c r="V68">
        <v>3.6193759071117562</v>
      </c>
      <c r="W68">
        <v>11.791117075345518</v>
      </c>
      <c r="X68">
        <v>37.46767345514187</v>
      </c>
      <c r="Y68">
        <v>0</v>
      </c>
      <c r="Z68">
        <v>1.6646652</v>
      </c>
      <c r="AA68">
        <v>7.1370748800000001</v>
      </c>
      <c r="AB68">
        <v>3.3181035999999997</v>
      </c>
      <c r="AC68">
        <v>2.4581713600000001</v>
      </c>
      <c r="AD68">
        <v>2.3151846000000003</v>
      </c>
      <c r="AE68">
        <v>11.568811</v>
      </c>
      <c r="AF68">
        <v>0</v>
      </c>
      <c r="AG68">
        <v>0</v>
      </c>
      <c r="AH68">
        <v>16.83766</v>
      </c>
      <c r="AI68">
        <v>0</v>
      </c>
      <c r="AJ68">
        <v>0</v>
      </c>
      <c r="AK68">
        <v>13.085379999999999</v>
      </c>
      <c r="AL68">
        <v>8.8529999999999998</v>
      </c>
      <c r="AM68">
        <v>2.6812342857142855</v>
      </c>
      <c r="AN68">
        <v>0</v>
      </c>
      <c r="AO68">
        <v>2.5165811999999996</v>
      </c>
      <c r="AP68">
        <v>0.94358459999999988</v>
      </c>
      <c r="AQ68">
        <v>0</v>
      </c>
      <c r="AR68">
        <v>12.899136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27.663621880962218</v>
      </c>
      <c r="BB68">
        <f t="shared" ref="BB68:BB99" si="1">SUM(B68:AZ68)-BA68</f>
        <v>803.07578737496203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165.02538979712614</v>
      </c>
      <c r="L69">
        <v>63.617498930964032</v>
      </c>
      <c r="M69">
        <v>0</v>
      </c>
      <c r="N69">
        <v>30.001970572779818</v>
      </c>
      <c r="O69">
        <v>50.376544855708914</v>
      </c>
      <c r="P69">
        <v>61.889258200795233</v>
      </c>
      <c r="Q69">
        <v>2.6787855044074438</v>
      </c>
      <c r="R69">
        <v>10.765575530617223</v>
      </c>
      <c r="S69">
        <v>6.7035612700901615</v>
      </c>
      <c r="T69">
        <v>0</v>
      </c>
      <c r="U69">
        <v>292.42183947793251</v>
      </c>
      <c r="V69">
        <v>3.6193759071117562</v>
      </c>
      <c r="W69">
        <v>11.791117075345518</v>
      </c>
      <c r="X69">
        <v>37.46767345514187</v>
      </c>
      <c r="Y69">
        <v>0</v>
      </c>
      <c r="Z69">
        <v>1.6646652</v>
      </c>
      <c r="AA69">
        <v>7.1370748800000001</v>
      </c>
      <c r="AB69">
        <v>3.3181035999999997</v>
      </c>
      <c r="AC69">
        <v>4.9163427200000003</v>
      </c>
      <c r="AD69">
        <v>2.3151846000000003</v>
      </c>
      <c r="AE69">
        <v>11.568811</v>
      </c>
      <c r="AF69">
        <v>0</v>
      </c>
      <c r="AG69">
        <v>0</v>
      </c>
      <c r="AH69">
        <v>17.8238658</v>
      </c>
      <c r="AI69">
        <v>0</v>
      </c>
      <c r="AJ69">
        <v>0</v>
      </c>
      <c r="AK69">
        <v>13.085379999999999</v>
      </c>
      <c r="AL69">
        <v>8.8529999999999998</v>
      </c>
      <c r="AM69">
        <v>2.6812342857142855</v>
      </c>
      <c r="AN69">
        <v>0</v>
      </c>
      <c r="AO69">
        <v>2.5165811999999996</v>
      </c>
      <c r="AP69">
        <v>0.94358459999999988</v>
      </c>
      <c r="AQ69">
        <v>0</v>
      </c>
      <c r="AR69">
        <v>12.899136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27.778309852368416</v>
      </c>
      <c r="BB69">
        <f t="shared" si="1"/>
        <v>806.40517989336615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165.02538979712614</v>
      </c>
      <c r="L70">
        <v>63.617498930964032</v>
      </c>
      <c r="M70">
        <v>0</v>
      </c>
      <c r="N70">
        <v>30.001970572779818</v>
      </c>
      <c r="O70">
        <v>50.376544855708914</v>
      </c>
      <c r="P70">
        <v>61.889258200795233</v>
      </c>
      <c r="Q70">
        <v>2.6787855044074438</v>
      </c>
      <c r="R70">
        <v>10.765575530617223</v>
      </c>
      <c r="S70">
        <v>6.7035612700901615</v>
      </c>
      <c r="T70">
        <v>0</v>
      </c>
      <c r="U70">
        <v>292.42183947793251</v>
      </c>
      <c r="V70">
        <v>3.6193759071117562</v>
      </c>
      <c r="W70">
        <v>11.791117075345518</v>
      </c>
      <c r="X70">
        <v>37.46767345514187</v>
      </c>
      <c r="Y70">
        <v>0</v>
      </c>
      <c r="Z70">
        <v>1.6646652</v>
      </c>
      <c r="AA70">
        <v>7.1370748800000001</v>
      </c>
      <c r="AB70">
        <v>6.6700653999999995</v>
      </c>
      <c r="AC70">
        <v>4.9163427200000003</v>
      </c>
      <c r="AD70">
        <v>2.3151846000000003</v>
      </c>
      <c r="AE70">
        <v>11.568811</v>
      </c>
      <c r="AF70">
        <v>0</v>
      </c>
      <c r="AG70">
        <v>0</v>
      </c>
      <c r="AH70">
        <v>17.8238658</v>
      </c>
      <c r="AI70">
        <v>0</v>
      </c>
      <c r="AJ70">
        <v>0</v>
      </c>
      <c r="AK70">
        <v>13.085379999999999</v>
      </c>
      <c r="AL70">
        <v>8.8529999999999998</v>
      </c>
      <c r="AM70">
        <v>2.6812342857142855</v>
      </c>
      <c r="AN70">
        <v>0</v>
      </c>
      <c r="AO70">
        <v>2.5165811999999996</v>
      </c>
      <c r="AP70">
        <v>0.94358459999999988</v>
      </c>
      <c r="AQ70">
        <v>0</v>
      </c>
      <c r="AR70">
        <v>12.899136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27.889930152368414</v>
      </c>
      <c r="BB70">
        <f t="shared" si="1"/>
        <v>809.64552139336627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165.02538979712614</v>
      </c>
      <c r="L71">
        <v>63.617498930964032</v>
      </c>
      <c r="M71">
        <v>0</v>
      </c>
      <c r="N71">
        <v>30.001970572779818</v>
      </c>
      <c r="O71">
        <v>50.376544855708914</v>
      </c>
      <c r="P71">
        <v>61.889258200795233</v>
      </c>
      <c r="Q71">
        <v>2.6787855044074438</v>
      </c>
      <c r="R71">
        <v>10.765575530617223</v>
      </c>
      <c r="S71">
        <v>6.7035612700901615</v>
      </c>
      <c r="T71">
        <v>0</v>
      </c>
      <c r="U71">
        <v>292.42183947793251</v>
      </c>
      <c r="V71">
        <v>3.6193759071117562</v>
      </c>
      <c r="W71">
        <v>11.791117075345518</v>
      </c>
      <c r="X71">
        <v>37.46767345514187</v>
      </c>
      <c r="Y71">
        <v>0</v>
      </c>
      <c r="Z71">
        <v>1.6646652</v>
      </c>
      <c r="AA71">
        <v>7.1370748800000001</v>
      </c>
      <c r="AB71">
        <v>6.6700653999999995</v>
      </c>
      <c r="AC71">
        <v>4.9163427200000003</v>
      </c>
      <c r="AD71">
        <v>2.3151846000000003</v>
      </c>
      <c r="AE71">
        <v>11.568811</v>
      </c>
      <c r="AF71">
        <v>0</v>
      </c>
      <c r="AG71">
        <v>0</v>
      </c>
      <c r="AH71">
        <v>17.8238658</v>
      </c>
      <c r="AI71">
        <v>0</v>
      </c>
      <c r="AJ71">
        <v>0</v>
      </c>
      <c r="AK71">
        <v>13.085379999999999</v>
      </c>
      <c r="AL71">
        <v>8.8529999999999998</v>
      </c>
      <c r="AM71">
        <v>2.6812342857142855</v>
      </c>
      <c r="AN71">
        <v>0</v>
      </c>
      <c r="AO71">
        <v>2.4643079999999999</v>
      </c>
      <c r="AP71">
        <v>0.94358459999999988</v>
      </c>
      <c r="AQ71">
        <v>0</v>
      </c>
      <c r="AR71">
        <v>12.899136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27.888189490368418</v>
      </c>
      <c r="BB71">
        <f t="shared" si="1"/>
        <v>809.59498885536618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165.02538979712614</v>
      </c>
      <c r="L72">
        <v>63.617498930964032</v>
      </c>
      <c r="M72">
        <v>0</v>
      </c>
      <c r="N72">
        <v>30.001970572779818</v>
      </c>
      <c r="O72">
        <v>50.376544855708914</v>
      </c>
      <c r="P72">
        <v>61.889258200795233</v>
      </c>
      <c r="Q72">
        <v>2.6787855044074438</v>
      </c>
      <c r="R72">
        <v>10.765575530617223</v>
      </c>
      <c r="S72">
        <v>6.7035612700901615</v>
      </c>
      <c r="T72">
        <v>0</v>
      </c>
      <c r="U72">
        <v>292.42183947793251</v>
      </c>
      <c r="V72">
        <v>3.6193759071117562</v>
      </c>
      <c r="W72">
        <v>11.791117075345518</v>
      </c>
      <c r="X72">
        <v>37.46767345514187</v>
      </c>
      <c r="Y72">
        <v>0</v>
      </c>
      <c r="Z72">
        <v>0</v>
      </c>
      <c r="AA72">
        <v>7.1370748800000001</v>
      </c>
      <c r="AB72">
        <v>6.6700653999999995</v>
      </c>
      <c r="AC72">
        <v>4.9163427200000003</v>
      </c>
      <c r="AD72">
        <v>2.3151846000000003</v>
      </c>
      <c r="AE72">
        <v>11.568811</v>
      </c>
      <c r="AF72">
        <v>0</v>
      </c>
      <c r="AG72">
        <v>0</v>
      </c>
      <c r="AH72">
        <v>17.8238658</v>
      </c>
      <c r="AI72">
        <v>0</v>
      </c>
      <c r="AJ72">
        <v>0</v>
      </c>
      <c r="AK72">
        <v>13.085379999999999</v>
      </c>
      <c r="AL72">
        <v>8.8529999999999998</v>
      </c>
      <c r="AM72">
        <v>2.6812342857142855</v>
      </c>
      <c r="AN72">
        <v>0</v>
      </c>
      <c r="AO72">
        <v>2.4643079999999999</v>
      </c>
      <c r="AP72">
        <v>0.78089759999999986</v>
      </c>
      <c r="AQ72">
        <v>0</v>
      </c>
      <c r="AR72">
        <v>12.899136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27.827338710368423</v>
      </c>
      <c r="BB72">
        <f t="shared" si="1"/>
        <v>807.82848743536624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165.02538979712614</v>
      </c>
      <c r="L73">
        <v>63.617498930964032</v>
      </c>
      <c r="M73">
        <v>0</v>
      </c>
      <c r="N73">
        <v>30.001970572779818</v>
      </c>
      <c r="O73">
        <v>50.376544855708914</v>
      </c>
      <c r="P73">
        <v>61.889258200795233</v>
      </c>
      <c r="Q73">
        <v>2.6787855044074438</v>
      </c>
      <c r="R73">
        <v>10.765575530617223</v>
      </c>
      <c r="S73">
        <v>6.7035612700901615</v>
      </c>
      <c r="T73">
        <v>0</v>
      </c>
      <c r="U73">
        <v>292.42183947793251</v>
      </c>
      <c r="V73">
        <v>3.6193759071117562</v>
      </c>
      <c r="W73">
        <v>11.791117075345518</v>
      </c>
      <c r="X73">
        <v>37.46767345514187</v>
      </c>
      <c r="Y73">
        <v>0</v>
      </c>
      <c r="Z73">
        <v>0</v>
      </c>
      <c r="AA73">
        <v>7.1370748800000001</v>
      </c>
      <c r="AB73">
        <v>6.6700653999999995</v>
      </c>
      <c r="AC73">
        <v>4.9163427200000003</v>
      </c>
      <c r="AD73">
        <v>2.3151846000000003</v>
      </c>
      <c r="AE73">
        <v>12.546457</v>
      </c>
      <c r="AF73">
        <v>0</v>
      </c>
      <c r="AG73">
        <v>0</v>
      </c>
      <c r="AH73">
        <v>23.765154399999997</v>
      </c>
      <c r="AI73">
        <v>0</v>
      </c>
      <c r="AJ73">
        <v>0</v>
      </c>
      <c r="AK73">
        <v>13.085379999999999</v>
      </c>
      <c r="AL73">
        <v>8.8529999999999998</v>
      </c>
      <c r="AM73">
        <v>2.6812342857142855</v>
      </c>
      <c r="AN73">
        <v>0</v>
      </c>
      <c r="AO73">
        <v>2.4643079999999999</v>
      </c>
      <c r="AP73">
        <v>0.78089759999999986</v>
      </c>
      <c r="AQ73">
        <v>0</v>
      </c>
      <c r="AR73">
        <v>12.899136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28.057739316368412</v>
      </c>
      <c r="BB73">
        <f t="shared" si="1"/>
        <v>814.51702142936631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165.02538979712614</v>
      </c>
      <c r="L74">
        <v>63.617498930964032</v>
      </c>
      <c r="M74">
        <v>0</v>
      </c>
      <c r="N74">
        <v>30.001970572779818</v>
      </c>
      <c r="O74">
        <v>50.376544855708914</v>
      </c>
      <c r="P74">
        <v>61.889258200795233</v>
      </c>
      <c r="Q74">
        <v>2.6787855044074438</v>
      </c>
      <c r="R74">
        <v>10.765575530617223</v>
      </c>
      <c r="S74">
        <v>6.7035612700901615</v>
      </c>
      <c r="T74">
        <v>0</v>
      </c>
      <c r="U74">
        <v>292.42183947793251</v>
      </c>
      <c r="V74">
        <v>3.6193759071117562</v>
      </c>
      <c r="W74">
        <v>11.791117075345518</v>
      </c>
      <c r="X74">
        <v>37.46767345514187</v>
      </c>
      <c r="Y74">
        <v>0</v>
      </c>
      <c r="Z74">
        <v>0</v>
      </c>
      <c r="AA74">
        <v>7.1370748800000001</v>
      </c>
      <c r="AB74">
        <v>6.6700653999999995</v>
      </c>
      <c r="AC74">
        <v>4.9163427200000003</v>
      </c>
      <c r="AD74">
        <v>2.3151846000000003</v>
      </c>
      <c r="AE74">
        <v>12.546457</v>
      </c>
      <c r="AF74">
        <v>0</v>
      </c>
      <c r="AG74">
        <v>0</v>
      </c>
      <c r="AH74">
        <v>23.765154399999997</v>
      </c>
      <c r="AI74">
        <v>0</v>
      </c>
      <c r="AJ74">
        <v>0</v>
      </c>
      <c r="AK74">
        <v>13.085379999999999</v>
      </c>
      <c r="AL74">
        <v>8.8529999999999998</v>
      </c>
      <c r="AM74">
        <v>2.6812342857142855</v>
      </c>
      <c r="AN74">
        <v>0</v>
      </c>
      <c r="AO74">
        <v>2.4643079999999999</v>
      </c>
      <c r="AP74">
        <v>0.78089759999999986</v>
      </c>
      <c r="AQ74">
        <v>0</v>
      </c>
      <c r="AR74">
        <v>12.899136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28.057739316368412</v>
      </c>
      <c r="BB74">
        <f t="shared" si="1"/>
        <v>814.51702142936631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165.02538979712614</v>
      </c>
      <c r="L75">
        <v>63.617498930964032</v>
      </c>
      <c r="M75">
        <v>0</v>
      </c>
      <c r="N75">
        <v>30.001970572779818</v>
      </c>
      <c r="O75">
        <v>50.376544855708914</v>
      </c>
      <c r="P75">
        <v>61.889258200795233</v>
      </c>
      <c r="Q75">
        <v>2.6787855044074438</v>
      </c>
      <c r="R75">
        <v>10.765575530617223</v>
      </c>
      <c r="S75">
        <v>6.7035612700901615</v>
      </c>
      <c r="T75">
        <v>0</v>
      </c>
      <c r="U75">
        <v>292.42183947793251</v>
      </c>
      <c r="V75">
        <v>3.6193759071117562</v>
      </c>
      <c r="W75">
        <v>11.791117075345518</v>
      </c>
      <c r="X75">
        <v>37.46767345514187</v>
      </c>
      <c r="Y75">
        <v>0</v>
      </c>
      <c r="Z75">
        <v>0</v>
      </c>
      <c r="AA75">
        <v>7.1370748800000001</v>
      </c>
      <c r="AB75">
        <v>6.6700653999999995</v>
      </c>
      <c r="AC75">
        <v>4.9163427200000003</v>
      </c>
      <c r="AD75">
        <v>2.3151846000000003</v>
      </c>
      <c r="AE75">
        <v>12.556885224</v>
      </c>
      <c r="AF75">
        <v>0</v>
      </c>
      <c r="AG75">
        <v>0</v>
      </c>
      <c r="AH75">
        <v>23.765154399999997</v>
      </c>
      <c r="AI75">
        <v>0</v>
      </c>
      <c r="AJ75">
        <v>0</v>
      </c>
      <c r="AK75">
        <v>13.085379999999999</v>
      </c>
      <c r="AL75">
        <v>8.8529999999999998</v>
      </c>
      <c r="AM75">
        <v>2.6812342857142855</v>
      </c>
      <c r="AN75">
        <v>0</v>
      </c>
      <c r="AO75">
        <v>2.4643079999999999</v>
      </c>
      <c r="AP75">
        <v>0.78089759999999986</v>
      </c>
      <c r="AQ75">
        <v>0</v>
      </c>
      <c r="AR75">
        <v>12.899136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28.058086534368414</v>
      </c>
      <c r="BB75">
        <f t="shared" si="1"/>
        <v>814.52710243536626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165.02538979712614</v>
      </c>
      <c r="L76">
        <v>63.617498930964032</v>
      </c>
      <c r="M76">
        <v>0</v>
      </c>
      <c r="N76">
        <v>30.001970572779818</v>
      </c>
      <c r="O76">
        <v>50.376544855708914</v>
      </c>
      <c r="P76">
        <v>61.889258200795233</v>
      </c>
      <c r="Q76">
        <v>2.6787855044074438</v>
      </c>
      <c r="R76">
        <v>10.765575530617223</v>
      </c>
      <c r="S76">
        <v>6.7035612700901615</v>
      </c>
      <c r="T76">
        <v>0</v>
      </c>
      <c r="U76">
        <v>292.42183947793251</v>
      </c>
      <c r="V76">
        <v>3.6193759071117562</v>
      </c>
      <c r="W76">
        <v>11.791117075345518</v>
      </c>
      <c r="X76">
        <v>37.46767345514187</v>
      </c>
      <c r="Y76">
        <v>0</v>
      </c>
      <c r="Z76">
        <v>0</v>
      </c>
      <c r="AA76">
        <v>7.1370748800000001</v>
      </c>
      <c r="AB76">
        <v>6.6700653999999995</v>
      </c>
      <c r="AC76">
        <v>4.9163427200000003</v>
      </c>
      <c r="AD76">
        <v>2.3151846000000003</v>
      </c>
      <c r="AE76">
        <v>12.556885224</v>
      </c>
      <c r="AF76">
        <v>0</v>
      </c>
      <c r="AG76">
        <v>0</v>
      </c>
      <c r="AH76">
        <v>29.706442999999993</v>
      </c>
      <c r="AI76">
        <v>0</v>
      </c>
      <c r="AJ76">
        <v>0</v>
      </c>
      <c r="AK76">
        <v>13.085379999999999</v>
      </c>
      <c r="AL76">
        <v>8.8529999999999998</v>
      </c>
      <c r="AM76">
        <v>2.6812342857142855</v>
      </c>
      <c r="AN76">
        <v>0</v>
      </c>
      <c r="AO76">
        <v>2.4643079999999999</v>
      </c>
      <c r="AP76">
        <v>0.78089759999999986</v>
      </c>
      <c r="AQ76">
        <v>0</v>
      </c>
      <c r="AR76">
        <v>12.899136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28.255931452368408</v>
      </c>
      <c r="BB76">
        <f t="shared" si="1"/>
        <v>820.27054611736628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165.02538979712614</v>
      </c>
      <c r="L77">
        <v>63.617498930964032</v>
      </c>
      <c r="M77">
        <v>0</v>
      </c>
      <c r="N77">
        <v>30.001970572779818</v>
      </c>
      <c r="O77">
        <v>50.376544855708914</v>
      </c>
      <c r="P77">
        <v>61.889258200795233</v>
      </c>
      <c r="Q77">
        <v>2.6787855044074438</v>
      </c>
      <c r="R77">
        <v>10.765575530617223</v>
      </c>
      <c r="S77">
        <v>6.7035612700901615</v>
      </c>
      <c r="T77">
        <v>0</v>
      </c>
      <c r="U77">
        <v>292.42183947793251</v>
      </c>
      <c r="V77">
        <v>3.6193759071117562</v>
      </c>
      <c r="W77">
        <v>11.791117075345518</v>
      </c>
      <c r="X77">
        <v>37.46767345514187</v>
      </c>
      <c r="Y77">
        <v>0</v>
      </c>
      <c r="Z77">
        <v>1.6646652</v>
      </c>
      <c r="AA77">
        <v>7.1370748800000001</v>
      </c>
      <c r="AB77">
        <v>6.6700653999999995</v>
      </c>
      <c r="AC77">
        <v>4.9163427200000003</v>
      </c>
      <c r="AD77">
        <v>4.6303692000000005</v>
      </c>
      <c r="AE77">
        <v>12.556885224</v>
      </c>
      <c r="AF77">
        <v>0</v>
      </c>
      <c r="AG77">
        <v>0</v>
      </c>
      <c r="AH77">
        <v>29.706442999999993</v>
      </c>
      <c r="AI77">
        <v>0</v>
      </c>
      <c r="AJ77">
        <v>0</v>
      </c>
      <c r="AK77">
        <v>13.085379999999999</v>
      </c>
      <c r="AL77">
        <v>8.8529999999999998</v>
      </c>
      <c r="AM77">
        <v>2.6812342857142855</v>
      </c>
      <c r="AN77">
        <v>0</v>
      </c>
      <c r="AO77">
        <v>2.4643079999999999</v>
      </c>
      <c r="AP77">
        <v>0.78089759999999986</v>
      </c>
      <c r="AQ77">
        <v>0</v>
      </c>
      <c r="AR77">
        <v>12.899136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28.388460524368412</v>
      </c>
      <c r="BB77">
        <f t="shared" si="1"/>
        <v>824.11786684536628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165.02538979712614</v>
      </c>
      <c r="L78">
        <v>63.617498930964032</v>
      </c>
      <c r="M78">
        <v>0</v>
      </c>
      <c r="N78">
        <v>30.001970572779818</v>
      </c>
      <c r="O78">
        <v>50.376544855708914</v>
      </c>
      <c r="P78">
        <v>61.889258200795233</v>
      </c>
      <c r="Q78">
        <v>2.6787855044074438</v>
      </c>
      <c r="R78">
        <v>10.765575530617223</v>
      </c>
      <c r="S78">
        <v>6.7035612700901615</v>
      </c>
      <c r="T78">
        <v>0</v>
      </c>
      <c r="U78">
        <v>292.42183947793251</v>
      </c>
      <c r="V78">
        <v>3.6193759071117562</v>
      </c>
      <c r="W78">
        <v>11.791117075345518</v>
      </c>
      <c r="X78">
        <v>37.46767345514187</v>
      </c>
      <c r="Y78">
        <v>0</v>
      </c>
      <c r="Z78">
        <v>3.3293303999999995</v>
      </c>
      <c r="AA78">
        <v>9.6316799999999994</v>
      </c>
      <c r="AB78">
        <v>10.035570479999999</v>
      </c>
      <c r="AC78">
        <v>7.3819532319999999</v>
      </c>
      <c r="AD78">
        <v>6.9455538000000008</v>
      </c>
      <c r="AE78">
        <v>12.556885224</v>
      </c>
      <c r="AF78">
        <v>0</v>
      </c>
      <c r="AG78">
        <v>0</v>
      </c>
      <c r="AH78">
        <v>35.6477316</v>
      </c>
      <c r="AI78">
        <v>0.64668400000000004</v>
      </c>
      <c r="AJ78">
        <v>0</v>
      </c>
      <c r="AK78">
        <v>13.085379999999999</v>
      </c>
      <c r="AL78">
        <v>8.8529999999999998</v>
      </c>
      <c r="AM78">
        <v>2.6812342857142855</v>
      </c>
      <c r="AN78">
        <v>0</v>
      </c>
      <c r="AO78">
        <v>2.4643079999999999</v>
      </c>
      <c r="AP78">
        <v>0.78089759999999986</v>
      </c>
      <c r="AQ78">
        <v>0</v>
      </c>
      <c r="AR78">
        <v>12.899136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29.017615984368426</v>
      </c>
      <c r="BB78">
        <f t="shared" si="1"/>
        <v>842.38225449736638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165.02538979712614</v>
      </c>
      <c r="L79">
        <v>63.617498930964032</v>
      </c>
      <c r="M79">
        <v>0</v>
      </c>
      <c r="N79">
        <v>30.001970572779818</v>
      </c>
      <c r="O79">
        <v>50.376544855708914</v>
      </c>
      <c r="P79">
        <v>61.889258200795233</v>
      </c>
      <c r="Q79">
        <v>2.6787855044074438</v>
      </c>
      <c r="R79">
        <v>10.765575530617223</v>
      </c>
      <c r="S79">
        <v>6.7035612700901615</v>
      </c>
      <c r="T79">
        <v>0</v>
      </c>
      <c r="U79">
        <v>292.42183947793251</v>
      </c>
      <c r="V79">
        <v>3.6193759071117562</v>
      </c>
      <c r="W79">
        <v>11.791117075345518</v>
      </c>
      <c r="X79">
        <v>37.46767345514187</v>
      </c>
      <c r="Y79">
        <v>0</v>
      </c>
      <c r="Z79">
        <v>4.9939955999999999</v>
      </c>
      <c r="AA79">
        <v>10.70561232</v>
      </c>
      <c r="AB79">
        <v>10.035570479999999</v>
      </c>
      <c r="AC79">
        <v>7.3819532319999999</v>
      </c>
      <c r="AD79">
        <v>9.2607383999999993</v>
      </c>
      <c r="AE79">
        <v>12.556885224</v>
      </c>
      <c r="AF79">
        <v>0</v>
      </c>
      <c r="AG79">
        <v>0</v>
      </c>
      <c r="AH79">
        <v>35.6477316</v>
      </c>
      <c r="AI79">
        <v>1.2933680000000001</v>
      </c>
      <c r="AJ79">
        <v>0</v>
      </c>
      <c r="AK79">
        <v>13.085379999999999</v>
      </c>
      <c r="AL79">
        <v>14.755000000000004</v>
      </c>
      <c r="AM79">
        <v>2.6812342857142855</v>
      </c>
      <c r="AN79">
        <v>0</v>
      </c>
      <c r="AO79">
        <v>2.5091135999999996</v>
      </c>
      <c r="AP79">
        <v>0.78089759999999986</v>
      </c>
      <c r="AQ79">
        <v>0</v>
      </c>
      <c r="AR79">
        <v>12.899136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29.405470210368428</v>
      </c>
      <c r="BB79">
        <f t="shared" si="1"/>
        <v>853.64167199136637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165.02538979712614</v>
      </c>
      <c r="L80">
        <v>63.617498930964032</v>
      </c>
      <c r="M80">
        <v>0</v>
      </c>
      <c r="N80">
        <v>30.001970572779818</v>
      </c>
      <c r="O80">
        <v>50.376544855708914</v>
      </c>
      <c r="P80">
        <v>61.889258200795233</v>
      </c>
      <c r="Q80">
        <v>2.6787855044074438</v>
      </c>
      <c r="R80">
        <v>10.765575530617223</v>
      </c>
      <c r="S80">
        <v>6.7035612700901615</v>
      </c>
      <c r="T80">
        <v>0</v>
      </c>
      <c r="U80">
        <v>292.42183947793251</v>
      </c>
      <c r="V80">
        <v>3.6193759071117562</v>
      </c>
      <c r="W80">
        <v>11.791117075345518</v>
      </c>
      <c r="X80">
        <v>37.46767345514187</v>
      </c>
      <c r="Y80">
        <v>0</v>
      </c>
      <c r="Z80">
        <v>4.9939955999999999</v>
      </c>
      <c r="AA80">
        <v>10.70561232</v>
      </c>
      <c r="AB80">
        <v>10.035570479999999</v>
      </c>
      <c r="AC80">
        <v>7.3819532319999999</v>
      </c>
      <c r="AD80">
        <v>9.2607383999999993</v>
      </c>
      <c r="AE80">
        <v>12.556885224</v>
      </c>
      <c r="AF80">
        <v>0</v>
      </c>
      <c r="AG80">
        <v>0</v>
      </c>
      <c r="AH80">
        <v>35.6477316</v>
      </c>
      <c r="AI80">
        <v>8.4068919999999974</v>
      </c>
      <c r="AJ80">
        <v>0</v>
      </c>
      <c r="AK80">
        <v>13.085379999999999</v>
      </c>
      <c r="AL80">
        <v>20.361900000000002</v>
      </c>
      <c r="AM80">
        <v>2.6812342857142855</v>
      </c>
      <c r="AN80">
        <v>0</v>
      </c>
      <c r="AO80">
        <v>2.5091135999999996</v>
      </c>
      <c r="AP80">
        <v>0.78089759999999986</v>
      </c>
      <c r="AQ80">
        <v>0</v>
      </c>
      <c r="AR80">
        <v>12.899136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29.829060024784944</v>
      </c>
      <c r="BB80">
        <f t="shared" si="1"/>
        <v>865.93850617694989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165.02538979712614</v>
      </c>
      <c r="L81">
        <v>63.617498930964032</v>
      </c>
      <c r="M81">
        <v>0</v>
      </c>
      <c r="N81">
        <v>30.001970572779818</v>
      </c>
      <c r="O81">
        <v>50.376544855708914</v>
      </c>
      <c r="P81">
        <v>61.889258200795233</v>
      </c>
      <c r="Q81">
        <v>2.6787855044074438</v>
      </c>
      <c r="R81">
        <v>10.765575530617223</v>
      </c>
      <c r="S81">
        <v>6.7035612700901615</v>
      </c>
      <c r="T81">
        <v>0</v>
      </c>
      <c r="U81">
        <v>292.42183947793251</v>
      </c>
      <c r="V81">
        <v>3.6193759071117562</v>
      </c>
      <c r="W81">
        <v>11.791117075345518</v>
      </c>
      <c r="X81">
        <v>37.46767345514187</v>
      </c>
      <c r="Y81">
        <v>0</v>
      </c>
      <c r="Z81">
        <v>4.9939955999999999</v>
      </c>
      <c r="AA81">
        <v>10.70561232</v>
      </c>
      <c r="AB81">
        <v>10.035570479999999</v>
      </c>
      <c r="AC81">
        <v>7.3819532319999999</v>
      </c>
      <c r="AD81">
        <v>9.2607383999999993</v>
      </c>
      <c r="AE81">
        <v>12.556885224</v>
      </c>
      <c r="AF81">
        <v>0</v>
      </c>
      <c r="AG81">
        <v>0</v>
      </c>
      <c r="AH81">
        <v>35.6477316</v>
      </c>
      <c r="AI81">
        <v>8.4068919999999974</v>
      </c>
      <c r="AJ81">
        <v>0</v>
      </c>
      <c r="AK81">
        <v>13.085379999999999</v>
      </c>
      <c r="AL81">
        <v>20.361900000000002</v>
      </c>
      <c r="AM81">
        <v>2.6812342857142855</v>
      </c>
      <c r="AN81">
        <v>0</v>
      </c>
      <c r="AO81">
        <v>2.5091135999999996</v>
      </c>
      <c r="AP81">
        <v>0.78089759999999986</v>
      </c>
      <c r="AQ81">
        <v>0</v>
      </c>
      <c r="AR81">
        <v>12.899136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29.829060024784944</v>
      </c>
      <c r="BB81">
        <f t="shared" si="1"/>
        <v>865.93850617694989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165.02538979712614</v>
      </c>
      <c r="L82">
        <v>63.617498930964032</v>
      </c>
      <c r="M82">
        <v>0</v>
      </c>
      <c r="N82">
        <v>30.001970572779818</v>
      </c>
      <c r="O82">
        <v>50.376544855708914</v>
      </c>
      <c r="P82">
        <v>61.889258200795233</v>
      </c>
      <c r="Q82">
        <v>2.6787855044074438</v>
      </c>
      <c r="R82">
        <v>10.765575530617223</v>
      </c>
      <c r="S82">
        <v>6.7035612700901615</v>
      </c>
      <c r="T82">
        <v>0</v>
      </c>
      <c r="U82">
        <v>292.42183947793251</v>
      </c>
      <c r="V82">
        <v>3.6193759071117562</v>
      </c>
      <c r="W82">
        <v>11.791117075345518</v>
      </c>
      <c r="X82">
        <v>37.46767345514187</v>
      </c>
      <c r="Y82">
        <v>0</v>
      </c>
      <c r="Z82">
        <v>4.9939955999999999</v>
      </c>
      <c r="AA82">
        <v>10.70561232</v>
      </c>
      <c r="AB82">
        <v>10.035570479999999</v>
      </c>
      <c r="AC82">
        <v>7.3819532319999999</v>
      </c>
      <c r="AD82">
        <v>9.2607383999999993</v>
      </c>
      <c r="AE82">
        <v>12.556885224</v>
      </c>
      <c r="AF82">
        <v>0</v>
      </c>
      <c r="AG82">
        <v>0</v>
      </c>
      <c r="AH82">
        <v>35.6477316</v>
      </c>
      <c r="AI82">
        <v>8.4068919999999974</v>
      </c>
      <c r="AJ82">
        <v>0</v>
      </c>
      <c r="AK82">
        <v>13.085379999999999</v>
      </c>
      <c r="AL82">
        <v>20.361900000000002</v>
      </c>
      <c r="AM82">
        <v>2.6812342857142855</v>
      </c>
      <c r="AN82">
        <v>0</v>
      </c>
      <c r="AO82">
        <v>2.5091135999999996</v>
      </c>
      <c r="AP82">
        <v>0.78089759999999986</v>
      </c>
      <c r="AQ82">
        <v>0</v>
      </c>
      <c r="AR82">
        <v>12.899136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29.829060024784944</v>
      </c>
      <c r="BB82">
        <f t="shared" si="1"/>
        <v>865.93850617694989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165.02538979712614</v>
      </c>
      <c r="L83">
        <v>63.617498930964032</v>
      </c>
      <c r="M83">
        <v>0</v>
      </c>
      <c r="N83">
        <v>30.001970572779818</v>
      </c>
      <c r="O83">
        <v>50.376544855708914</v>
      </c>
      <c r="P83">
        <v>61.889258200795233</v>
      </c>
      <c r="Q83">
        <v>2.6787855044074438</v>
      </c>
      <c r="R83">
        <v>10.765575530617223</v>
      </c>
      <c r="S83">
        <v>6.7035612700901615</v>
      </c>
      <c r="T83">
        <v>0</v>
      </c>
      <c r="U83">
        <v>292.42183947793251</v>
      </c>
      <c r="V83">
        <v>3.6193759071117562</v>
      </c>
      <c r="W83">
        <v>11.791117075345518</v>
      </c>
      <c r="X83">
        <v>37.46767345514187</v>
      </c>
      <c r="Y83">
        <v>0</v>
      </c>
      <c r="Z83">
        <v>4.9939955999999999</v>
      </c>
      <c r="AA83">
        <v>10.70561232</v>
      </c>
      <c r="AB83">
        <v>10.035570479999999</v>
      </c>
      <c r="AC83">
        <v>7.3819532319999999</v>
      </c>
      <c r="AD83">
        <v>9.2607383999999993</v>
      </c>
      <c r="AE83">
        <v>12.556885224</v>
      </c>
      <c r="AF83">
        <v>0</v>
      </c>
      <c r="AG83">
        <v>0</v>
      </c>
      <c r="AH83">
        <v>35.6477316</v>
      </c>
      <c r="AI83">
        <v>8.4068919999999974</v>
      </c>
      <c r="AJ83">
        <v>0</v>
      </c>
      <c r="AK83">
        <v>13.085379999999999</v>
      </c>
      <c r="AL83">
        <v>20.361900000000002</v>
      </c>
      <c r="AM83">
        <v>2.6812342857142855</v>
      </c>
      <c r="AN83">
        <v>0</v>
      </c>
      <c r="AO83">
        <v>2.2925532</v>
      </c>
      <c r="AP83">
        <v>0.78089759999999986</v>
      </c>
      <c r="AQ83">
        <v>0</v>
      </c>
      <c r="AR83">
        <v>12.899136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29.821848456784942</v>
      </c>
      <c r="BB83">
        <f t="shared" si="1"/>
        <v>865.72915734494995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165.02538979712614</v>
      </c>
      <c r="L84">
        <v>63.617498930964032</v>
      </c>
      <c r="M84">
        <v>0</v>
      </c>
      <c r="N84">
        <v>30.001970572779818</v>
      </c>
      <c r="O84">
        <v>50.376544855708914</v>
      </c>
      <c r="P84">
        <v>61.889258200795233</v>
      </c>
      <c r="Q84">
        <v>2.6787855044074438</v>
      </c>
      <c r="R84">
        <v>10.765575530617223</v>
      </c>
      <c r="S84">
        <v>6.7035612700901615</v>
      </c>
      <c r="T84">
        <v>0</v>
      </c>
      <c r="U84">
        <v>292.42183947793251</v>
      </c>
      <c r="V84">
        <v>3.6193759071117562</v>
      </c>
      <c r="W84">
        <v>11.791117075345518</v>
      </c>
      <c r="X84">
        <v>37.46767345514187</v>
      </c>
      <c r="Y84">
        <v>0</v>
      </c>
      <c r="Z84">
        <v>4.9939955999999999</v>
      </c>
      <c r="AA84">
        <v>10.70561232</v>
      </c>
      <c r="AB84">
        <v>10.035570479999999</v>
      </c>
      <c r="AC84">
        <v>7.3819532319999999</v>
      </c>
      <c r="AD84">
        <v>9.2607383999999993</v>
      </c>
      <c r="AE84">
        <v>12.556885224</v>
      </c>
      <c r="AF84">
        <v>0</v>
      </c>
      <c r="AG84">
        <v>0</v>
      </c>
      <c r="AH84">
        <v>35.6477316</v>
      </c>
      <c r="AI84">
        <v>8.4068919999999974</v>
      </c>
      <c r="AJ84">
        <v>0</v>
      </c>
      <c r="AK84">
        <v>13.085379999999999</v>
      </c>
      <c r="AL84">
        <v>20.361900000000002</v>
      </c>
      <c r="AM84">
        <v>2.6812342857142855</v>
      </c>
      <c r="AN84">
        <v>0</v>
      </c>
      <c r="AO84">
        <v>2.2925532</v>
      </c>
      <c r="AP84">
        <v>0.78089759999999986</v>
      </c>
      <c r="AQ84">
        <v>0</v>
      </c>
      <c r="AR84">
        <v>12.899136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29.821848456784942</v>
      </c>
      <c r="BB84">
        <f t="shared" si="1"/>
        <v>865.72915734494995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165.02538979712614</v>
      </c>
      <c r="L85">
        <v>63.617498930964032</v>
      </c>
      <c r="M85">
        <v>0</v>
      </c>
      <c r="N85">
        <v>30.001970572779818</v>
      </c>
      <c r="O85">
        <v>50.376544855708914</v>
      </c>
      <c r="P85">
        <v>61.889258200795233</v>
      </c>
      <c r="Q85">
        <v>2.6787855044074438</v>
      </c>
      <c r="R85">
        <v>10.765575530617223</v>
      </c>
      <c r="S85">
        <v>6.7035612700901615</v>
      </c>
      <c r="T85">
        <v>0</v>
      </c>
      <c r="U85">
        <v>292.42183947793251</v>
      </c>
      <c r="V85">
        <v>3.6193759071117562</v>
      </c>
      <c r="W85">
        <v>11.791117075345518</v>
      </c>
      <c r="X85">
        <v>37.46767345514187</v>
      </c>
      <c r="Y85">
        <v>0</v>
      </c>
      <c r="Z85">
        <v>4.9939955999999999</v>
      </c>
      <c r="AA85">
        <v>10.70561232</v>
      </c>
      <c r="AB85">
        <v>10.035570479999999</v>
      </c>
      <c r="AC85">
        <v>7.3819532319999999</v>
      </c>
      <c r="AD85">
        <v>9.2607383999999993</v>
      </c>
      <c r="AE85">
        <v>12.556885224</v>
      </c>
      <c r="AF85">
        <v>0</v>
      </c>
      <c r="AG85">
        <v>0</v>
      </c>
      <c r="AH85">
        <v>35.6477316</v>
      </c>
      <c r="AI85">
        <v>8.4068919999999974</v>
      </c>
      <c r="AJ85">
        <v>0</v>
      </c>
      <c r="AK85">
        <v>13.085379999999999</v>
      </c>
      <c r="AL85">
        <v>20.361900000000002</v>
      </c>
      <c r="AM85">
        <v>2.6812342857142855</v>
      </c>
      <c r="AN85">
        <v>0</v>
      </c>
      <c r="AO85">
        <v>2.3000207999999995</v>
      </c>
      <c r="AP85">
        <v>2.0823935999999996</v>
      </c>
      <c r="AQ85">
        <v>0</v>
      </c>
      <c r="AR85">
        <v>12.899136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29.865436888784942</v>
      </c>
      <c r="BB85">
        <f t="shared" si="1"/>
        <v>866.99453251294983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165.02538979712614</v>
      </c>
      <c r="L86">
        <v>63.617498930964032</v>
      </c>
      <c r="M86">
        <v>0</v>
      </c>
      <c r="N86">
        <v>30.001970572779818</v>
      </c>
      <c r="O86">
        <v>50.376544855708914</v>
      </c>
      <c r="P86">
        <v>61.889258200795233</v>
      </c>
      <c r="Q86">
        <v>2.6787855044074438</v>
      </c>
      <c r="R86">
        <v>10.765575530617223</v>
      </c>
      <c r="S86">
        <v>6.7035612700901615</v>
      </c>
      <c r="T86">
        <v>0</v>
      </c>
      <c r="U86">
        <v>292.42183947793251</v>
      </c>
      <c r="V86">
        <v>3.6193759071117562</v>
      </c>
      <c r="W86">
        <v>11.791117075345518</v>
      </c>
      <c r="X86">
        <v>37.46767345514187</v>
      </c>
      <c r="Y86">
        <v>0</v>
      </c>
      <c r="Z86">
        <v>4.9939955999999999</v>
      </c>
      <c r="AA86">
        <v>10.70561232</v>
      </c>
      <c r="AB86">
        <v>10.035570479999999</v>
      </c>
      <c r="AC86">
        <v>7.3819532319999999</v>
      </c>
      <c r="AD86">
        <v>9.2607383999999993</v>
      </c>
      <c r="AE86">
        <v>12.556885224</v>
      </c>
      <c r="AF86">
        <v>0</v>
      </c>
      <c r="AG86">
        <v>0</v>
      </c>
      <c r="AH86">
        <v>35.6477316</v>
      </c>
      <c r="AI86">
        <v>1.2933680000000001</v>
      </c>
      <c r="AJ86">
        <v>0</v>
      </c>
      <c r="AK86">
        <v>13.085379999999999</v>
      </c>
      <c r="AL86">
        <v>14.755000000000004</v>
      </c>
      <c r="AM86">
        <v>2.6812342857142855</v>
      </c>
      <c r="AN86">
        <v>0</v>
      </c>
      <c r="AO86">
        <v>2.3000207999999995</v>
      </c>
      <c r="AP86">
        <v>2.0823935999999996</v>
      </c>
      <c r="AQ86">
        <v>0</v>
      </c>
      <c r="AR86">
        <v>12.899136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29.441847074368425</v>
      </c>
      <c r="BB86">
        <f t="shared" si="1"/>
        <v>854.69769832736642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165.02538979712614</v>
      </c>
      <c r="L87">
        <v>63.617498930964032</v>
      </c>
      <c r="M87">
        <v>0</v>
      </c>
      <c r="N87">
        <v>30.001970572779818</v>
      </c>
      <c r="O87">
        <v>50.376544855708914</v>
      </c>
      <c r="P87">
        <v>61.889258200795233</v>
      </c>
      <c r="Q87">
        <v>2.6787855044074438</v>
      </c>
      <c r="R87">
        <v>10.765575530617223</v>
      </c>
      <c r="S87">
        <v>6.7035612700901615</v>
      </c>
      <c r="T87">
        <v>0</v>
      </c>
      <c r="U87">
        <v>292.42183947793251</v>
      </c>
      <c r="V87">
        <v>3.6193759071117562</v>
      </c>
      <c r="W87">
        <v>11.791117075345518</v>
      </c>
      <c r="X87">
        <v>37.46767345514187</v>
      </c>
      <c r="Y87">
        <v>0</v>
      </c>
      <c r="Z87">
        <v>1.6646652</v>
      </c>
      <c r="AA87">
        <v>7.1234299999999999</v>
      </c>
      <c r="AB87">
        <v>6.6903803199999992</v>
      </c>
      <c r="AC87">
        <v>7.3819532319999999</v>
      </c>
      <c r="AD87">
        <v>6.9455538000000008</v>
      </c>
      <c r="AE87">
        <v>12.556885224</v>
      </c>
      <c r="AF87">
        <v>0</v>
      </c>
      <c r="AG87">
        <v>0</v>
      </c>
      <c r="AH87">
        <v>35.6477316</v>
      </c>
      <c r="AI87">
        <v>0.64668400000000004</v>
      </c>
      <c r="AJ87">
        <v>0</v>
      </c>
      <c r="AK87">
        <v>13.085379999999999</v>
      </c>
      <c r="AL87">
        <v>5.3118000000000016</v>
      </c>
      <c r="AM87">
        <v>2.6812342857142855</v>
      </c>
      <c r="AN87">
        <v>0</v>
      </c>
      <c r="AO87">
        <v>2.3000207999999995</v>
      </c>
      <c r="AP87">
        <v>0.78089759999999986</v>
      </c>
      <c r="AQ87">
        <v>0</v>
      </c>
      <c r="AR87">
        <v>12.899136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28.643870355160161</v>
      </c>
      <c r="BB87">
        <f t="shared" si="1"/>
        <v>831.53240756657453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165.02538979712614</v>
      </c>
      <c r="L88">
        <v>63.617498930964032</v>
      </c>
      <c r="M88">
        <v>0</v>
      </c>
      <c r="N88">
        <v>30.001970572779818</v>
      </c>
      <c r="O88">
        <v>50.376544855708914</v>
      </c>
      <c r="P88">
        <v>61.889258200795233</v>
      </c>
      <c r="Q88">
        <v>2.6787855044074438</v>
      </c>
      <c r="R88">
        <v>10.765575530617223</v>
      </c>
      <c r="S88">
        <v>6.7035612700901615</v>
      </c>
      <c r="T88">
        <v>0</v>
      </c>
      <c r="U88">
        <v>292.42183947793251</v>
      </c>
      <c r="V88">
        <v>3.6193759071117562</v>
      </c>
      <c r="W88">
        <v>11.791117075345518</v>
      </c>
      <c r="X88">
        <v>37.46767345514187</v>
      </c>
      <c r="Y88">
        <v>0</v>
      </c>
      <c r="Z88">
        <v>1.6646652</v>
      </c>
      <c r="AA88">
        <v>7.1234299999999999</v>
      </c>
      <c r="AB88">
        <v>6.6903803199999992</v>
      </c>
      <c r="AC88">
        <v>7.3819532319999999</v>
      </c>
      <c r="AD88">
        <v>6.9455538000000008</v>
      </c>
      <c r="AE88">
        <v>12.556885224</v>
      </c>
      <c r="AF88">
        <v>0</v>
      </c>
      <c r="AG88">
        <v>0</v>
      </c>
      <c r="AH88">
        <v>35.6477316</v>
      </c>
      <c r="AI88">
        <v>0</v>
      </c>
      <c r="AJ88">
        <v>0</v>
      </c>
      <c r="AK88">
        <v>13.085379999999999</v>
      </c>
      <c r="AL88">
        <v>5.3118000000000016</v>
      </c>
      <c r="AM88">
        <v>2.6812342857142855</v>
      </c>
      <c r="AN88">
        <v>0</v>
      </c>
      <c r="AO88">
        <v>2.3000207999999995</v>
      </c>
      <c r="AP88">
        <v>0.78089759999999986</v>
      </c>
      <c r="AQ88">
        <v>0</v>
      </c>
      <c r="AR88">
        <v>12.899136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28.622335727160156</v>
      </c>
      <c r="BB88">
        <f t="shared" si="1"/>
        <v>830.90725819457452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165.02538979712614</v>
      </c>
      <c r="L89">
        <v>63.617498930964032</v>
      </c>
      <c r="M89">
        <v>0</v>
      </c>
      <c r="N89">
        <v>30.001970572779818</v>
      </c>
      <c r="O89">
        <v>50.376544855708914</v>
      </c>
      <c r="P89">
        <v>61.889258200795233</v>
      </c>
      <c r="Q89">
        <v>2.6787855044074438</v>
      </c>
      <c r="R89">
        <v>10.765575530617223</v>
      </c>
      <c r="S89">
        <v>6.7035612700901615</v>
      </c>
      <c r="T89">
        <v>0</v>
      </c>
      <c r="U89">
        <v>292.42183947793251</v>
      </c>
      <c r="V89">
        <v>3.6193759071117562</v>
      </c>
      <c r="W89">
        <v>11.791117075345518</v>
      </c>
      <c r="X89">
        <v>37.46767345514187</v>
      </c>
      <c r="Y89">
        <v>0</v>
      </c>
      <c r="Z89">
        <v>1.6646652</v>
      </c>
      <c r="AA89">
        <v>7.1234299999999999</v>
      </c>
      <c r="AB89">
        <v>6.6903803199999992</v>
      </c>
      <c r="AC89">
        <v>7.3819532319999999</v>
      </c>
      <c r="AD89">
        <v>6.9455538000000008</v>
      </c>
      <c r="AE89">
        <v>12.556885224</v>
      </c>
      <c r="AF89">
        <v>0</v>
      </c>
      <c r="AG89">
        <v>0</v>
      </c>
      <c r="AH89">
        <v>35.6477316</v>
      </c>
      <c r="AI89">
        <v>0</v>
      </c>
      <c r="AJ89">
        <v>0</v>
      </c>
      <c r="AK89">
        <v>13.085379999999999</v>
      </c>
      <c r="AL89">
        <v>5.3118000000000016</v>
      </c>
      <c r="AM89">
        <v>2.6812342857142855</v>
      </c>
      <c r="AN89">
        <v>0</v>
      </c>
      <c r="AO89">
        <v>2.3000207999999995</v>
      </c>
      <c r="AP89">
        <v>0.78089759999999986</v>
      </c>
      <c r="AQ89">
        <v>0</v>
      </c>
      <c r="AR89">
        <v>12.899136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28.622335727160156</v>
      </c>
      <c r="BB89">
        <f t="shared" si="1"/>
        <v>830.90725819457452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165.02538979712614</v>
      </c>
      <c r="L90">
        <v>63.617498930964032</v>
      </c>
      <c r="M90">
        <v>0</v>
      </c>
      <c r="N90">
        <v>30.001970572779818</v>
      </c>
      <c r="O90">
        <v>50.376544855708914</v>
      </c>
      <c r="P90">
        <v>61.889258200795233</v>
      </c>
      <c r="Q90">
        <v>2.6787855044074438</v>
      </c>
      <c r="R90">
        <v>10.765575530617223</v>
      </c>
      <c r="S90">
        <v>6.7035612700901615</v>
      </c>
      <c r="T90">
        <v>0</v>
      </c>
      <c r="U90">
        <v>292.42183947793251</v>
      </c>
      <c r="V90">
        <v>3.6193759071117562</v>
      </c>
      <c r="W90">
        <v>11.791117075345518</v>
      </c>
      <c r="X90">
        <v>37.46767345514187</v>
      </c>
      <c r="Y90">
        <v>0</v>
      </c>
      <c r="Z90">
        <v>1.6646652</v>
      </c>
      <c r="AA90">
        <v>7.1234299999999999</v>
      </c>
      <c r="AB90">
        <v>6.6903803199999992</v>
      </c>
      <c r="AC90">
        <v>7.3819532319999999</v>
      </c>
      <c r="AD90">
        <v>6.9455538000000008</v>
      </c>
      <c r="AE90">
        <v>12.556885224</v>
      </c>
      <c r="AF90">
        <v>0</v>
      </c>
      <c r="AG90">
        <v>0</v>
      </c>
      <c r="AH90">
        <v>35.6477316</v>
      </c>
      <c r="AI90">
        <v>0</v>
      </c>
      <c r="AJ90">
        <v>0</v>
      </c>
      <c r="AK90">
        <v>13.085379999999999</v>
      </c>
      <c r="AL90">
        <v>5.3118000000000016</v>
      </c>
      <c r="AM90">
        <v>2.6812342857142855</v>
      </c>
      <c r="AN90">
        <v>0</v>
      </c>
      <c r="AO90">
        <v>2.3000207999999995</v>
      </c>
      <c r="AP90">
        <v>0.78089759999999986</v>
      </c>
      <c r="AQ90">
        <v>0</v>
      </c>
      <c r="AR90">
        <v>12.899136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28.622335727160156</v>
      </c>
      <c r="BB90">
        <f t="shared" si="1"/>
        <v>830.90725819457452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165.02538979712614</v>
      </c>
      <c r="L91">
        <v>63.617498930964032</v>
      </c>
      <c r="M91">
        <v>0</v>
      </c>
      <c r="N91">
        <v>30.001970572779818</v>
      </c>
      <c r="O91">
        <v>50.376544855708914</v>
      </c>
      <c r="P91">
        <v>61.889258200795233</v>
      </c>
      <c r="Q91">
        <v>2.6787855044074438</v>
      </c>
      <c r="R91">
        <v>10.765575530617223</v>
      </c>
      <c r="S91">
        <v>6.7035612700901615</v>
      </c>
      <c r="T91">
        <v>0</v>
      </c>
      <c r="U91">
        <v>292.42183947793251</v>
      </c>
      <c r="V91">
        <v>3.6193759071117562</v>
      </c>
      <c r="W91">
        <v>11.791117075345518</v>
      </c>
      <c r="X91">
        <v>37.46767345514187</v>
      </c>
      <c r="Y91">
        <v>0</v>
      </c>
      <c r="Z91">
        <v>4.9939955999999999</v>
      </c>
      <c r="AA91">
        <v>10.70561232</v>
      </c>
      <c r="AB91">
        <v>10.035570479999999</v>
      </c>
      <c r="AC91">
        <v>7.3819532319999999</v>
      </c>
      <c r="AD91">
        <v>9.2607383999999993</v>
      </c>
      <c r="AE91">
        <v>12.556885224</v>
      </c>
      <c r="AF91">
        <v>0</v>
      </c>
      <c r="AG91">
        <v>0</v>
      </c>
      <c r="AH91">
        <v>35.6477316</v>
      </c>
      <c r="AI91">
        <v>0</v>
      </c>
      <c r="AJ91">
        <v>0</v>
      </c>
      <c r="AK91">
        <v>13.085379999999999</v>
      </c>
      <c r="AL91">
        <v>5.3118000000000016</v>
      </c>
      <c r="AM91">
        <v>2.6812342857142855</v>
      </c>
      <c r="AN91">
        <v>0</v>
      </c>
      <c r="AO91">
        <v>2.3896319999999998</v>
      </c>
      <c r="AP91">
        <v>0.78089759999999986</v>
      </c>
      <c r="AQ91">
        <v>0</v>
      </c>
      <c r="AR91">
        <v>12.899136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29.043963535160159</v>
      </c>
      <c r="BB91">
        <f t="shared" si="1"/>
        <v>843.14712906657462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165.02538979712614</v>
      </c>
      <c r="L92">
        <v>63.617498930964032</v>
      </c>
      <c r="M92">
        <v>0</v>
      </c>
      <c r="N92">
        <v>30.001970572779818</v>
      </c>
      <c r="O92">
        <v>50.376544855708914</v>
      </c>
      <c r="P92">
        <v>61.889258200795233</v>
      </c>
      <c r="Q92">
        <v>2.6787855044074438</v>
      </c>
      <c r="R92">
        <v>10.765575530617223</v>
      </c>
      <c r="S92">
        <v>6.7035612700901615</v>
      </c>
      <c r="T92">
        <v>0</v>
      </c>
      <c r="U92">
        <v>292.42183947793251</v>
      </c>
      <c r="V92">
        <v>3.6193759071117562</v>
      </c>
      <c r="W92">
        <v>11.791117075345518</v>
      </c>
      <c r="X92">
        <v>37.46767345514187</v>
      </c>
      <c r="Y92">
        <v>0</v>
      </c>
      <c r="Z92">
        <v>4.9939955999999999</v>
      </c>
      <c r="AA92">
        <v>10.70561232</v>
      </c>
      <c r="AB92">
        <v>10.035570479999999</v>
      </c>
      <c r="AC92">
        <v>7.3819532319999999</v>
      </c>
      <c r="AD92">
        <v>9.2607383999999993</v>
      </c>
      <c r="AE92">
        <v>12.556885224</v>
      </c>
      <c r="AF92">
        <v>0</v>
      </c>
      <c r="AG92">
        <v>0</v>
      </c>
      <c r="AH92">
        <v>35.6477316</v>
      </c>
      <c r="AI92">
        <v>0</v>
      </c>
      <c r="AJ92">
        <v>0</v>
      </c>
      <c r="AK92">
        <v>13.085379999999999</v>
      </c>
      <c r="AL92">
        <v>5.3118000000000016</v>
      </c>
      <c r="AM92">
        <v>2.6812342857142855</v>
      </c>
      <c r="AN92">
        <v>0</v>
      </c>
      <c r="AO92">
        <v>2.3896319999999998</v>
      </c>
      <c r="AP92">
        <v>0.78089759999999986</v>
      </c>
      <c r="AQ92">
        <v>0</v>
      </c>
      <c r="AR92">
        <v>12.899136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29.043963535160159</v>
      </c>
      <c r="BB92">
        <f t="shared" si="1"/>
        <v>843.14712906657462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165.02538979712614</v>
      </c>
      <c r="L93">
        <v>63.617498930964032</v>
      </c>
      <c r="M93">
        <v>0</v>
      </c>
      <c r="N93">
        <v>30.001970572779818</v>
      </c>
      <c r="O93">
        <v>50.376544855708914</v>
      </c>
      <c r="P93">
        <v>61.889258200795233</v>
      </c>
      <c r="Q93">
        <v>2.6787855044074438</v>
      </c>
      <c r="R93">
        <v>10.765575530617223</v>
      </c>
      <c r="S93">
        <v>6.7035612700901615</v>
      </c>
      <c r="T93">
        <v>0</v>
      </c>
      <c r="U93">
        <v>292.42183947793251</v>
      </c>
      <c r="V93">
        <v>3.6193759071117562</v>
      </c>
      <c r="W93">
        <v>11.791117075345518</v>
      </c>
      <c r="X93">
        <v>37.46767345514187</v>
      </c>
      <c r="Y93">
        <v>0</v>
      </c>
      <c r="Z93">
        <v>3.3293303999999995</v>
      </c>
      <c r="AA93">
        <v>10.70561232</v>
      </c>
      <c r="AB93">
        <v>10.035570479999999</v>
      </c>
      <c r="AC93">
        <v>7.3819532319999999</v>
      </c>
      <c r="AD93">
        <v>9.2607383999999993</v>
      </c>
      <c r="AE93">
        <v>12.556885224</v>
      </c>
      <c r="AF93">
        <v>0</v>
      </c>
      <c r="AG93">
        <v>0</v>
      </c>
      <c r="AH93">
        <v>35.6477316</v>
      </c>
      <c r="AI93">
        <v>0</v>
      </c>
      <c r="AJ93">
        <v>0</v>
      </c>
      <c r="AK93">
        <v>13.085379999999999</v>
      </c>
      <c r="AL93">
        <v>5.3118000000000016</v>
      </c>
      <c r="AM93">
        <v>2.6812342857142855</v>
      </c>
      <c r="AN93">
        <v>0</v>
      </c>
      <c r="AO93">
        <v>2.3896319999999998</v>
      </c>
      <c r="AP93">
        <v>2.0823935999999996</v>
      </c>
      <c r="AQ93">
        <v>0</v>
      </c>
      <c r="AR93">
        <v>12.899136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29.031869833160158</v>
      </c>
      <c r="BB93">
        <f t="shared" si="1"/>
        <v>842.79605356857473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165.02538979712614</v>
      </c>
      <c r="L94">
        <v>63.617498930964032</v>
      </c>
      <c r="M94">
        <v>0</v>
      </c>
      <c r="N94">
        <v>30.001970572779818</v>
      </c>
      <c r="O94">
        <v>50.376544855708914</v>
      </c>
      <c r="P94">
        <v>61.889258200795233</v>
      </c>
      <c r="Q94">
        <v>2.6787855044074438</v>
      </c>
      <c r="R94">
        <v>10.765575530617223</v>
      </c>
      <c r="S94">
        <v>6.7035612700901615</v>
      </c>
      <c r="T94">
        <v>0</v>
      </c>
      <c r="U94">
        <v>292.42183947793251</v>
      </c>
      <c r="V94">
        <v>3.6193759071117562</v>
      </c>
      <c r="W94">
        <v>11.791117075345518</v>
      </c>
      <c r="X94">
        <v>37.46767345514187</v>
      </c>
      <c r="Y94">
        <v>0</v>
      </c>
      <c r="Z94">
        <v>3.3293303999999995</v>
      </c>
      <c r="AA94">
        <v>10.70561232</v>
      </c>
      <c r="AB94">
        <v>10.035570479999999</v>
      </c>
      <c r="AC94">
        <v>7.3819532319999999</v>
      </c>
      <c r="AD94">
        <v>9.2607383999999993</v>
      </c>
      <c r="AE94">
        <v>12.556885224</v>
      </c>
      <c r="AF94">
        <v>0</v>
      </c>
      <c r="AG94">
        <v>0</v>
      </c>
      <c r="AH94">
        <v>35.6477316</v>
      </c>
      <c r="AI94">
        <v>0</v>
      </c>
      <c r="AJ94">
        <v>0</v>
      </c>
      <c r="AK94">
        <v>13.085379999999999</v>
      </c>
      <c r="AL94">
        <v>5.3118000000000016</v>
      </c>
      <c r="AM94">
        <v>2.6812342857142855</v>
      </c>
      <c r="AN94">
        <v>0</v>
      </c>
      <c r="AO94">
        <v>2.3896319999999998</v>
      </c>
      <c r="AP94">
        <v>2.0823935999999996</v>
      </c>
      <c r="AQ94">
        <v>0</v>
      </c>
      <c r="AR94">
        <v>12.899136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29.031869833160158</v>
      </c>
      <c r="BB94">
        <f t="shared" si="1"/>
        <v>842.79605356857473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165.02538979712614</v>
      </c>
      <c r="L95">
        <v>63.617498930964032</v>
      </c>
      <c r="M95">
        <v>0</v>
      </c>
      <c r="N95">
        <v>30.001970572779818</v>
      </c>
      <c r="O95">
        <v>50.376544855708914</v>
      </c>
      <c r="P95">
        <v>61.889258200795233</v>
      </c>
      <c r="Q95">
        <v>2.6787855044074438</v>
      </c>
      <c r="R95">
        <v>10.765575530617223</v>
      </c>
      <c r="S95">
        <v>6.7035612700901615</v>
      </c>
      <c r="T95">
        <v>0</v>
      </c>
      <c r="U95">
        <v>292.42183947793251</v>
      </c>
      <c r="V95">
        <v>3.6193759071117562</v>
      </c>
      <c r="W95">
        <v>11.791117075345518</v>
      </c>
      <c r="X95">
        <v>37.46767345514187</v>
      </c>
      <c r="Y95">
        <v>0</v>
      </c>
      <c r="Z95">
        <v>1.6646652</v>
      </c>
      <c r="AA95">
        <v>7.1234299999999999</v>
      </c>
      <c r="AB95">
        <v>6.6903803199999992</v>
      </c>
      <c r="AC95">
        <v>2.4581713600000001</v>
      </c>
      <c r="AD95">
        <v>6.9616594319999994</v>
      </c>
      <c r="AE95">
        <v>12.556885224</v>
      </c>
      <c r="AF95">
        <v>0</v>
      </c>
      <c r="AG95">
        <v>0</v>
      </c>
      <c r="AH95">
        <v>35.6477316</v>
      </c>
      <c r="AI95">
        <v>0</v>
      </c>
      <c r="AJ95">
        <v>0</v>
      </c>
      <c r="AK95">
        <v>13.085379999999999</v>
      </c>
      <c r="AL95">
        <v>5.3118000000000016</v>
      </c>
      <c r="AM95">
        <v>2.6812342857142855</v>
      </c>
      <c r="AN95">
        <v>0</v>
      </c>
      <c r="AO95">
        <v>2.3896319999999998</v>
      </c>
      <c r="AP95">
        <v>0.78089759999999986</v>
      </c>
      <c r="AQ95">
        <v>0</v>
      </c>
      <c r="AR95">
        <v>12.899136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28.461893833160161</v>
      </c>
      <c r="BB95">
        <f t="shared" si="1"/>
        <v>826.24963504857465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165.02538979712614</v>
      </c>
      <c r="L96">
        <v>63.617498930964032</v>
      </c>
      <c r="M96">
        <v>0</v>
      </c>
      <c r="N96">
        <v>30.001970572779818</v>
      </c>
      <c r="O96">
        <v>50.376544855708914</v>
      </c>
      <c r="P96">
        <v>61.889258200795233</v>
      </c>
      <c r="Q96">
        <v>2.6787855044074438</v>
      </c>
      <c r="R96">
        <v>10.765575530617223</v>
      </c>
      <c r="S96">
        <v>6.7035612700901615</v>
      </c>
      <c r="T96">
        <v>0</v>
      </c>
      <c r="U96">
        <v>292.42183947793251</v>
      </c>
      <c r="V96">
        <v>3.6193759071117562</v>
      </c>
      <c r="W96">
        <v>11.791117075345518</v>
      </c>
      <c r="X96">
        <v>37.46767345514187</v>
      </c>
      <c r="Y96">
        <v>0</v>
      </c>
      <c r="Z96">
        <v>1.6646652</v>
      </c>
      <c r="AA96">
        <v>7.1234299999999999</v>
      </c>
      <c r="AB96">
        <v>3.3181035999999997</v>
      </c>
      <c r="AC96">
        <v>2.4581713600000001</v>
      </c>
      <c r="AD96">
        <v>6.9616594319999994</v>
      </c>
      <c r="AE96">
        <v>11.340693600000002</v>
      </c>
      <c r="AF96">
        <v>0</v>
      </c>
      <c r="AG96">
        <v>0</v>
      </c>
      <c r="AH96">
        <v>35.6477316</v>
      </c>
      <c r="AI96">
        <v>0</v>
      </c>
      <c r="AJ96">
        <v>0</v>
      </c>
      <c r="AK96">
        <v>13.085379999999999</v>
      </c>
      <c r="AL96">
        <v>5.3118000000000016</v>
      </c>
      <c r="AM96">
        <v>2.6812342857142855</v>
      </c>
      <c r="AN96">
        <v>0</v>
      </c>
      <c r="AO96">
        <v>2.3896319999999998</v>
      </c>
      <c r="AP96">
        <v>0.78089759999999986</v>
      </c>
      <c r="AQ96">
        <v>0</v>
      </c>
      <c r="AR96">
        <v>12.899136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28.30909784716016</v>
      </c>
      <c r="BB96">
        <f t="shared" si="1"/>
        <v>821.81396269057461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165.02538979712614</v>
      </c>
      <c r="L97">
        <v>63.617498930964032</v>
      </c>
      <c r="M97">
        <v>0</v>
      </c>
      <c r="N97">
        <v>30.001970572779818</v>
      </c>
      <c r="O97">
        <v>50.376544855708914</v>
      </c>
      <c r="P97">
        <v>61.889258200795233</v>
      </c>
      <c r="Q97">
        <v>2.6787855044074438</v>
      </c>
      <c r="R97">
        <v>10.765575530617223</v>
      </c>
      <c r="S97">
        <v>6.7035612700901615</v>
      </c>
      <c r="T97">
        <v>0</v>
      </c>
      <c r="U97">
        <v>292.42183947793251</v>
      </c>
      <c r="V97">
        <v>3.6193759071117562</v>
      </c>
      <c r="W97">
        <v>11.791117075345518</v>
      </c>
      <c r="X97">
        <v>37.46767345514187</v>
      </c>
      <c r="Y97">
        <v>0</v>
      </c>
      <c r="Z97">
        <v>1.6484599999999998</v>
      </c>
      <c r="AA97">
        <v>7.1234299999999999</v>
      </c>
      <c r="AB97">
        <v>3.3181035999999997</v>
      </c>
      <c r="AC97">
        <v>2.4581713600000001</v>
      </c>
      <c r="AD97">
        <v>6.9616594319999994</v>
      </c>
      <c r="AE97">
        <v>11.308105399999999</v>
      </c>
      <c r="AF97">
        <v>0</v>
      </c>
      <c r="AG97">
        <v>0</v>
      </c>
      <c r="AH97">
        <v>35.6477316</v>
      </c>
      <c r="AI97">
        <v>0</v>
      </c>
      <c r="AJ97">
        <v>0</v>
      </c>
      <c r="AK97">
        <v>13.085379999999999</v>
      </c>
      <c r="AL97">
        <v>5.3118000000000016</v>
      </c>
      <c r="AM97">
        <v>2.6812342857142855</v>
      </c>
      <c r="AN97">
        <v>0</v>
      </c>
      <c r="AO97">
        <v>2.2253447999999998</v>
      </c>
      <c r="AP97">
        <v>0.78089759999999986</v>
      </c>
      <c r="AQ97">
        <v>0</v>
      </c>
      <c r="AR97">
        <v>12.899136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28.302002103160156</v>
      </c>
      <c r="BB97">
        <f t="shared" si="1"/>
        <v>821.60797783457474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165.02538979712614</v>
      </c>
      <c r="L98">
        <v>63.617498930964032</v>
      </c>
      <c r="M98">
        <v>0</v>
      </c>
      <c r="N98">
        <v>30.001970572779818</v>
      </c>
      <c r="O98">
        <v>50.376544855708914</v>
      </c>
      <c r="P98">
        <v>61.889258200795233</v>
      </c>
      <c r="Q98">
        <v>2.6787855044074438</v>
      </c>
      <c r="R98">
        <v>10.765575530617223</v>
      </c>
      <c r="S98">
        <v>6.7035612700901615</v>
      </c>
      <c r="T98">
        <v>0</v>
      </c>
      <c r="U98">
        <v>292.42183947793251</v>
      </c>
      <c r="V98">
        <v>3.6193759071117562</v>
      </c>
      <c r="W98">
        <v>11.791117075345518</v>
      </c>
      <c r="X98">
        <v>37.46767345514187</v>
      </c>
      <c r="Y98">
        <v>0</v>
      </c>
      <c r="Z98">
        <v>1.6484599999999998</v>
      </c>
      <c r="AA98">
        <v>7.1234299999999999</v>
      </c>
      <c r="AB98">
        <v>3.3181035999999997</v>
      </c>
      <c r="AC98">
        <v>2.4581713600000001</v>
      </c>
      <c r="AD98">
        <v>6.9616594319999994</v>
      </c>
      <c r="AE98">
        <v>11.308105399999999</v>
      </c>
      <c r="AF98">
        <v>0</v>
      </c>
      <c r="AG98">
        <v>0</v>
      </c>
      <c r="AH98">
        <v>35.6477316</v>
      </c>
      <c r="AI98">
        <v>0</v>
      </c>
      <c r="AJ98">
        <v>0</v>
      </c>
      <c r="AK98">
        <v>13.085379999999999</v>
      </c>
      <c r="AL98">
        <v>5.3118000000000016</v>
      </c>
      <c r="AM98">
        <v>2.674463492063492</v>
      </c>
      <c r="AN98">
        <v>0</v>
      </c>
      <c r="AO98">
        <v>2.2253447999999998</v>
      </c>
      <c r="AP98">
        <v>0.78089759999999986</v>
      </c>
      <c r="AQ98">
        <v>0</v>
      </c>
      <c r="AR98">
        <v>12.899136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28.30177657935063</v>
      </c>
      <c r="BB98">
        <f t="shared" si="1"/>
        <v>821.6014325647335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3.9606333394665389</v>
      </c>
      <c r="L99">
        <f t="shared" si="2"/>
        <v>1.5268199743431341</v>
      </c>
      <c r="M99">
        <f t="shared" si="2"/>
        <v>0</v>
      </c>
      <c r="N99">
        <f t="shared" si="2"/>
        <v>0.59492779343512658</v>
      </c>
      <c r="O99">
        <f t="shared" si="2"/>
        <v>1.2090370765370122</v>
      </c>
      <c r="P99">
        <f t="shared" si="2"/>
        <v>1.4902573645629353</v>
      </c>
      <c r="Q99">
        <f t="shared" si="2"/>
        <v>6.4290852105778659E-2</v>
      </c>
      <c r="R99">
        <f t="shared" si="2"/>
        <v>0.25837381273481297</v>
      </c>
      <c r="S99">
        <f t="shared" si="2"/>
        <v>0.16088547048216401</v>
      </c>
      <c r="T99">
        <f t="shared" si="2"/>
        <v>0</v>
      </c>
      <c r="U99">
        <f t="shared" si="2"/>
        <v>7.0181241474703677</v>
      </c>
      <c r="V99">
        <f t="shared" si="2"/>
        <v>8.6865021770682213E-2</v>
      </c>
      <c r="W99">
        <f t="shared" si="2"/>
        <v>0.28298680980829211</v>
      </c>
      <c r="X99">
        <f t="shared" si="2"/>
        <v>0.89922416292340379</v>
      </c>
      <c r="Y99">
        <f t="shared" si="2"/>
        <v>0</v>
      </c>
      <c r="Z99">
        <f t="shared" si="2"/>
        <v>4.9967057800000041E-2</v>
      </c>
      <c r="AA99">
        <f t="shared" si="2"/>
        <v>0.10434299933999998</v>
      </c>
      <c r="AB99">
        <f t="shared" si="2"/>
        <v>0.13417327495999981</v>
      </c>
      <c r="AC99">
        <f t="shared" si="2"/>
        <v>0.10634752771599992</v>
      </c>
      <c r="AD99">
        <f t="shared" si="2"/>
        <v>0.12908764708199999</v>
      </c>
      <c r="AE99">
        <f t="shared" si="2"/>
        <v>0.29054824414999997</v>
      </c>
      <c r="AF99">
        <f t="shared" si="2"/>
        <v>0</v>
      </c>
      <c r="AG99">
        <f t="shared" si="2"/>
        <v>0</v>
      </c>
      <c r="AH99">
        <f t="shared" si="2"/>
        <v>0.46272295060000052</v>
      </c>
      <c r="AI99">
        <f t="shared" si="2"/>
        <v>2.7160727999999995E-2</v>
      </c>
      <c r="AJ99">
        <f t="shared" si="2"/>
        <v>0</v>
      </c>
      <c r="AK99">
        <f t="shared" si="2"/>
        <v>0.31404911999999974</v>
      </c>
      <c r="AL99">
        <f t="shared" si="2"/>
        <v>0.22575149999999966</v>
      </c>
      <c r="AM99">
        <f t="shared" si="2"/>
        <v>3.4361777777777748E-2</v>
      </c>
      <c r="AN99">
        <f t="shared" si="2"/>
        <v>0</v>
      </c>
      <c r="AO99">
        <f t="shared" si="2"/>
        <v>4.8529916147999973E-2</v>
      </c>
      <c r="AP99">
        <f t="shared" si="2"/>
        <v>2.4720289650000022E-2</v>
      </c>
      <c r="AQ99">
        <f t="shared" si="2"/>
        <v>0</v>
      </c>
      <c r="AR99">
        <f t="shared" si="2"/>
        <v>0.31168238400000003</v>
      </c>
      <c r="AS99">
        <f t="shared" si="2"/>
        <v>0.19525417972199999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0.66637047100538671</v>
      </c>
      <c r="BB99">
        <f t="shared" si="1"/>
        <v>19.344754951580633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3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29" t="s">
        <v>189</v>
      </c>
      <c r="BB1" s="213" t="s">
        <v>142</v>
      </c>
    </row>
    <row r="2" spans="1:54">
      <c r="A2" s="213"/>
      <c r="AS2" s="20"/>
      <c r="AT2" s="169"/>
      <c r="AU2" s="169"/>
      <c r="AV2" s="169"/>
      <c r="AW2" s="169"/>
      <c r="AX2" s="169"/>
      <c r="AY2" s="169"/>
      <c r="AZ2" s="169"/>
      <c r="BA2" s="229"/>
      <c r="BB2" s="213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2</v>
      </c>
      <c r="K3">
        <v>9.4134711161151365</v>
      </c>
      <c r="L3">
        <v>578.49512361223287</v>
      </c>
      <c r="M3">
        <v>26.689655172413797</v>
      </c>
      <c r="N3">
        <v>17.400000000000002</v>
      </c>
      <c r="O3">
        <v>0</v>
      </c>
      <c r="P3">
        <v>38.531705584383495</v>
      </c>
      <c r="Q3">
        <v>3.2372967678746325</v>
      </c>
      <c r="R3">
        <v>13.00969646255184</v>
      </c>
      <c r="S3">
        <v>8.1001365346922789</v>
      </c>
      <c r="T3">
        <v>0</v>
      </c>
      <c r="U3">
        <v>64.239164166752857</v>
      </c>
      <c r="V3">
        <v>4.374274310595065</v>
      </c>
      <c r="W3">
        <v>14.232085171645117</v>
      </c>
      <c r="X3">
        <v>45.2588294758865</v>
      </c>
      <c r="Y3">
        <v>0</v>
      </c>
      <c r="Z3">
        <v>2.01070584</v>
      </c>
      <c r="AA3">
        <v>8.6042059999999996</v>
      </c>
      <c r="AB3">
        <v>4.0078511199999998</v>
      </c>
      <c r="AC3">
        <v>5.9383226240000004</v>
      </c>
      <c r="AD3">
        <v>8.3893539599999993</v>
      </c>
      <c r="AE3">
        <v>13.973666199999998</v>
      </c>
      <c r="AF3">
        <v>5.4450000000000003</v>
      </c>
      <c r="AG3">
        <v>5.0460009599999998</v>
      </c>
      <c r="AH3">
        <v>35.88164059999999</v>
      </c>
      <c r="AI3">
        <v>0</v>
      </c>
      <c r="AJ3">
        <v>0</v>
      </c>
      <c r="AK3">
        <v>15.805579999999997</v>
      </c>
      <c r="AL3">
        <v>0</v>
      </c>
      <c r="AM3">
        <v>3.2392661714285711</v>
      </c>
      <c r="AN3">
        <v>0.66954999999999998</v>
      </c>
      <c r="AO3">
        <v>2.0024222400000005</v>
      </c>
      <c r="AP3">
        <v>0.94322591999999994</v>
      </c>
      <c r="AQ3">
        <v>5.6056999999999997</v>
      </c>
      <c r="AR3">
        <v>15.580531200000003</v>
      </c>
      <c r="AS3">
        <v>10.111330319999999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32.242251322601035</v>
      </c>
      <c r="BB3">
        <f>SUM(B3:AZ3)-BA3</f>
        <v>935.99354020797114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2</v>
      </c>
      <c r="K4">
        <v>9.4134711161151365</v>
      </c>
      <c r="L4">
        <v>578.49512361223287</v>
      </c>
      <c r="M4">
        <v>26.689655172413797</v>
      </c>
      <c r="N4">
        <v>17.400000000000002</v>
      </c>
      <c r="O4">
        <v>0</v>
      </c>
      <c r="P4">
        <v>38.531705584383495</v>
      </c>
      <c r="Q4">
        <v>3.2372967678746325</v>
      </c>
      <c r="R4">
        <v>13.00969646255184</v>
      </c>
      <c r="S4">
        <v>8.1001365346922789</v>
      </c>
      <c r="T4">
        <v>0</v>
      </c>
      <c r="U4">
        <v>64.239164166752857</v>
      </c>
      <c r="V4">
        <v>4.374274310595065</v>
      </c>
      <c r="W4">
        <v>14.232085171645117</v>
      </c>
      <c r="X4">
        <v>45.2588294758865</v>
      </c>
      <c r="Y4">
        <v>0</v>
      </c>
      <c r="Z4">
        <v>2.01070584</v>
      </c>
      <c r="AA4">
        <v>6.8348904000000008</v>
      </c>
      <c r="AB4">
        <v>4.0078511199999998</v>
      </c>
      <c r="AC4">
        <v>5.9383226240000004</v>
      </c>
      <c r="AD4">
        <v>8.3893539599999993</v>
      </c>
      <c r="AE4">
        <v>13.973666199999998</v>
      </c>
      <c r="AF4">
        <v>5.4450000000000003</v>
      </c>
      <c r="AG4">
        <v>5.0460009599999998</v>
      </c>
      <c r="AH4">
        <v>28.70531248</v>
      </c>
      <c r="AI4">
        <v>0</v>
      </c>
      <c r="AJ4">
        <v>0</v>
      </c>
      <c r="AK4">
        <v>15.805579999999997</v>
      </c>
      <c r="AL4">
        <v>0</v>
      </c>
      <c r="AM4">
        <v>3.2392661714285711</v>
      </c>
      <c r="AN4">
        <v>0.66954999999999998</v>
      </c>
      <c r="AO4">
        <v>2.0024222400000005</v>
      </c>
      <c r="AP4">
        <v>2.5152691200000001</v>
      </c>
      <c r="AQ4">
        <v>5.6056999999999997</v>
      </c>
      <c r="AR4">
        <v>15.580531200000003</v>
      </c>
      <c r="AS4">
        <v>10.111330319999999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31.996710385401045</v>
      </c>
      <c r="BB4">
        <f t="shared" ref="BB4:BB67" si="0">SUM(B4:AZ4)-BA4</f>
        <v>928.86548062517113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2</v>
      </c>
      <c r="K5">
        <v>9.4134711161151365</v>
      </c>
      <c r="L5">
        <v>578.49512361223287</v>
      </c>
      <c r="M5">
        <v>26.689655172413797</v>
      </c>
      <c r="N5">
        <v>17.400000000000002</v>
      </c>
      <c r="O5">
        <v>0</v>
      </c>
      <c r="P5">
        <v>38.531705584383495</v>
      </c>
      <c r="Q5">
        <v>3.2372967678746325</v>
      </c>
      <c r="R5">
        <v>13.00969646255184</v>
      </c>
      <c r="S5">
        <v>8.1001365346922789</v>
      </c>
      <c r="T5">
        <v>0</v>
      </c>
      <c r="U5">
        <v>64.239164166752857</v>
      </c>
      <c r="V5">
        <v>4.374274310595065</v>
      </c>
      <c r="W5">
        <v>14.232085171645117</v>
      </c>
      <c r="X5">
        <v>45.2588294758865</v>
      </c>
      <c r="Y5">
        <v>0</v>
      </c>
      <c r="Z5">
        <v>2.01070584</v>
      </c>
      <c r="AA5">
        <v>4.3103436479999999</v>
      </c>
      <c r="AB5">
        <v>4.0078511199999998</v>
      </c>
      <c r="AC5">
        <v>5.9383226240000004</v>
      </c>
      <c r="AD5">
        <v>8.3893539599999993</v>
      </c>
      <c r="AE5">
        <v>13.973666199999998</v>
      </c>
      <c r="AF5">
        <v>5.4450000000000003</v>
      </c>
      <c r="AG5">
        <v>5.0460009599999998</v>
      </c>
      <c r="AH5">
        <v>21.528984360000003</v>
      </c>
      <c r="AI5">
        <v>0</v>
      </c>
      <c r="AJ5">
        <v>0</v>
      </c>
      <c r="AK5">
        <v>15.805579999999997</v>
      </c>
      <c r="AL5">
        <v>0</v>
      </c>
      <c r="AM5">
        <v>3.2392661714285711</v>
      </c>
      <c r="AN5">
        <v>0.66954999999999998</v>
      </c>
      <c r="AO5">
        <v>2.0024222400000005</v>
      </c>
      <c r="AP5">
        <v>2.5152691200000001</v>
      </c>
      <c r="AQ5">
        <v>5.6056999999999997</v>
      </c>
      <c r="AR5">
        <v>15.580531200000003</v>
      </c>
      <c r="AS5">
        <v>10.111330319999999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31.673671461401049</v>
      </c>
      <c r="BB5">
        <f t="shared" si="0"/>
        <v>919.48764467717115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2</v>
      </c>
      <c r="K6">
        <v>9.4134711161151365</v>
      </c>
      <c r="L6">
        <v>578.49512361223287</v>
      </c>
      <c r="M6">
        <v>26.689655172413797</v>
      </c>
      <c r="N6">
        <v>17.400000000000002</v>
      </c>
      <c r="O6">
        <v>0</v>
      </c>
      <c r="P6">
        <v>38.531705584383495</v>
      </c>
      <c r="Q6">
        <v>3.2372967678746325</v>
      </c>
      <c r="R6">
        <v>13.00969646255184</v>
      </c>
      <c r="S6">
        <v>8.1001365346922789</v>
      </c>
      <c r="T6">
        <v>0</v>
      </c>
      <c r="U6">
        <v>64.239164166752857</v>
      </c>
      <c r="V6">
        <v>4.374274310595065</v>
      </c>
      <c r="W6">
        <v>14.232085171645117</v>
      </c>
      <c r="X6">
        <v>45.2588294758865</v>
      </c>
      <c r="Y6">
        <v>0</v>
      </c>
      <c r="Z6">
        <v>2.01070584</v>
      </c>
      <c r="AA6">
        <v>4.3103436479999999</v>
      </c>
      <c r="AB6">
        <v>4.0078511199999998</v>
      </c>
      <c r="AC6">
        <v>5.9383226240000004</v>
      </c>
      <c r="AD6">
        <v>8.3893539599999993</v>
      </c>
      <c r="AE6">
        <v>13.973666199999998</v>
      </c>
      <c r="AF6">
        <v>5.4450000000000003</v>
      </c>
      <c r="AG6">
        <v>5.0460009599999998</v>
      </c>
      <c r="AH6">
        <v>14.35265624</v>
      </c>
      <c r="AI6">
        <v>0</v>
      </c>
      <c r="AJ6">
        <v>0</v>
      </c>
      <c r="AK6">
        <v>15.805579999999997</v>
      </c>
      <c r="AL6">
        <v>0</v>
      </c>
      <c r="AM6">
        <v>3.2392661714285711</v>
      </c>
      <c r="AN6">
        <v>0.66954999999999998</v>
      </c>
      <c r="AO6">
        <v>2.0024222400000005</v>
      </c>
      <c r="AP6">
        <v>2.5152691200000001</v>
      </c>
      <c r="AQ6">
        <v>5.6056999999999997</v>
      </c>
      <c r="AR6">
        <v>15.580531200000003</v>
      </c>
      <c r="AS6">
        <v>10.111330319999999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31.434699725801046</v>
      </c>
      <c r="BB6">
        <f t="shared" si="0"/>
        <v>912.55028829277114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2</v>
      </c>
      <c r="K7">
        <v>9.4134711161151365</v>
      </c>
      <c r="L7">
        <v>578.49512361223287</v>
      </c>
      <c r="M7">
        <v>28.228918371936135</v>
      </c>
      <c r="N7">
        <v>17.400000000000002</v>
      </c>
      <c r="O7">
        <v>0</v>
      </c>
      <c r="P7">
        <v>38.531705584383495</v>
      </c>
      <c r="Q7">
        <v>3.2372967678746325</v>
      </c>
      <c r="R7">
        <v>13.00969646255184</v>
      </c>
      <c r="S7">
        <v>8.1001365346922789</v>
      </c>
      <c r="T7">
        <v>0</v>
      </c>
      <c r="U7">
        <v>64.239164166752857</v>
      </c>
      <c r="V7">
        <v>4.374274310595065</v>
      </c>
      <c r="W7">
        <v>14.232085171645117</v>
      </c>
      <c r="X7">
        <v>45.2588294758865</v>
      </c>
      <c r="Y7">
        <v>0</v>
      </c>
      <c r="Z7">
        <v>2.01070584</v>
      </c>
      <c r="AA7">
        <v>4.3103436479999999</v>
      </c>
      <c r="AB7">
        <v>4.0078511199999998</v>
      </c>
      <c r="AC7">
        <v>5.9383226240000004</v>
      </c>
      <c r="AD7">
        <v>8.3893539599999993</v>
      </c>
      <c r="AE7">
        <v>13.973666199999998</v>
      </c>
      <c r="AF7">
        <v>2.7225000000000001</v>
      </c>
      <c r="AG7">
        <v>5.0460009599999998</v>
      </c>
      <c r="AH7">
        <v>11.621583999999999</v>
      </c>
      <c r="AI7">
        <v>0</v>
      </c>
      <c r="AJ7">
        <v>0</v>
      </c>
      <c r="AK7">
        <v>15.805579999999997</v>
      </c>
      <c r="AL7">
        <v>0</v>
      </c>
      <c r="AM7">
        <v>3.2392661714285711</v>
      </c>
      <c r="AN7">
        <v>0.66954999999999998</v>
      </c>
      <c r="AO7">
        <v>1.97536248</v>
      </c>
      <c r="AP7">
        <v>0.94322591999999994</v>
      </c>
      <c r="AQ7">
        <v>5.6056999999999997</v>
      </c>
      <c r="AR7">
        <v>15.580531200000003</v>
      </c>
      <c r="AS7">
        <v>10.111330319999999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31.251103228904178</v>
      </c>
      <c r="BB7">
        <f t="shared" si="0"/>
        <v>907.22047278919024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2</v>
      </c>
      <c r="K8">
        <v>9.4134711161151365</v>
      </c>
      <c r="L8">
        <v>578.49512361223287</v>
      </c>
      <c r="M8">
        <v>28.228918371936135</v>
      </c>
      <c r="N8">
        <v>17.400000000000002</v>
      </c>
      <c r="O8">
        <v>0</v>
      </c>
      <c r="P8">
        <v>38.531705584383495</v>
      </c>
      <c r="Q8">
        <v>3.2372967678746325</v>
      </c>
      <c r="R8">
        <v>13.00969646255184</v>
      </c>
      <c r="S8">
        <v>8.1001365346922789</v>
      </c>
      <c r="T8">
        <v>0</v>
      </c>
      <c r="U8">
        <v>64.239164166752857</v>
      </c>
      <c r="V8">
        <v>4.374274310595065</v>
      </c>
      <c r="W8">
        <v>14.232085171645117</v>
      </c>
      <c r="X8">
        <v>45.2588294758865</v>
      </c>
      <c r="Y8">
        <v>0</v>
      </c>
      <c r="Z8">
        <v>2.01070584</v>
      </c>
      <c r="AA8">
        <v>4.3103436479999999</v>
      </c>
      <c r="AB8">
        <v>4.0078511199999998</v>
      </c>
      <c r="AC8">
        <v>5.9383226240000004</v>
      </c>
      <c r="AD8">
        <v>8.3893539599999993</v>
      </c>
      <c r="AE8">
        <v>13.973666199999998</v>
      </c>
      <c r="AF8">
        <v>2.7225000000000001</v>
      </c>
      <c r="AG8">
        <v>5.0460009599999998</v>
      </c>
      <c r="AH8">
        <v>11.621583999999999</v>
      </c>
      <c r="AI8">
        <v>0</v>
      </c>
      <c r="AJ8">
        <v>0</v>
      </c>
      <c r="AK8">
        <v>15.805579999999997</v>
      </c>
      <c r="AL8">
        <v>0</v>
      </c>
      <c r="AM8">
        <v>3.2392661714285711</v>
      </c>
      <c r="AN8">
        <v>0.66954999999999998</v>
      </c>
      <c r="AO8">
        <v>1.97536248</v>
      </c>
      <c r="AP8">
        <v>0.94322591999999994</v>
      </c>
      <c r="AQ8">
        <v>5.6056999999999997</v>
      </c>
      <c r="AR8">
        <v>15.580531200000003</v>
      </c>
      <c r="AS8">
        <v>10.111330319999999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31.251103228904178</v>
      </c>
      <c r="BB8">
        <f t="shared" si="0"/>
        <v>907.22047278919024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2</v>
      </c>
      <c r="K9">
        <v>9.4134711161151365</v>
      </c>
      <c r="L9">
        <v>578.49512361223287</v>
      </c>
      <c r="M9">
        <v>28.228918371936135</v>
      </c>
      <c r="N9">
        <v>17.400000000000002</v>
      </c>
      <c r="O9">
        <v>0</v>
      </c>
      <c r="P9">
        <v>38.531705584383495</v>
      </c>
      <c r="Q9">
        <v>3.2372967678746325</v>
      </c>
      <c r="R9">
        <v>13.00969646255184</v>
      </c>
      <c r="S9">
        <v>8.1001365346922789</v>
      </c>
      <c r="T9">
        <v>0</v>
      </c>
      <c r="U9">
        <v>64.239164166752857</v>
      </c>
      <c r="V9">
        <v>4.374274310595065</v>
      </c>
      <c r="W9">
        <v>14.232085171645117</v>
      </c>
      <c r="X9">
        <v>45.2588294758865</v>
      </c>
      <c r="Y9">
        <v>0</v>
      </c>
      <c r="Z9">
        <v>2.01070584</v>
      </c>
      <c r="AA9">
        <v>4.3103436479999999</v>
      </c>
      <c r="AB9">
        <v>4.0078511199999998</v>
      </c>
      <c r="AC9">
        <v>5.9383226240000004</v>
      </c>
      <c r="AD9">
        <v>8.3893539599999993</v>
      </c>
      <c r="AE9">
        <v>14.564102799999997</v>
      </c>
      <c r="AF9">
        <v>2.7225000000000001</v>
      </c>
      <c r="AG9">
        <v>5.0460009599999998</v>
      </c>
      <c r="AH9">
        <v>11.621583999999999</v>
      </c>
      <c r="AI9">
        <v>0</v>
      </c>
      <c r="AJ9">
        <v>0</v>
      </c>
      <c r="AK9">
        <v>15.805579999999997</v>
      </c>
      <c r="AL9">
        <v>0</v>
      </c>
      <c r="AM9">
        <v>3.2392661714285711</v>
      </c>
      <c r="AN9">
        <v>0.66954999999999998</v>
      </c>
      <c r="AO9">
        <v>1.9663425599999997</v>
      </c>
      <c r="AP9">
        <v>0.94322591999999994</v>
      </c>
      <c r="AQ9">
        <v>5.6056999999999997</v>
      </c>
      <c r="AR9">
        <v>15.580531200000003</v>
      </c>
      <c r="AS9">
        <v>10.111330319999999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31.270464456504179</v>
      </c>
      <c r="BB9">
        <f t="shared" si="0"/>
        <v>907.78252824159028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2</v>
      </c>
      <c r="K10">
        <v>9.4134711161151365</v>
      </c>
      <c r="L10">
        <v>578.49512361223287</v>
      </c>
      <c r="M10">
        <v>28.228918371936135</v>
      </c>
      <c r="N10">
        <v>17.400000000000002</v>
      </c>
      <c r="O10">
        <v>0</v>
      </c>
      <c r="P10">
        <v>38.531705584383495</v>
      </c>
      <c r="Q10">
        <v>3.2372967678746325</v>
      </c>
      <c r="R10">
        <v>13.00969646255184</v>
      </c>
      <c r="S10">
        <v>8.1001365346922789</v>
      </c>
      <c r="T10">
        <v>0</v>
      </c>
      <c r="U10">
        <v>64.239164166752857</v>
      </c>
      <c r="V10">
        <v>4.374274310595065</v>
      </c>
      <c r="W10">
        <v>14.232085171645117</v>
      </c>
      <c r="X10">
        <v>45.2588294758865</v>
      </c>
      <c r="Y10">
        <v>0</v>
      </c>
      <c r="Z10">
        <v>2.01070584</v>
      </c>
      <c r="AA10">
        <v>4.3103436479999999</v>
      </c>
      <c r="AB10">
        <v>4.0078511199999998</v>
      </c>
      <c r="AC10">
        <v>5.9383226240000004</v>
      </c>
      <c r="AD10">
        <v>8.3893539599999993</v>
      </c>
      <c r="AE10">
        <v>14.564102799999997</v>
      </c>
      <c r="AF10">
        <v>2.7225000000000001</v>
      </c>
      <c r="AG10">
        <v>5.0460009599999998</v>
      </c>
      <c r="AH10">
        <v>11.621583999999999</v>
      </c>
      <c r="AI10">
        <v>0</v>
      </c>
      <c r="AJ10">
        <v>0</v>
      </c>
      <c r="AK10">
        <v>15.805579999999997</v>
      </c>
      <c r="AL10">
        <v>0</v>
      </c>
      <c r="AM10">
        <v>3.2392661714285711</v>
      </c>
      <c r="AN10">
        <v>0.66954999999999998</v>
      </c>
      <c r="AO10">
        <v>1.9663425599999997</v>
      </c>
      <c r="AP10">
        <v>0.94322591999999994</v>
      </c>
      <c r="AQ10">
        <v>5.6056999999999997</v>
      </c>
      <c r="AR10">
        <v>15.580531200000003</v>
      </c>
      <c r="AS10">
        <v>10.111330319999999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31.270464456504179</v>
      </c>
      <c r="BB10">
        <f t="shared" si="0"/>
        <v>907.78252824159028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2</v>
      </c>
      <c r="K11">
        <v>9.4134711161151365</v>
      </c>
      <c r="L11">
        <v>578.49512361223287</v>
      </c>
      <c r="M11">
        <v>28.228918371936135</v>
      </c>
      <c r="N11">
        <v>17.400000000000002</v>
      </c>
      <c r="O11">
        <v>0</v>
      </c>
      <c r="P11">
        <v>38.531705584383495</v>
      </c>
      <c r="Q11">
        <v>3.2372967678746325</v>
      </c>
      <c r="R11">
        <v>13.00969646255184</v>
      </c>
      <c r="S11">
        <v>8.1001365346922789</v>
      </c>
      <c r="T11">
        <v>0</v>
      </c>
      <c r="U11">
        <v>64.239164166752857</v>
      </c>
      <c r="V11">
        <v>4.374274310595065</v>
      </c>
      <c r="W11">
        <v>14.232085171645117</v>
      </c>
      <c r="X11">
        <v>45.2588294758865</v>
      </c>
      <c r="Y11">
        <v>0</v>
      </c>
      <c r="Z11">
        <v>2.01070584</v>
      </c>
      <c r="AA11">
        <v>4.3103436479999999</v>
      </c>
      <c r="AB11">
        <v>4.0078511199999998</v>
      </c>
      <c r="AC11">
        <v>2.9691613120000002</v>
      </c>
      <c r="AD11">
        <v>5.5929026400000001</v>
      </c>
      <c r="AE11">
        <v>13.973666199999998</v>
      </c>
      <c r="AF11">
        <v>2.7225000000000001</v>
      </c>
      <c r="AG11">
        <v>5.0460009599999998</v>
      </c>
      <c r="AH11">
        <v>11.621583999999999</v>
      </c>
      <c r="AI11">
        <v>0</v>
      </c>
      <c r="AJ11">
        <v>0</v>
      </c>
      <c r="AK11">
        <v>15.805579999999997</v>
      </c>
      <c r="AL11">
        <v>0</v>
      </c>
      <c r="AM11">
        <v>0</v>
      </c>
      <c r="AN11">
        <v>0.66954999999999998</v>
      </c>
      <c r="AO11">
        <v>1.9663425599999997</v>
      </c>
      <c r="AP11">
        <v>0.94322591999999994</v>
      </c>
      <c r="AQ11">
        <v>5.6056999999999997</v>
      </c>
      <c r="AR11">
        <v>15.580531200000003</v>
      </c>
      <c r="AS11">
        <v>10.111330319999999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30.950940201996239</v>
      </c>
      <c r="BB11">
        <f t="shared" si="0"/>
        <v>898.50673709266982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2</v>
      </c>
      <c r="K12">
        <v>9.4134711161151365</v>
      </c>
      <c r="L12">
        <v>578.49512361223287</v>
      </c>
      <c r="M12">
        <v>28.228918371936135</v>
      </c>
      <c r="N12">
        <v>17.400000000000002</v>
      </c>
      <c r="O12">
        <v>0</v>
      </c>
      <c r="P12">
        <v>38.531705584383495</v>
      </c>
      <c r="Q12">
        <v>3.2372967678746325</v>
      </c>
      <c r="R12">
        <v>13.00969646255184</v>
      </c>
      <c r="S12">
        <v>8.1001365346922789</v>
      </c>
      <c r="T12">
        <v>0</v>
      </c>
      <c r="U12">
        <v>64.239164166752857</v>
      </c>
      <c r="V12">
        <v>4.374274310595065</v>
      </c>
      <c r="W12">
        <v>14.232085171645117</v>
      </c>
      <c r="X12">
        <v>45.2588294758865</v>
      </c>
      <c r="Y12">
        <v>0</v>
      </c>
      <c r="Z12">
        <v>2.01070584</v>
      </c>
      <c r="AA12">
        <v>4.3103436479999999</v>
      </c>
      <c r="AB12">
        <v>4.0078511199999998</v>
      </c>
      <c r="AC12">
        <v>2.9691613120000002</v>
      </c>
      <c r="AD12">
        <v>5.5929026400000001</v>
      </c>
      <c r="AE12">
        <v>13.973666199999998</v>
      </c>
      <c r="AF12">
        <v>2.7225000000000001</v>
      </c>
      <c r="AG12">
        <v>5.0460009599999998</v>
      </c>
      <c r="AH12">
        <v>11.621583999999999</v>
      </c>
      <c r="AI12">
        <v>0</v>
      </c>
      <c r="AJ12">
        <v>0</v>
      </c>
      <c r="AK12">
        <v>15.805579999999997</v>
      </c>
      <c r="AL12">
        <v>0</v>
      </c>
      <c r="AM12">
        <v>0</v>
      </c>
      <c r="AN12">
        <v>0.66954999999999998</v>
      </c>
      <c r="AO12">
        <v>1.9663425599999997</v>
      </c>
      <c r="AP12">
        <v>0.94322591999999994</v>
      </c>
      <c r="AQ12">
        <v>5.6056999999999997</v>
      </c>
      <c r="AR12">
        <v>15.580531200000003</v>
      </c>
      <c r="AS12">
        <v>10.111330319999999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30.950940201996239</v>
      </c>
      <c r="BB12">
        <f t="shared" si="0"/>
        <v>898.50673709266982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2</v>
      </c>
      <c r="K13">
        <v>9.4134711161151365</v>
      </c>
      <c r="L13">
        <v>578.49512361223287</v>
      </c>
      <c r="M13">
        <v>28.228918371936135</v>
      </c>
      <c r="N13">
        <v>17.400000000000002</v>
      </c>
      <c r="O13">
        <v>0</v>
      </c>
      <c r="P13">
        <v>38.531705584383495</v>
      </c>
      <c r="Q13">
        <v>3.2372967678746325</v>
      </c>
      <c r="R13">
        <v>13.00969646255184</v>
      </c>
      <c r="S13">
        <v>8.1001365346922789</v>
      </c>
      <c r="T13">
        <v>0</v>
      </c>
      <c r="U13">
        <v>64.239164166752857</v>
      </c>
      <c r="V13">
        <v>4.374274310595065</v>
      </c>
      <c r="W13">
        <v>14.232085171645117</v>
      </c>
      <c r="X13">
        <v>45.2588294758865</v>
      </c>
      <c r="Y13">
        <v>0</v>
      </c>
      <c r="Z13">
        <v>2.01070584</v>
      </c>
      <c r="AA13">
        <v>4.3103436479999999</v>
      </c>
      <c r="AB13">
        <v>4.0078511199999998</v>
      </c>
      <c r="AC13">
        <v>2.9691613120000002</v>
      </c>
      <c r="AD13">
        <v>5.5929026400000001</v>
      </c>
      <c r="AE13">
        <v>13.973666199999998</v>
      </c>
      <c r="AF13">
        <v>2.7225000000000001</v>
      </c>
      <c r="AG13">
        <v>5.0460009599999998</v>
      </c>
      <c r="AH13">
        <v>11.621583999999999</v>
      </c>
      <c r="AI13">
        <v>0</v>
      </c>
      <c r="AJ13">
        <v>0</v>
      </c>
      <c r="AK13">
        <v>15.805579999999997</v>
      </c>
      <c r="AL13">
        <v>0</v>
      </c>
      <c r="AM13">
        <v>0</v>
      </c>
      <c r="AN13">
        <v>0.66954999999999998</v>
      </c>
      <c r="AO13">
        <v>1.9663425599999997</v>
      </c>
      <c r="AP13">
        <v>2.5152691200000001</v>
      </c>
      <c r="AQ13">
        <v>5.6056999999999997</v>
      </c>
      <c r="AR13">
        <v>15.580531200000003</v>
      </c>
      <c r="AS13">
        <v>10.111330319999999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31.003289179196237</v>
      </c>
      <c r="BB13">
        <f t="shared" si="0"/>
        <v>900.02643131546972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2</v>
      </c>
      <c r="K14">
        <v>9.4134711161151365</v>
      </c>
      <c r="L14">
        <v>578.49512361223287</v>
      </c>
      <c r="M14">
        <v>28.228918371936135</v>
      </c>
      <c r="N14">
        <v>17.400000000000002</v>
      </c>
      <c r="O14">
        <v>0</v>
      </c>
      <c r="P14">
        <v>38.531705584383495</v>
      </c>
      <c r="Q14">
        <v>3.2372967678746325</v>
      </c>
      <c r="R14">
        <v>13.00969646255184</v>
      </c>
      <c r="S14">
        <v>8.1001365346922789</v>
      </c>
      <c r="T14">
        <v>0</v>
      </c>
      <c r="U14">
        <v>64.239164166752857</v>
      </c>
      <c r="V14">
        <v>4.374274310595065</v>
      </c>
      <c r="W14">
        <v>14.232085171645117</v>
      </c>
      <c r="X14">
        <v>45.2588294758865</v>
      </c>
      <c r="Y14">
        <v>0</v>
      </c>
      <c r="Z14">
        <v>2.01070584</v>
      </c>
      <c r="AA14">
        <v>4.3103436479999999</v>
      </c>
      <c r="AB14">
        <v>4.0078511199999998</v>
      </c>
      <c r="AC14">
        <v>2.9691613120000002</v>
      </c>
      <c r="AD14">
        <v>5.5929026400000001</v>
      </c>
      <c r="AE14">
        <v>13.973666199999998</v>
      </c>
      <c r="AF14">
        <v>2.7225000000000001</v>
      </c>
      <c r="AG14">
        <v>5.0460009599999998</v>
      </c>
      <c r="AH14">
        <v>13.945900799999999</v>
      </c>
      <c r="AI14">
        <v>0</v>
      </c>
      <c r="AJ14">
        <v>0</v>
      </c>
      <c r="AK14">
        <v>15.805579999999997</v>
      </c>
      <c r="AL14">
        <v>0</v>
      </c>
      <c r="AM14">
        <v>0</v>
      </c>
      <c r="AN14">
        <v>0.66954999999999998</v>
      </c>
      <c r="AO14">
        <v>1.9663425599999997</v>
      </c>
      <c r="AP14">
        <v>2.5152691200000001</v>
      </c>
      <c r="AQ14">
        <v>2.8028499999999994</v>
      </c>
      <c r="AR14">
        <v>15.580531200000003</v>
      </c>
      <c r="AS14">
        <v>10.111330319999999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30.987354238408933</v>
      </c>
      <c r="BB14">
        <f t="shared" si="0"/>
        <v>899.56383305625718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2</v>
      </c>
      <c r="K15">
        <v>9.4134711161151365</v>
      </c>
      <c r="L15">
        <v>578.49512361223287</v>
      </c>
      <c r="M15">
        <v>28.228918371936135</v>
      </c>
      <c r="N15">
        <v>17.400000000000002</v>
      </c>
      <c r="O15">
        <v>0</v>
      </c>
      <c r="P15">
        <v>38.531705584383495</v>
      </c>
      <c r="Q15">
        <v>3.2372967678746325</v>
      </c>
      <c r="R15">
        <v>13.00969646255184</v>
      </c>
      <c r="S15">
        <v>8.1001365346922789</v>
      </c>
      <c r="T15">
        <v>0</v>
      </c>
      <c r="U15">
        <v>64.239164166752857</v>
      </c>
      <c r="V15">
        <v>4.374274310595065</v>
      </c>
      <c r="W15">
        <v>14.232085171645117</v>
      </c>
      <c r="X15">
        <v>45.2588294758865</v>
      </c>
      <c r="Y15">
        <v>0</v>
      </c>
      <c r="Z15">
        <v>2.01070584</v>
      </c>
      <c r="AA15">
        <v>4.3103436479999999</v>
      </c>
      <c r="AB15">
        <v>4.0078511199999998</v>
      </c>
      <c r="AC15">
        <v>2.9691613120000002</v>
      </c>
      <c r="AD15">
        <v>5.5929026400000001</v>
      </c>
      <c r="AE15">
        <v>15.167135380800001</v>
      </c>
      <c r="AF15">
        <v>2.7225000000000001</v>
      </c>
      <c r="AG15">
        <v>5.0460009599999998</v>
      </c>
      <c r="AH15">
        <v>14.35265624</v>
      </c>
      <c r="AI15">
        <v>0</v>
      </c>
      <c r="AJ15">
        <v>0</v>
      </c>
      <c r="AK15">
        <v>15.805579999999997</v>
      </c>
      <c r="AL15">
        <v>0</v>
      </c>
      <c r="AM15">
        <v>0</v>
      </c>
      <c r="AN15">
        <v>0.66954999999999998</v>
      </c>
      <c r="AO15">
        <v>1.9663425599999997</v>
      </c>
      <c r="AP15">
        <v>0.94322591999999994</v>
      </c>
      <c r="AQ15">
        <v>0</v>
      </c>
      <c r="AR15">
        <v>16.427299199999997</v>
      </c>
      <c r="AS15">
        <v>9.7861171044000006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30.912325629196232</v>
      </c>
      <c r="BB15">
        <f t="shared" si="0"/>
        <v>897.38574787066977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2</v>
      </c>
      <c r="K16">
        <v>9.4134711161151365</v>
      </c>
      <c r="L16">
        <v>578.49512361223287</v>
      </c>
      <c r="M16">
        <v>28.228918371936135</v>
      </c>
      <c r="N16">
        <v>17.400000000000002</v>
      </c>
      <c r="O16">
        <v>0</v>
      </c>
      <c r="P16">
        <v>38.531705584383495</v>
      </c>
      <c r="Q16">
        <v>3.2372967678746325</v>
      </c>
      <c r="R16">
        <v>13.00969646255184</v>
      </c>
      <c r="S16">
        <v>8.1001365346922789</v>
      </c>
      <c r="T16">
        <v>0</v>
      </c>
      <c r="U16">
        <v>64.239164166752857</v>
      </c>
      <c r="V16">
        <v>4.374274310595065</v>
      </c>
      <c r="W16">
        <v>14.232085171645117</v>
      </c>
      <c r="X16">
        <v>45.2588294758865</v>
      </c>
      <c r="Y16">
        <v>0</v>
      </c>
      <c r="Z16">
        <v>2.01070584</v>
      </c>
      <c r="AA16">
        <v>4.3103436479999999</v>
      </c>
      <c r="AB16">
        <v>4.0078511199999998</v>
      </c>
      <c r="AC16">
        <v>2.9691613120000002</v>
      </c>
      <c r="AD16">
        <v>5.5929026400000001</v>
      </c>
      <c r="AE16">
        <v>15.167135380800001</v>
      </c>
      <c r="AF16">
        <v>2.7225000000000001</v>
      </c>
      <c r="AG16">
        <v>5.0460009599999998</v>
      </c>
      <c r="AH16">
        <v>14.35265624</v>
      </c>
      <c r="AI16">
        <v>0</v>
      </c>
      <c r="AJ16">
        <v>0</v>
      </c>
      <c r="AK16">
        <v>15.805579999999997</v>
      </c>
      <c r="AL16">
        <v>0</v>
      </c>
      <c r="AM16">
        <v>0</v>
      </c>
      <c r="AN16">
        <v>0.66954999999999998</v>
      </c>
      <c r="AO16">
        <v>1.9663425599999997</v>
      </c>
      <c r="AP16">
        <v>0.94322591999999994</v>
      </c>
      <c r="AQ16">
        <v>0</v>
      </c>
      <c r="AR16">
        <v>16.427299199999997</v>
      </c>
      <c r="AS16">
        <v>9.7861171044000006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30.912325629196232</v>
      </c>
      <c r="BB16">
        <f t="shared" si="0"/>
        <v>897.38574787066977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2</v>
      </c>
      <c r="K17">
        <v>9.4134711161151365</v>
      </c>
      <c r="L17">
        <v>578.49512361223287</v>
      </c>
      <c r="M17">
        <v>28.228918371936135</v>
      </c>
      <c r="N17">
        <v>17.400000000000002</v>
      </c>
      <c r="O17">
        <v>0</v>
      </c>
      <c r="P17">
        <v>38.531705584383495</v>
      </c>
      <c r="Q17">
        <v>3.2372967678746325</v>
      </c>
      <c r="R17">
        <v>13.00969646255184</v>
      </c>
      <c r="S17">
        <v>8.1001365346922789</v>
      </c>
      <c r="T17">
        <v>0</v>
      </c>
      <c r="U17">
        <v>64.239164166752857</v>
      </c>
      <c r="V17">
        <v>4.374274310595065</v>
      </c>
      <c r="W17">
        <v>14.232085171645117</v>
      </c>
      <c r="X17">
        <v>45.2588294758865</v>
      </c>
      <c r="Y17">
        <v>0</v>
      </c>
      <c r="Z17">
        <v>2.01070584</v>
      </c>
      <c r="AA17">
        <v>4.3103436479999999</v>
      </c>
      <c r="AB17">
        <v>4.0078511199999998</v>
      </c>
      <c r="AC17">
        <v>2.9691613120000002</v>
      </c>
      <c r="AD17">
        <v>5.5929026400000001</v>
      </c>
      <c r="AE17">
        <v>15.167135380800001</v>
      </c>
      <c r="AF17">
        <v>2.7225000000000001</v>
      </c>
      <c r="AG17">
        <v>5.0460009599999998</v>
      </c>
      <c r="AH17">
        <v>14.35265624</v>
      </c>
      <c r="AI17">
        <v>0</v>
      </c>
      <c r="AJ17">
        <v>0</v>
      </c>
      <c r="AK17">
        <v>15.805579999999997</v>
      </c>
      <c r="AL17">
        <v>0</v>
      </c>
      <c r="AM17">
        <v>0</v>
      </c>
      <c r="AN17">
        <v>0.66954999999999998</v>
      </c>
      <c r="AO17">
        <v>1.9663425599999997</v>
      </c>
      <c r="AP17">
        <v>0.94322591999999994</v>
      </c>
      <c r="AQ17">
        <v>0</v>
      </c>
      <c r="AR17">
        <v>16.427299199999997</v>
      </c>
      <c r="AS17">
        <v>9.7861171044000006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30.912325629196232</v>
      </c>
      <c r="BB17">
        <f t="shared" si="0"/>
        <v>897.38574787066977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2</v>
      </c>
      <c r="K18">
        <v>9.4134711161151365</v>
      </c>
      <c r="L18">
        <v>578.49512361223287</v>
      </c>
      <c r="M18">
        <v>28.228918371936135</v>
      </c>
      <c r="N18">
        <v>17.400000000000002</v>
      </c>
      <c r="O18">
        <v>0</v>
      </c>
      <c r="P18">
        <v>38.531705584383495</v>
      </c>
      <c r="Q18">
        <v>3.2372967678746325</v>
      </c>
      <c r="R18">
        <v>13.00969646255184</v>
      </c>
      <c r="S18">
        <v>8.1001365346922789</v>
      </c>
      <c r="T18">
        <v>0</v>
      </c>
      <c r="U18">
        <v>64.239164166752857</v>
      </c>
      <c r="V18">
        <v>4.374274310595065</v>
      </c>
      <c r="W18">
        <v>14.232085171645117</v>
      </c>
      <c r="X18">
        <v>45.2588294758865</v>
      </c>
      <c r="Y18">
        <v>0</v>
      </c>
      <c r="Z18">
        <v>2.01070584</v>
      </c>
      <c r="AA18">
        <v>4.3103436479999999</v>
      </c>
      <c r="AB18">
        <v>4.0078511199999998</v>
      </c>
      <c r="AC18">
        <v>2.9691613120000002</v>
      </c>
      <c r="AD18">
        <v>5.5929026400000001</v>
      </c>
      <c r="AE18">
        <v>15.167135380800001</v>
      </c>
      <c r="AF18">
        <v>2.7225000000000001</v>
      </c>
      <c r="AG18">
        <v>5.0460009599999998</v>
      </c>
      <c r="AH18">
        <v>14.35265624</v>
      </c>
      <c r="AI18">
        <v>0</v>
      </c>
      <c r="AJ18">
        <v>0</v>
      </c>
      <c r="AK18">
        <v>15.805579999999997</v>
      </c>
      <c r="AL18">
        <v>0</v>
      </c>
      <c r="AM18">
        <v>0</v>
      </c>
      <c r="AN18">
        <v>0.66954999999999998</v>
      </c>
      <c r="AO18">
        <v>1.9663425599999997</v>
      </c>
      <c r="AP18">
        <v>0.94322591999999994</v>
      </c>
      <c r="AQ18">
        <v>0</v>
      </c>
      <c r="AR18">
        <v>16.427299199999997</v>
      </c>
      <c r="AS18">
        <v>9.7861171044000006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30.912325629196232</v>
      </c>
      <c r="BB18">
        <f t="shared" si="0"/>
        <v>897.38574787066977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2</v>
      </c>
      <c r="K19">
        <v>9.4134711161151365</v>
      </c>
      <c r="L19">
        <v>578.49512361223287</v>
      </c>
      <c r="M19">
        <v>28.228918371936135</v>
      </c>
      <c r="N19">
        <v>17.400000000000002</v>
      </c>
      <c r="O19">
        <v>0</v>
      </c>
      <c r="P19">
        <v>38.531705584383495</v>
      </c>
      <c r="Q19">
        <v>3.2372967678746325</v>
      </c>
      <c r="R19">
        <v>13.00969646255184</v>
      </c>
      <c r="S19">
        <v>8.1001365346922789</v>
      </c>
      <c r="T19">
        <v>0</v>
      </c>
      <c r="U19">
        <v>64.239164166752857</v>
      </c>
      <c r="V19">
        <v>4.374274310595065</v>
      </c>
      <c r="W19">
        <v>14.232085171645117</v>
      </c>
      <c r="X19">
        <v>45.2588294758865</v>
      </c>
      <c r="Y19">
        <v>0</v>
      </c>
      <c r="Z19">
        <v>2.01070584</v>
      </c>
      <c r="AA19">
        <v>4.3103436479999999</v>
      </c>
      <c r="AB19">
        <v>4.0078511199999998</v>
      </c>
      <c r="AC19">
        <v>2.9691613120000002</v>
      </c>
      <c r="AD19">
        <v>5.5929026400000001</v>
      </c>
      <c r="AE19">
        <v>15.167135380800001</v>
      </c>
      <c r="AF19">
        <v>2.7225000000000001</v>
      </c>
      <c r="AG19">
        <v>5.0460009599999998</v>
      </c>
      <c r="AH19">
        <v>21.528984360000003</v>
      </c>
      <c r="AI19">
        <v>0</v>
      </c>
      <c r="AJ19">
        <v>0</v>
      </c>
      <c r="AK19">
        <v>15.805579999999997</v>
      </c>
      <c r="AL19">
        <v>0</v>
      </c>
      <c r="AM19">
        <v>0</v>
      </c>
      <c r="AN19">
        <v>0.66954999999999998</v>
      </c>
      <c r="AO19">
        <v>1.9663425599999997</v>
      </c>
      <c r="AP19">
        <v>0.94322591999999994</v>
      </c>
      <c r="AQ19">
        <v>0</v>
      </c>
      <c r="AR19">
        <v>15.580531200000003</v>
      </c>
      <c r="AS19">
        <v>9.7861171044000006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31.123099990396241</v>
      </c>
      <c r="BB19">
        <f t="shared" si="0"/>
        <v>903.50453362946985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2</v>
      </c>
      <c r="K20">
        <v>9.4134711161151365</v>
      </c>
      <c r="L20">
        <v>578.49512361223287</v>
      </c>
      <c r="M20">
        <v>28.228918371936135</v>
      </c>
      <c r="N20">
        <v>17.400000000000002</v>
      </c>
      <c r="O20">
        <v>0</v>
      </c>
      <c r="P20">
        <v>38.531705584383495</v>
      </c>
      <c r="Q20">
        <v>3.2372967678746325</v>
      </c>
      <c r="R20">
        <v>13.00969646255184</v>
      </c>
      <c r="S20">
        <v>8.1001365346922789</v>
      </c>
      <c r="T20">
        <v>0</v>
      </c>
      <c r="U20">
        <v>64.239164166752857</v>
      </c>
      <c r="V20">
        <v>4.374274310595065</v>
      </c>
      <c r="W20">
        <v>14.232085171645117</v>
      </c>
      <c r="X20">
        <v>45.2588294758865</v>
      </c>
      <c r="Y20">
        <v>0</v>
      </c>
      <c r="Z20">
        <v>2.01070584</v>
      </c>
      <c r="AA20">
        <v>4.3103436479999999</v>
      </c>
      <c r="AB20">
        <v>4.0078511199999998</v>
      </c>
      <c r="AC20">
        <v>2.9691613120000002</v>
      </c>
      <c r="AD20">
        <v>5.5929026400000001</v>
      </c>
      <c r="AE20">
        <v>15.167135380800001</v>
      </c>
      <c r="AF20">
        <v>2.7225000000000001</v>
      </c>
      <c r="AG20">
        <v>5.0460009599999998</v>
      </c>
      <c r="AH20">
        <v>21.528984360000003</v>
      </c>
      <c r="AI20">
        <v>0</v>
      </c>
      <c r="AJ20">
        <v>0</v>
      </c>
      <c r="AK20">
        <v>15.805579999999997</v>
      </c>
      <c r="AL20">
        <v>0</v>
      </c>
      <c r="AM20">
        <v>0</v>
      </c>
      <c r="AN20">
        <v>0.66954999999999998</v>
      </c>
      <c r="AO20">
        <v>1.9663425599999997</v>
      </c>
      <c r="AP20">
        <v>0.94322591999999994</v>
      </c>
      <c r="AQ20">
        <v>2.8028499999999994</v>
      </c>
      <c r="AR20">
        <v>15.580531200000003</v>
      </c>
      <c r="AS20">
        <v>9.7861171044000006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31.21643504880894</v>
      </c>
      <c r="BB20">
        <f t="shared" si="0"/>
        <v>906.21404857105711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2</v>
      </c>
      <c r="K21">
        <v>9.4134711161151365</v>
      </c>
      <c r="L21">
        <v>578.49512361223287</v>
      </c>
      <c r="M21">
        <v>28.228918371936135</v>
      </c>
      <c r="N21">
        <v>17.400000000000002</v>
      </c>
      <c r="O21">
        <v>0</v>
      </c>
      <c r="P21">
        <v>38.531705584383495</v>
      </c>
      <c r="Q21">
        <v>3.2372967678746325</v>
      </c>
      <c r="R21">
        <v>13.00969646255184</v>
      </c>
      <c r="S21">
        <v>8.1001365346922789</v>
      </c>
      <c r="T21">
        <v>0</v>
      </c>
      <c r="U21">
        <v>64.239164166752857</v>
      </c>
      <c r="V21">
        <v>4.374274310595065</v>
      </c>
      <c r="W21">
        <v>14.232085171645117</v>
      </c>
      <c r="X21">
        <v>45.2588294758865</v>
      </c>
      <c r="Y21">
        <v>0</v>
      </c>
      <c r="Z21">
        <v>2.01070584</v>
      </c>
      <c r="AA21">
        <v>4.3103436479999999</v>
      </c>
      <c r="AB21">
        <v>4.0078511199999998</v>
      </c>
      <c r="AC21">
        <v>2.9691613120000002</v>
      </c>
      <c r="AD21">
        <v>5.5929026400000001</v>
      </c>
      <c r="AE21">
        <v>15.167135380800001</v>
      </c>
      <c r="AF21">
        <v>2.7225000000000001</v>
      </c>
      <c r="AG21">
        <v>5.0460009599999998</v>
      </c>
      <c r="AH21">
        <v>21.528984360000003</v>
      </c>
      <c r="AI21">
        <v>0</v>
      </c>
      <c r="AJ21">
        <v>0</v>
      </c>
      <c r="AK21">
        <v>15.805579999999997</v>
      </c>
      <c r="AL21">
        <v>0</v>
      </c>
      <c r="AM21">
        <v>0</v>
      </c>
      <c r="AN21">
        <v>0.66954999999999998</v>
      </c>
      <c r="AO21">
        <v>1.9663425599999997</v>
      </c>
      <c r="AP21">
        <v>2.5152691200000001</v>
      </c>
      <c r="AQ21">
        <v>5.7216799999999983</v>
      </c>
      <c r="AR21">
        <v>15.580531200000003</v>
      </c>
      <c r="AS21">
        <v>9.7861171044000006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31.365980788866082</v>
      </c>
      <c r="BB21">
        <f t="shared" si="0"/>
        <v>910.55537603099992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2</v>
      </c>
      <c r="K22">
        <v>9.4134711161151365</v>
      </c>
      <c r="L22">
        <v>578.49512361223287</v>
      </c>
      <c r="M22">
        <v>28.228918371936135</v>
      </c>
      <c r="N22">
        <v>17.400000000000002</v>
      </c>
      <c r="O22">
        <v>0</v>
      </c>
      <c r="P22">
        <v>38.531705584383495</v>
      </c>
      <c r="Q22">
        <v>3.2372967678746325</v>
      </c>
      <c r="R22">
        <v>13.00969646255184</v>
      </c>
      <c r="S22">
        <v>8.1001365346922789</v>
      </c>
      <c r="T22">
        <v>0</v>
      </c>
      <c r="U22">
        <v>64.239164166752857</v>
      </c>
      <c r="V22">
        <v>4.374274310595065</v>
      </c>
      <c r="W22">
        <v>14.232085171645117</v>
      </c>
      <c r="X22">
        <v>45.2588294758865</v>
      </c>
      <c r="Y22">
        <v>0</v>
      </c>
      <c r="Z22">
        <v>2.01070584</v>
      </c>
      <c r="AA22">
        <v>4.3103436479999999</v>
      </c>
      <c r="AB22">
        <v>4.0078511199999998</v>
      </c>
      <c r="AC22">
        <v>2.9691613120000002</v>
      </c>
      <c r="AD22">
        <v>5.5929026400000001</v>
      </c>
      <c r="AE22">
        <v>15.167135380800001</v>
      </c>
      <c r="AF22">
        <v>2.7225000000000001</v>
      </c>
      <c r="AG22">
        <v>5.0460009599999998</v>
      </c>
      <c r="AH22">
        <v>21.528984360000003</v>
      </c>
      <c r="AI22">
        <v>0</v>
      </c>
      <c r="AJ22">
        <v>0</v>
      </c>
      <c r="AK22">
        <v>15.805579999999997</v>
      </c>
      <c r="AL22">
        <v>0</v>
      </c>
      <c r="AM22">
        <v>0</v>
      </c>
      <c r="AN22">
        <v>0.66954999999999998</v>
      </c>
      <c r="AO22">
        <v>1.9663425599999997</v>
      </c>
      <c r="AP22">
        <v>2.5152691200000001</v>
      </c>
      <c r="AQ22">
        <v>8.5825200000000006</v>
      </c>
      <c r="AR22">
        <v>15.580531200000003</v>
      </c>
      <c r="AS22">
        <v>9.7861171044000006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31.461247006326399</v>
      </c>
      <c r="BB22">
        <f t="shared" si="0"/>
        <v>913.32094981353964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2</v>
      </c>
      <c r="K23">
        <v>9.4134711161151365</v>
      </c>
      <c r="L23">
        <v>578.49512361223287</v>
      </c>
      <c r="M23">
        <v>28.228918371936135</v>
      </c>
      <c r="N23">
        <v>17.400000000000002</v>
      </c>
      <c r="O23">
        <v>0</v>
      </c>
      <c r="P23">
        <v>38.531705584383495</v>
      </c>
      <c r="Q23">
        <v>3.2372967678746325</v>
      </c>
      <c r="R23">
        <v>13.00969646255184</v>
      </c>
      <c r="S23">
        <v>8.1001365346922789</v>
      </c>
      <c r="T23">
        <v>0</v>
      </c>
      <c r="U23">
        <v>64.239164166752857</v>
      </c>
      <c r="V23">
        <v>4.374274310595065</v>
      </c>
      <c r="W23">
        <v>14.232085171645117</v>
      </c>
      <c r="X23">
        <v>45.2588294758865</v>
      </c>
      <c r="Y23">
        <v>0</v>
      </c>
      <c r="Z23">
        <v>2.01070584</v>
      </c>
      <c r="AA23">
        <v>4.3103436479999999</v>
      </c>
      <c r="AB23">
        <v>4.0078511199999998</v>
      </c>
      <c r="AC23">
        <v>5.9383226240000004</v>
      </c>
      <c r="AD23">
        <v>5.5929026400000001</v>
      </c>
      <c r="AE23">
        <v>15.167135380800001</v>
      </c>
      <c r="AF23">
        <v>2.7225000000000001</v>
      </c>
      <c r="AG23">
        <v>5.0460009599999998</v>
      </c>
      <c r="AH23">
        <v>21.528984360000003</v>
      </c>
      <c r="AI23">
        <v>0</v>
      </c>
      <c r="AJ23">
        <v>0</v>
      </c>
      <c r="AK23">
        <v>15.805579999999997</v>
      </c>
      <c r="AL23">
        <v>0</v>
      </c>
      <c r="AM23">
        <v>0</v>
      </c>
      <c r="AN23">
        <v>0.66954999999999998</v>
      </c>
      <c r="AO23">
        <v>1.9663425599999997</v>
      </c>
      <c r="AP23">
        <v>0.94322591999999994</v>
      </c>
      <c r="AQ23">
        <v>8.5825200000000006</v>
      </c>
      <c r="AR23">
        <v>15.580531200000003</v>
      </c>
      <c r="AS23">
        <v>9.7861171044000006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31.507771078726403</v>
      </c>
      <c r="BB23">
        <f t="shared" si="0"/>
        <v>914.67154385313972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2</v>
      </c>
      <c r="K24">
        <v>9.4134711161151365</v>
      </c>
      <c r="L24">
        <v>578.49512361223287</v>
      </c>
      <c r="M24">
        <v>28.228918371936135</v>
      </c>
      <c r="N24">
        <v>17.400000000000002</v>
      </c>
      <c r="O24">
        <v>0</v>
      </c>
      <c r="P24">
        <v>38.531705584383495</v>
      </c>
      <c r="Q24">
        <v>3.2372967678746325</v>
      </c>
      <c r="R24">
        <v>13.00969646255184</v>
      </c>
      <c r="S24">
        <v>8.1001365346922789</v>
      </c>
      <c r="T24">
        <v>0</v>
      </c>
      <c r="U24">
        <v>64.239164166752857</v>
      </c>
      <c r="V24">
        <v>4.374274310595065</v>
      </c>
      <c r="W24">
        <v>14.232085171645117</v>
      </c>
      <c r="X24">
        <v>45.2588294758865</v>
      </c>
      <c r="Y24">
        <v>0</v>
      </c>
      <c r="Z24">
        <v>2.01070584</v>
      </c>
      <c r="AA24">
        <v>3.0538872000000001</v>
      </c>
      <c r="AB24">
        <v>8.0565986800000005</v>
      </c>
      <c r="AC24">
        <v>5.9383226240000004</v>
      </c>
      <c r="AD24">
        <v>5.5929026400000001</v>
      </c>
      <c r="AE24">
        <v>15.167135380800001</v>
      </c>
      <c r="AF24">
        <v>2.7225000000000001</v>
      </c>
      <c r="AG24">
        <v>5.0460009599999998</v>
      </c>
      <c r="AH24">
        <v>21.528984360000003</v>
      </c>
      <c r="AI24">
        <v>0</v>
      </c>
      <c r="AJ24">
        <v>0</v>
      </c>
      <c r="AK24">
        <v>15.805579999999997</v>
      </c>
      <c r="AL24">
        <v>0</v>
      </c>
      <c r="AM24">
        <v>0</v>
      </c>
      <c r="AN24">
        <v>0.66954999999999998</v>
      </c>
      <c r="AO24">
        <v>1.9663425599999997</v>
      </c>
      <c r="AP24">
        <v>0.94322591999999994</v>
      </c>
      <c r="AQ24">
        <v>8.5825200000000006</v>
      </c>
      <c r="AR24">
        <v>15.580531200000003</v>
      </c>
      <c r="AS24">
        <v>9.7861171044000006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31.600754181926401</v>
      </c>
      <c r="BB24">
        <f t="shared" si="0"/>
        <v>917.37085186193963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2</v>
      </c>
      <c r="K25">
        <v>9.4134711161151365</v>
      </c>
      <c r="L25">
        <v>578.49512361223287</v>
      </c>
      <c r="M25">
        <v>28.228918371936135</v>
      </c>
      <c r="N25">
        <v>17.400000000000002</v>
      </c>
      <c r="O25">
        <v>0</v>
      </c>
      <c r="P25">
        <v>38.531705584383495</v>
      </c>
      <c r="Q25">
        <v>3.2372967678746325</v>
      </c>
      <c r="R25">
        <v>13.00969646255184</v>
      </c>
      <c r="S25">
        <v>8.1001365346922789</v>
      </c>
      <c r="T25">
        <v>0</v>
      </c>
      <c r="U25">
        <v>64.239164166752857</v>
      </c>
      <c r="V25">
        <v>4.374274310595065</v>
      </c>
      <c r="W25">
        <v>14.232085171645117</v>
      </c>
      <c r="X25">
        <v>45.2588294758865</v>
      </c>
      <c r="Y25">
        <v>0</v>
      </c>
      <c r="Z25">
        <v>2.01070584</v>
      </c>
      <c r="AA25">
        <v>0</v>
      </c>
      <c r="AB25">
        <v>8.0565986800000005</v>
      </c>
      <c r="AC25">
        <v>5.9383226240000004</v>
      </c>
      <c r="AD25">
        <v>5.5929026400000001</v>
      </c>
      <c r="AE25">
        <v>15.167135380800001</v>
      </c>
      <c r="AF25">
        <v>2.7225000000000001</v>
      </c>
      <c r="AG25">
        <v>5.0460009599999998</v>
      </c>
      <c r="AH25">
        <v>14.410764160000001</v>
      </c>
      <c r="AI25">
        <v>0</v>
      </c>
      <c r="AJ25">
        <v>0</v>
      </c>
      <c r="AK25">
        <v>15.805579999999997</v>
      </c>
      <c r="AL25">
        <v>0</v>
      </c>
      <c r="AM25">
        <v>0</v>
      </c>
      <c r="AN25">
        <v>0.66954999999999998</v>
      </c>
      <c r="AO25">
        <v>1.9663425599999997</v>
      </c>
      <c r="AP25">
        <v>0.94322591999999994</v>
      </c>
      <c r="AQ25">
        <v>8.5825200000000006</v>
      </c>
      <c r="AR25">
        <v>15.580531200000003</v>
      </c>
      <c r="AS25">
        <v>9.7861171044000006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31.262023051526402</v>
      </c>
      <c r="BB25">
        <f t="shared" si="0"/>
        <v>907.53747559233966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2</v>
      </c>
      <c r="K26">
        <v>9.4134711161151365</v>
      </c>
      <c r="L26">
        <v>578.49512361223287</v>
      </c>
      <c r="M26">
        <v>28.228918371936135</v>
      </c>
      <c r="N26">
        <v>17.400000000000002</v>
      </c>
      <c r="O26">
        <v>0</v>
      </c>
      <c r="P26">
        <v>38.531705584383495</v>
      </c>
      <c r="Q26">
        <v>3.2372967678746325</v>
      </c>
      <c r="R26">
        <v>13.00969646255184</v>
      </c>
      <c r="S26">
        <v>8.1001365346922789</v>
      </c>
      <c r="T26">
        <v>0</v>
      </c>
      <c r="U26">
        <v>64.239164166752857</v>
      </c>
      <c r="V26">
        <v>4.374274310595065</v>
      </c>
      <c r="W26">
        <v>14.232085171645117</v>
      </c>
      <c r="X26">
        <v>45.2588294758865</v>
      </c>
      <c r="Y26">
        <v>0</v>
      </c>
      <c r="Z26">
        <v>2.01070584</v>
      </c>
      <c r="AA26">
        <v>0</v>
      </c>
      <c r="AB26">
        <v>8.0565986800000005</v>
      </c>
      <c r="AC26">
        <v>5.9383226240000004</v>
      </c>
      <c r="AD26">
        <v>5.5929026400000001</v>
      </c>
      <c r="AE26">
        <v>15.167135380800001</v>
      </c>
      <c r="AF26">
        <v>2.7225000000000001</v>
      </c>
      <c r="AG26">
        <v>5.0460009599999998</v>
      </c>
      <c r="AH26">
        <v>14.410764160000001</v>
      </c>
      <c r="AI26">
        <v>0.78111279999999994</v>
      </c>
      <c r="AJ26">
        <v>0</v>
      </c>
      <c r="AK26">
        <v>15.805579999999997</v>
      </c>
      <c r="AL26">
        <v>0</v>
      </c>
      <c r="AM26">
        <v>0</v>
      </c>
      <c r="AN26">
        <v>0.66954999999999998</v>
      </c>
      <c r="AO26">
        <v>1.9663425599999997</v>
      </c>
      <c r="AP26">
        <v>0.94322591999999994</v>
      </c>
      <c r="AQ26">
        <v>8.5825200000000006</v>
      </c>
      <c r="AR26">
        <v>15.580531200000003</v>
      </c>
      <c r="AS26">
        <v>9.7861171044000006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31.288034169126401</v>
      </c>
      <c r="BB26">
        <f t="shared" si="0"/>
        <v>908.29257727473964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2</v>
      </c>
      <c r="K27">
        <v>9.4134711161151365</v>
      </c>
      <c r="L27">
        <v>578.49512361223287</v>
      </c>
      <c r="M27">
        <v>28.228918371936135</v>
      </c>
      <c r="N27">
        <v>17.400000000000002</v>
      </c>
      <c r="O27">
        <v>0</v>
      </c>
      <c r="P27">
        <v>38.531705584383495</v>
      </c>
      <c r="Q27">
        <v>3.2372967678746325</v>
      </c>
      <c r="R27">
        <v>13.00969646255184</v>
      </c>
      <c r="S27">
        <v>8.1001365346922789</v>
      </c>
      <c r="T27">
        <v>0</v>
      </c>
      <c r="U27">
        <v>64.239164166752857</v>
      </c>
      <c r="V27">
        <v>4.374274310595065</v>
      </c>
      <c r="W27">
        <v>14.232085171645117</v>
      </c>
      <c r="X27">
        <v>45.2588294758865</v>
      </c>
      <c r="Y27">
        <v>0</v>
      </c>
      <c r="Z27">
        <v>2.01070584</v>
      </c>
      <c r="AA27">
        <v>0</v>
      </c>
      <c r="AB27">
        <v>8.0565986800000005</v>
      </c>
      <c r="AC27">
        <v>5.9383226240000004</v>
      </c>
      <c r="AD27">
        <v>5.5929026400000001</v>
      </c>
      <c r="AE27">
        <v>15.167135380800001</v>
      </c>
      <c r="AF27">
        <v>2.7225000000000001</v>
      </c>
      <c r="AG27">
        <v>5.0460009599999998</v>
      </c>
      <c r="AH27">
        <v>14.410764160000001</v>
      </c>
      <c r="AI27">
        <v>1.5622255999999999</v>
      </c>
      <c r="AJ27">
        <v>0</v>
      </c>
      <c r="AK27">
        <v>15.805579999999997</v>
      </c>
      <c r="AL27">
        <v>0</v>
      </c>
      <c r="AM27">
        <v>0</v>
      </c>
      <c r="AN27">
        <v>0.66954999999999998</v>
      </c>
      <c r="AO27">
        <v>1.9663425599999997</v>
      </c>
      <c r="AP27">
        <v>2.5152691200000001</v>
      </c>
      <c r="AQ27">
        <v>8.5825200000000006</v>
      </c>
      <c r="AR27">
        <v>15.580531200000003</v>
      </c>
      <c r="AS27">
        <v>9.7861171044000006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31.366394263926399</v>
      </c>
      <c r="BB27">
        <f t="shared" si="0"/>
        <v>910.56737317993964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2</v>
      </c>
      <c r="K28">
        <v>9.4134711161151365</v>
      </c>
      <c r="L28">
        <v>578.49512361223287</v>
      </c>
      <c r="M28">
        <v>28.228918371936135</v>
      </c>
      <c r="N28">
        <v>17.400000000000002</v>
      </c>
      <c r="O28">
        <v>0</v>
      </c>
      <c r="P28">
        <v>38.531705584383495</v>
      </c>
      <c r="Q28">
        <v>3.2372967678746325</v>
      </c>
      <c r="R28">
        <v>13.00969646255184</v>
      </c>
      <c r="S28">
        <v>8.1001365346922789</v>
      </c>
      <c r="T28">
        <v>0</v>
      </c>
      <c r="U28">
        <v>64.239164166752857</v>
      </c>
      <c r="V28">
        <v>4.374274310595065</v>
      </c>
      <c r="W28">
        <v>14.232085171645117</v>
      </c>
      <c r="X28">
        <v>45.2588294758865</v>
      </c>
      <c r="Y28">
        <v>0</v>
      </c>
      <c r="Z28">
        <v>2.01070584</v>
      </c>
      <c r="AA28">
        <v>0</v>
      </c>
      <c r="AB28">
        <v>8.0565986800000005</v>
      </c>
      <c r="AC28">
        <v>5.9383226240000004</v>
      </c>
      <c r="AD28">
        <v>5.5929026400000001</v>
      </c>
      <c r="AE28">
        <v>15.167135380800001</v>
      </c>
      <c r="AF28">
        <v>2.7225000000000001</v>
      </c>
      <c r="AG28">
        <v>5.0460009599999998</v>
      </c>
      <c r="AH28">
        <v>13.655361200000002</v>
      </c>
      <c r="AI28">
        <v>10.1544664</v>
      </c>
      <c r="AJ28">
        <v>0</v>
      </c>
      <c r="AK28">
        <v>15.805579999999997</v>
      </c>
      <c r="AL28">
        <v>0</v>
      </c>
      <c r="AM28">
        <v>0</v>
      </c>
      <c r="AN28">
        <v>0.66954999999999998</v>
      </c>
      <c r="AO28">
        <v>1.9663425599999997</v>
      </c>
      <c r="AP28">
        <v>0.94322591999999994</v>
      </c>
      <c r="AQ28">
        <v>8.5825200000000006</v>
      </c>
      <c r="AR28">
        <v>15.580531200000003</v>
      </c>
      <c r="AS28">
        <v>9.7861171044000006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31.575011821126399</v>
      </c>
      <c r="BB28">
        <f t="shared" si="0"/>
        <v>916.62355026273974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2</v>
      </c>
      <c r="K29">
        <v>9.4134711161151365</v>
      </c>
      <c r="L29">
        <v>578.49512361223287</v>
      </c>
      <c r="M29">
        <v>28.228918371936135</v>
      </c>
      <c r="N29">
        <v>21.258620689655171</v>
      </c>
      <c r="O29">
        <v>0</v>
      </c>
      <c r="P29">
        <v>38.531705584383495</v>
      </c>
      <c r="Q29">
        <v>3.2372967678746325</v>
      </c>
      <c r="R29">
        <v>13.00969646255184</v>
      </c>
      <c r="S29">
        <v>8.1001365346922789</v>
      </c>
      <c r="T29">
        <v>0</v>
      </c>
      <c r="U29">
        <v>64.239164166752857</v>
      </c>
      <c r="V29">
        <v>4.374274310595065</v>
      </c>
      <c r="W29">
        <v>14.232085171645117</v>
      </c>
      <c r="X29">
        <v>45.2588294758865</v>
      </c>
      <c r="Y29">
        <v>0</v>
      </c>
      <c r="Z29">
        <v>2.01070584</v>
      </c>
      <c r="AA29">
        <v>0</v>
      </c>
      <c r="AB29">
        <v>8.0565986800000005</v>
      </c>
      <c r="AC29">
        <v>5.9383226240000004</v>
      </c>
      <c r="AD29">
        <v>5.5929026400000001</v>
      </c>
      <c r="AE29">
        <v>15.167135380800001</v>
      </c>
      <c r="AF29">
        <v>2.7225000000000001</v>
      </c>
      <c r="AG29">
        <v>5.0460009599999998</v>
      </c>
      <c r="AH29">
        <v>13.655361200000002</v>
      </c>
      <c r="AI29">
        <v>10.1544664</v>
      </c>
      <c r="AJ29">
        <v>0</v>
      </c>
      <c r="AK29">
        <v>15.805579999999997</v>
      </c>
      <c r="AL29">
        <v>0</v>
      </c>
      <c r="AM29">
        <v>0</v>
      </c>
      <c r="AN29">
        <v>0.66954999999999998</v>
      </c>
      <c r="AO29">
        <v>1.9663425599999997</v>
      </c>
      <c r="AP29">
        <v>0.94322591999999994</v>
      </c>
      <c r="AQ29">
        <v>8.5825200000000006</v>
      </c>
      <c r="AR29">
        <v>15.580531200000003</v>
      </c>
      <c r="AS29">
        <v>9.7861171044000006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31.703503890091913</v>
      </c>
      <c r="BB29">
        <f t="shared" si="0"/>
        <v>920.35367888342932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2</v>
      </c>
      <c r="K30">
        <v>9.4134711161151365</v>
      </c>
      <c r="L30">
        <v>578.49512361223287</v>
      </c>
      <c r="M30">
        <v>28.228918371936135</v>
      </c>
      <c r="N30">
        <v>23.196277542082939</v>
      </c>
      <c r="O30">
        <v>0</v>
      </c>
      <c r="P30">
        <v>38.531705584383495</v>
      </c>
      <c r="Q30">
        <v>3.2372967678746325</v>
      </c>
      <c r="R30">
        <v>13.00969646255184</v>
      </c>
      <c r="S30">
        <v>8.1001365346922789</v>
      </c>
      <c r="T30">
        <v>0</v>
      </c>
      <c r="U30">
        <v>64.239164166752857</v>
      </c>
      <c r="V30">
        <v>4.374274310595065</v>
      </c>
      <c r="W30">
        <v>14.232085171645117</v>
      </c>
      <c r="X30">
        <v>45.2588294758865</v>
      </c>
      <c r="Y30">
        <v>0</v>
      </c>
      <c r="Z30">
        <v>2.01070584</v>
      </c>
      <c r="AA30">
        <v>0</v>
      </c>
      <c r="AB30">
        <v>8.0565986800000005</v>
      </c>
      <c r="AC30">
        <v>5.9383226240000004</v>
      </c>
      <c r="AD30">
        <v>5.5929026400000001</v>
      </c>
      <c r="AE30">
        <v>15.167135380800001</v>
      </c>
      <c r="AF30">
        <v>2.7225000000000001</v>
      </c>
      <c r="AG30">
        <v>5.0460009599999998</v>
      </c>
      <c r="AH30">
        <v>13.655361200000002</v>
      </c>
      <c r="AI30">
        <v>10.1544664</v>
      </c>
      <c r="AJ30">
        <v>0</v>
      </c>
      <c r="AK30">
        <v>15.805579999999997</v>
      </c>
      <c r="AL30">
        <v>0</v>
      </c>
      <c r="AM30">
        <v>0</v>
      </c>
      <c r="AN30">
        <v>0.66954999999999998</v>
      </c>
      <c r="AO30">
        <v>1.9663425599999997</v>
      </c>
      <c r="AP30">
        <v>0.94322591999999994</v>
      </c>
      <c r="AQ30">
        <v>8.5825200000000006</v>
      </c>
      <c r="AR30">
        <v>15.580531200000003</v>
      </c>
      <c r="AS30">
        <v>9.7861171044000006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31.768027863277762</v>
      </c>
      <c r="BB30">
        <f t="shared" si="0"/>
        <v>922.22681176267133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2</v>
      </c>
      <c r="K31">
        <v>9.4134711161151365</v>
      </c>
      <c r="L31">
        <v>578.49512361223287</v>
      </c>
      <c r="M31">
        <v>28.228918371936135</v>
      </c>
      <c r="N31">
        <v>25.127586206896552</v>
      </c>
      <c r="O31">
        <v>0</v>
      </c>
      <c r="P31">
        <v>38.531705584383495</v>
      </c>
      <c r="Q31">
        <v>3.2372967678746325</v>
      </c>
      <c r="R31">
        <v>13.00969646255184</v>
      </c>
      <c r="S31">
        <v>8.1001365346922789</v>
      </c>
      <c r="T31">
        <v>0</v>
      </c>
      <c r="U31">
        <v>64.239164166752857</v>
      </c>
      <c r="V31">
        <v>4.374274310595065</v>
      </c>
      <c r="W31">
        <v>14.232085171645117</v>
      </c>
      <c r="X31">
        <v>45.2588294758865</v>
      </c>
      <c r="Y31">
        <v>0</v>
      </c>
      <c r="Z31">
        <v>2.01070584</v>
      </c>
      <c r="AA31">
        <v>0</v>
      </c>
      <c r="AB31">
        <v>8.0565986800000005</v>
      </c>
      <c r="AC31">
        <v>5.9383226240000004</v>
      </c>
      <c r="AD31">
        <v>5.5929026400000001</v>
      </c>
      <c r="AE31">
        <v>15.167135380800001</v>
      </c>
      <c r="AF31">
        <v>2.7225000000000001</v>
      </c>
      <c r="AG31">
        <v>5.0460009599999998</v>
      </c>
      <c r="AH31">
        <v>13.655361200000002</v>
      </c>
      <c r="AI31">
        <v>10.1544664</v>
      </c>
      <c r="AJ31">
        <v>0</v>
      </c>
      <c r="AK31">
        <v>15.805579999999997</v>
      </c>
      <c r="AL31">
        <v>0</v>
      </c>
      <c r="AM31">
        <v>0</v>
      </c>
      <c r="AN31">
        <v>0.66954999999999998</v>
      </c>
      <c r="AO31">
        <v>1.9663425599999997</v>
      </c>
      <c r="AP31">
        <v>0.94322591999999994</v>
      </c>
      <c r="AQ31">
        <v>8.5825200000000006</v>
      </c>
      <c r="AR31">
        <v>15.580531200000003</v>
      </c>
      <c r="AS31">
        <v>9.7861171044000006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31.832340441816054</v>
      </c>
      <c r="BB31">
        <f t="shared" si="0"/>
        <v>924.09380784894665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2</v>
      </c>
      <c r="K32">
        <v>9.4134711161151365</v>
      </c>
      <c r="L32">
        <v>578.49512361223287</v>
      </c>
      <c r="M32">
        <v>28.228918371936135</v>
      </c>
      <c r="N32">
        <v>27.062068965517241</v>
      </c>
      <c r="O32">
        <v>0</v>
      </c>
      <c r="P32">
        <v>38.531705584383495</v>
      </c>
      <c r="Q32">
        <v>3.2372967678746325</v>
      </c>
      <c r="R32">
        <v>13.00969646255184</v>
      </c>
      <c r="S32">
        <v>8.1001365346922789</v>
      </c>
      <c r="T32">
        <v>0</v>
      </c>
      <c r="U32">
        <v>64.239164166752857</v>
      </c>
      <c r="V32">
        <v>4.374274310595065</v>
      </c>
      <c r="W32">
        <v>14.232085171645117</v>
      </c>
      <c r="X32">
        <v>45.2588294758865</v>
      </c>
      <c r="Y32">
        <v>0</v>
      </c>
      <c r="Z32">
        <v>2.01070584</v>
      </c>
      <c r="AA32">
        <v>0</v>
      </c>
      <c r="AB32">
        <v>8.0565986800000005</v>
      </c>
      <c r="AC32">
        <v>5.9383226240000004</v>
      </c>
      <c r="AD32">
        <v>5.5929026400000001</v>
      </c>
      <c r="AE32">
        <v>15.167135380800001</v>
      </c>
      <c r="AF32">
        <v>2.7225000000000001</v>
      </c>
      <c r="AG32">
        <v>5.0460009599999998</v>
      </c>
      <c r="AH32">
        <v>13.655361200000002</v>
      </c>
      <c r="AI32">
        <v>10.1544664</v>
      </c>
      <c r="AJ32">
        <v>0</v>
      </c>
      <c r="AK32">
        <v>15.805579999999997</v>
      </c>
      <c r="AL32">
        <v>0</v>
      </c>
      <c r="AM32">
        <v>0</v>
      </c>
      <c r="AN32">
        <v>0.66954999999999998</v>
      </c>
      <c r="AO32">
        <v>1.9663425599999997</v>
      </c>
      <c r="AP32">
        <v>0.94322591999999994</v>
      </c>
      <c r="AQ32">
        <v>8.5825200000000006</v>
      </c>
      <c r="AR32">
        <v>15.580531200000003</v>
      </c>
      <c r="AS32">
        <v>9.7861171044000006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31.896758717678122</v>
      </c>
      <c r="BB32">
        <f t="shared" si="0"/>
        <v>925.96387233170526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2</v>
      </c>
      <c r="K33">
        <v>9.4134711161151365</v>
      </c>
      <c r="L33">
        <v>578.49512361223287</v>
      </c>
      <c r="M33">
        <v>28.228918371936135</v>
      </c>
      <c r="N33">
        <v>27.062068965517241</v>
      </c>
      <c r="O33">
        <v>0</v>
      </c>
      <c r="P33">
        <v>38.531705584383495</v>
      </c>
      <c r="Q33">
        <v>3.2372967678746325</v>
      </c>
      <c r="R33">
        <v>13.00969646255184</v>
      </c>
      <c r="S33">
        <v>8.1001365346922789</v>
      </c>
      <c r="T33">
        <v>0</v>
      </c>
      <c r="U33">
        <v>64.239164166752857</v>
      </c>
      <c r="V33">
        <v>4.374274310595065</v>
      </c>
      <c r="W33">
        <v>14.232085171645117</v>
      </c>
      <c r="X33">
        <v>45.2588294758865</v>
      </c>
      <c r="Y33">
        <v>0</v>
      </c>
      <c r="Z33">
        <v>2.01070584</v>
      </c>
      <c r="AA33">
        <v>0</v>
      </c>
      <c r="AB33">
        <v>8.0565986800000005</v>
      </c>
      <c r="AC33">
        <v>5.9383226240000004</v>
      </c>
      <c r="AD33">
        <v>5.5929026400000001</v>
      </c>
      <c r="AE33">
        <v>15.167135380800001</v>
      </c>
      <c r="AF33">
        <v>2.7225000000000001</v>
      </c>
      <c r="AG33">
        <v>5.0460009599999998</v>
      </c>
      <c r="AH33">
        <v>13.655361200000002</v>
      </c>
      <c r="AI33">
        <v>10.1544664</v>
      </c>
      <c r="AJ33">
        <v>0</v>
      </c>
      <c r="AK33">
        <v>15.805579999999997</v>
      </c>
      <c r="AL33">
        <v>0</v>
      </c>
      <c r="AM33">
        <v>0</v>
      </c>
      <c r="AN33">
        <v>0.66954999999999998</v>
      </c>
      <c r="AO33">
        <v>1.9663425599999997</v>
      </c>
      <c r="AP33">
        <v>0.94322591999999994</v>
      </c>
      <c r="AQ33">
        <v>5.7216799999999983</v>
      </c>
      <c r="AR33">
        <v>15.580531200000003</v>
      </c>
      <c r="AS33">
        <v>9.7861171044000006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31.801492500217805</v>
      </c>
      <c r="BB33">
        <f t="shared" si="0"/>
        <v>923.19829854916554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2</v>
      </c>
      <c r="K34">
        <v>9.4134711161151365</v>
      </c>
      <c r="L34">
        <v>578.49512361223287</v>
      </c>
      <c r="M34">
        <v>28.228918371936135</v>
      </c>
      <c r="N34">
        <v>28.989380337201663</v>
      </c>
      <c r="O34">
        <v>0</v>
      </c>
      <c r="P34">
        <v>38.531705584383495</v>
      </c>
      <c r="Q34">
        <v>3.2372967678746325</v>
      </c>
      <c r="R34">
        <v>13.00969646255184</v>
      </c>
      <c r="S34">
        <v>8.1001365346922789</v>
      </c>
      <c r="T34">
        <v>0</v>
      </c>
      <c r="U34">
        <v>64.239164166752857</v>
      </c>
      <c r="V34">
        <v>4.374274310595065</v>
      </c>
      <c r="W34">
        <v>14.232085171645117</v>
      </c>
      <c r="X34">
        <v>45.2588294758865</v>
      </c>
      <c r="Y34">
        <v>0</v>
      </c>
      <c r="Z34">
        <v>2.01070584</v>
      </c>
      <c r="AA34">
        <v>0</v>
      </c>
      <c r="AB34">
        <v>8.0565986800000005</v>
      </c>
      <c r="AC34">
        <v>5.9383226240000004</v>
      </c>
      <c r="AD34">
        <v>5.5929026400000001</v>
      </c>
      <c r="AE34">
        <v>15.167135380800001</v>
      </c>
      <c r="AF34">
        <v>2.7225000000000001</v>
      </c>
      <c r="AG34">
        <v>5.0460009599999998</v>
      </c>
      <c r="AH34">
        <v>13.655361200000002</v>
      </c>
      <c r="AI34">
        <v>1.5622255999999999</v>
      </c>
      <c r="AJ34">
        <v>0</v>
      </c>
      <c r="AK34">
        <v>15.805579999999997</v>
      </c>
      <c r="AL34">
        <v>0</v>
      </c>
      <c r="AM34">
        <v>0</v>
      </c>
      <c r="AN34">
        <v>0.66954999999999998</v>
      </c>
      <c r="AO34">
        <v>1.9663425599999997</v>
      </c>
      <c r="AP34">
        <v>0.94322591999999994</v>
      </c>
      <c r="AQ34">
        <v>5.7216799999999983</v>
      </c>
      <c r="AR34">
        <v>15.580531200000003</v>
      </c>
      <c r="AS34">
        <v>9.7861171044000006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31.579550595694897</v>
      </c>
      <c r="BB34">
        <f t="shared" si="0"/>
        <v>916.75531102537286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2</v>
      </c>
      <c r="K35">
        <v>9.4134711161151365</v>
      </c>
      <c r="L35">
        <v>578.49512361223287</v>
      </c>
      <c r="M35">
        <v>28.228918371936135</v>
      </c>
      <c r="N35">
        <v>28.989380337201663</v>
      </c>
      <c r="O35">
        <v>0</v>
      </c>
      <c r="P35">
        <v>38.531705584383495</v>
      </c>
      <c r="Q35">
        <v>3.2372967678746325</v>
      </c>
      <c r="R35">
        <v>13.00969646255184</v>
      </c>
      <c r="S35">
        <v>8.1001365346922789</v>
      </c>
      <c r="T35">
        <v>0</v>
      </c>
      <c r="U35">
        <v>64.239164166752857</v>
      </c>
      <c r="V35">
        <v>4.374274310595065</v>
      </c>
      <c r="W35">
        <v>14.232085171645117</v>
      </c>
      <c r="X35">
        <v>45.2588294758865</v>
      </c>
      <c r="Y35">
        <v>0</v>
      </c>
      <c r="Z35">
        <v>2.01070584</v>
      </c>
      <c r="AA35">
        <v>0</v>
      </c>
      <c r="AB35">
        <v>8.0565986800000005</v>
      </c>
      <c r="AC35">
        <v>5.9383226240000004</v>
      </c>
      <c r="AD35">
        <v>5.5929026400000001</v>
      </c>
      <c r="AE35">
        <v>15.167135380800001</v>
      </c>
      <c r="AF35">
        <v>2.7225000000000001</v>
      </c>
      <c r="AG35">
        <v>5.0460009599999998</v>
      </c>
      <c r="AH35">
        <v>13.655361200000002</v>
      </c>
      <c r="AI35">
        <v>0.78111279999999994</v>
      </c>
      <c r="AJ35">
        <v>0</v>
      </c>
      <c r="AK35">
        <v>15.805579999999997</v>
      </c>
      <c r="AL35">
        <v>0</v>
      </c>
      <c r="AM35">
        <v>0</v>
      </c>
      <c r="AN35">
        <v>0.66954999999999998</v>
      </c>
      <c r="AO35">
        <v>1.9663425599999997</v>
      </c>
      <c r="AP35">
        <v>0.94322591999999994</v>
      </c>
      <c r="AQ35">
        <v>5.7216799999999983</v>
      </c>
      <c r="AR35">
        <v>15.580531200000003</v>
      </c>
      <c r="AS35">
        <v>9.7861171044000006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31.553539478094898</v>
      </c>
      <c r="BB35">
        <f t="shared" si="0"/>
        <v>916.00020934297277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2</v>
      </c>
      <c r="K36">
        <v>9.4134711161151365</v>
      </c>
      <c r="L36">
        <v>578.49512361223287</v>
      </c>
      <c r="M36">
        <v>28.228918371936135</v>
      </c>
      <c r="N36">
        <v>30.931034482758616</v>
      </c>
      <c r="O36">
        <v>0</v>
      </c>
      <c r="P36">
        <v>38.531705584383495</v>
      </c>
      <c r="Q36">
        <v>3.2372967678746325</v>
      </c>
      <c r="R36">
        <v>13.00969646255184</v>
      </c>
      <c r="S36">
        <v>8.1001365346922789</v>
      </c>
      <c r="T36">
        <v>0</v>
      </c>
      <c r="U36">
        <v>64.239164166752857</v>
      </c>
      <c r="V36">
        <v>4.374274310595065</v>
      </c>
      <c r="W36">
        <v>14.232085171645117</v>
      </c>
      <c r="X36">
        <v>45.2588294758865</v>
      </c>
      <c r="Y36">
        <v>0</v>
      </c>
      <c r="Z36">
        <v>2.01070584</v>
      </c>
      <c r="AA36">
        <v>0</v>
      </c>
      <c r="AB36">
        <v>8.0565986800000005</v>
      </c>
      <c r="AC36">
        <v>5.9383226240000004</v>
      </c>
      <c r="AD36">
        <v>5.5929026400000001</v>
      </c>
      <c r="AE36">
        <v>15.167135380800001</v>
      </c>
      <c r="AF36">
        <v>2.7225000000000001</v>
      </c>
      <c r="AG36">
        <v>5.0460009599999998</v>
      </c>
      <c r="AH36">
        <v>13.655361200000002</v>
      </c>
      <c r="AI36">
        <v>0</v>
      </c>
      <c r="AJ36">
        <v>0</v>
      </c>
      <c r="AK36">
        <v>15.805579999999997</v>
      </c>
      <c r="AL36">
        <v>0</v>
      </c>
      <c r="AM36">
        <v>0</v>
      </c>
      <c r="AN36">
        <v>0.66954999999999998</v>
      </c>
      <c r="AO36">
        <v>1.9663425599999997</v>
      </c>
      <c r="AP36">
        <v>0.94322591999999994</v>
      </c>
      <c r="AQ36">
        <v>2.8028499999999994</v>
      </c>
      <c r="AR36">
        <v>15.580531200000003</v>
      </c>
      <c r="AS36">
        <v>9.7861171044000006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31.494988680684799</v>
      </c>
      <c r="BB36">
        <f t="shared" si="0"/>
        <v>914.30047148593985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2</v>
      </c>
      <c r="K37">
        <v>9.4135432517325608</v>
      </c>
      <c r="L37">
        <v>578.49512361223287</v>
      </c>
      <c r="M37">
        <v>28.228918371936135</v>
      </c>
      <c r="N37">
        <v>28.996551724137934</v>
      </c>
      <c r="O37">
        <v>0</v>
      </c>
      <c r="P37">
        <v>38.531705584383495</v>
      </c>
      <c r="Q37">
        <v>3.2372967678746325</v>
      </c>
      <c r="R37">
        <v>13.00969646255184</v>
      </c>
      <c r="S37">
        <v>8.1001365346922789</v>
      </c>
      <c r="T37">
        <v>0</v>
      </c>
      <c r="U37">
        <v>64.239164166752857</v>
      </c>
      <c r="V37">
        <v>4.374274310595065</v>
      </c>
      <c r="W37">
        <v>14.232085171645117</v>
      </c>
      <c r="X37">
        <v>45.2588294758865</v>
      </c>
      <c r="Y37">
        <v>0</v>
      </c>
      <c r="Z37">
        <v>2.01070584</v>
      </c>
      <c r="AA37">
        <v>0</v>
      </c>
      <c r="AB37">
        <v>8.0565986800000005</v>
      </c>
      <c r="AC37">
        <v>5.9383226240000004</v>
      </c>
      <c r="AD37">
        <v>5.5929026400000001</v>
      </c>
      <c r="AE37">
        <v>15.167135380800001</v>
      </c>
      <c r="AF37">
        <v>2.7225000000000001</v>
      </c>
      <c r="AG37">
        <v>5.0460009599999998</v>
      </c>
      <c r="AH37">
        <v>18.885073999999996</v>
      </c>
      <c r="AI37">
        <v>0</v>
      </c>
      <c r="AJ37">
        <v>0</v>
      </c>
      <c r="AK37">
        <v>15.805579999999997</v>
      </c>
      <c r="AL37">
        <v>0</v>
      </c>
      <c r="AM37">
        <v>0</v>
      </c>
      <c r="AN37">
        <v>0.66954999999999998</v>
      </c>
      <c r="AO37">
        <v>1.97536248</v>
      </c>
      <c r="AP37">
        <v>1.1397313199999999</v>
      </c>
      <c r="AQ37">
        <v>2.8028499999999994</v>
      </c>
      <c r="AR37">
        <v>15.580531200000003</v>
      </c>
      <c r="AS37">
        <v>9.7861171044000006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31.611566087277517</v>
      </c>
      <c r="BB37">
        <f t="shared" si="0"/>
        <v>917.6847215763438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2</v>
      </c>
      <c r="K38">
        <v>9.4132865833553154</v>
      </c>
      <c r="L38">
        <v>578.49512361223287</v>
      </c>
      <c r="M38">
        <v>28.228918371936135</v>
      </c>
      <c r="N38">
        <v>28.996551724137934</v>
      </c>
      <c r="O38">
        <v>0</v>
      </c>
      <c r="P38">
        <v>38.531705584383495</v>
      </c>
      <c r="Q38">
        <v>3.2372967678746325</v>
      </c>
      <c r="R38">
        <v>13.00969646255184</v>
      </c>
      <c r="S38">
        <v>8.1001365346922789</v>
      </c>
      <c r="T38">
        <v>0</v>
      </c>
      <c r="U38">
        <v>64.239164166752857</v>
      </c>
      <c r="V38">
        <v>4.374274310595065</v>
      </c>
      <c r="W38">
        <v>14.232085171645117</v>
      </c>
      <c r="X38">
        <v>45.2588294758865</v>
      </c>
      <c r="Y38">
        <v>0</v>
      </c>
      <c r="Z38">
        <v>2.01070584</v>
      </c>
      <c r="AA38">
        <v>0</v>
      </c>
      <c r="AB38">
        <v>8.0565986800000005</v>
      </c>
      <c r="AC38">
        <v>5.9383226240000004</v>
      </c>
      <c r="AD38">
        <v>5.5929026400000001</v>
      </c>
      <c r="AE38">
        <v>15.167135380800001</v>
      </c>
      <c r="AF38">
        <v>2.7225000000000001</v>
      </c>
      <c r="AG38">
        <v>5.0460009599999998</v>
      </c>
      <c r="AH38">
        <v>18.885073999999996</v>
      </c>
      <c r="AI38">
        <v>0</v>
      </c>
      <c r="AJ38">
        <v>0</v>
      </c>
      <c r="AK38">
        <v>15.805579999999997</v>
      </c>
      <c r="AL38">
        <v>0</v>
      </c>
      <c r="AM38">
        <v>0</v>
      </c>
      <c r="AN38">
        <v>0.66954999999999998</v>
      </c>
      <c r="AO38">
        <v>1.97536248</v>
      </c>
      <c r="AP38">
        <v>1.1397313199999999</v>
      </c>
      <c r="AQ38">
        <v>2.8028499999999994</v>
      </c>
      <c r="AR38">
        <v>15.580531200000003</v>
      </c>
      <c r="AS38">
        <v>9.7861171044000006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31.61155754021209</v>
      </c>
      <c r="BB38">
        <f t="shared" si="0"/>
        <v>917.68447345503205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2</v>
      </c>
      <c r="K39">
        <v>9.4132562427663178</v>
      </c>
      <c r="L39">
        <v>578.49512361223287</v>
      </c>
      <c r="M39">
        <v>28.228918371936135</v>
      </c>
      <c r="N39">
        <v>28.996551724137934</v>
      </c>
      <c r="O39">
        <v>0</v>
      </c>
      <c r="P39">
        <v>38.531705584383495</v>
      </c>
      <c r="Q39">
        <v>3.2372967678746325</v>
      </c>
      <c r="R39">
        <v>13.00969646255184</v>
      </c>
      <c r="S39">
        <v>8.1001365346922789</v>
      </c>
      <c r="T39">
        <v>0</v>
      </c>
      <c r="U39">
        <v>64.239164166752857</v>
      </c>
      <c r="V39">
        <v>4.374274310595065</v>
      </c>
      <c r="W39">
        <v>14.232085171645117</v>
      </c>
      <c r="X39">
        <v>45.2588294758865</v>
      </c>
      <c r="Y39">
        <v>0</v>
      </c>
      <c r="Z39">
        <v>4.04976</v>
      </c>
      <c r="AA39">
        <v>0</v>
      </c>
      <c r="AB39">
        <v>8.0565986800000005</v>
      </c>
      <c r="AC39">
        <v>5.9383226240000004</v>
      </c>
      <c r="AD39">
        <v>5.5929026400000001</v>
      </c>
      <c r="AE39">
        <v>15.167135380800001</v>
      </c>
      <c r="AF39">
        <v>2.7225000000000001</v>
      </c>
      <c r="AG39">
        <v>5.0460009599999998</v>
      </c>
      <c r="AH39">
        <v>18.885073999999996</v>
      </c>
      <c r="AI39">
        <v>0</v>
      </c>
      <c r="AJ39">
        <v>0</v>
      </c>
      <c r="AK39">
        <v>15.805579999999997</v>
      </c>
      <c r="AL39">
        <v>0</v>
      </c>
      <c r="AM39">
        <v>0</v>
      </c>
      <c r="AN39">
        <v>0.66954999999999998</v>
      </c>
      <c r="AO39">
        <v>2.0745815999999997</v>
      </c>
      <c r="AP39">
        <v>1.1397313199999999</v>
      </c>
      <c r="AQ39">
        <v>2.8028499999999994</v>
      </c>
      <c r="AR39">
        <v>16.427299199999997</v>
      </c>
      <c r="AS39">
        <v>9.7861171044000006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31.710958502630227</v>
      </c>
      <c r="BB39">
        <f t="shared" si="0"/>
        <v>920.57008343202494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2</v>
      </c>
      <c r="K40">
        <v>9.4134736492539588</v>
      </c>
      <c r="L40">
        <v>578.49512361223287</v>
      </c>
      <c r="M40">
        <v>28.228918371936135</v>
      </c>
      <c r="N40">
        <v>28.996551724137934</v>
      </c>
      <c r="O40">
        <v>0</v>
      </c>
      <c r="P40">
        <v>38.531705584383495</v>
      </c>
      <c r="Q40">
        <v>3.2372967678746325</v>
      </c>
      <c r="R40">
        <v>13.00969646255184</v>
      </c>
      <c r="S40">
        <v>8.1001365346922789</v>
      </c>
      <c r="T40">
        <v>0</v>
      </c>
      <c r="U40">
        <v>64.239164166752857</v>
      </c>
      <c r="V40">
        <v>4.374274310595065</v>
      </c>
      <c r="W40">
        <v>14.232085171645117</v>
      </c>
      <c r="X40">
        <v>45.2588294758865</v>
      </c>
      <c r="Y40">
        <v>0</v>
      </c>
      <c r="Z40">
        <v>4.04976</v>
      </c>
      <c r="AA40">
        <v>0</v>
      </c>
      <c r="AB40">
        <v>8.0565986800000005</v>
      </c>
      <c r="AC40">
        <v>5.9383226240000004</v>
      </c>
      <c r="AD40">
        <v>5.5929026400000001</v>
      </c>
      <c r="AE40">
        <v>15.167135380800001</v>
      </c>
      <c r="AF40">
        <v>2.7225000000000001</v>
      </c>
      <c r="AG40">
        <v>5.0460009599999998</v>
      </c>
      <c r="AH40">
        <v>18.885073999999996</v>
      </c>
      <c r="AI40">
        <v>0</v>
      </c>
      <c r="AJ40">
        <v>0</v>
      </c>
      <c r="AK40">
        <v>15.805579999999997</v>
      </c>
      <c r="AL40">
        <v>0</v>
      </c>
      <c r="AM40">
        <v>0</v>
      </c>
      <c r="AN40">
        <v>0.66954999999999998</v>
      </c>
      <c r="AO40">
        <v>2.0745815999999997</v>
      </c>
      <c r="AP40">
        <v>1.1397313199999999</v>
      </c>
      <c r="AQ40">
        <v>2.8028499999999994</v>
      </c>
      <c r="AR40">
        <v>16.427299199999997</v>
      </c>
      <c r="AS40">
        <v>9.7861171044000006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31.710965742240234</v>
      </c>
      <c r="BB40">
        <f t="shared" si="0"/>
        <v>920.57029359890259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2</v>
      </c>
      <c r="K41">
        <v>9.4134711161151365</v>
      </c>
      <c r="L41">
        <v>578.49512361223287</v>
      </c>
      <c r="M41">
        <v>28.228918371936135</v>
      </c>
      <c r="N41">
        <v>32.858346213292123</v>
      </c>
      <c r="O41">
        <v>0</v>
      </c>
      <c r="P41">
        <v>38.531705584383495</v>
      </c>
      <c r="Q41">
        <v>3.2372967678746325</v>
      </c>
      <c r="R41">
        <v>13.00969646255184</v>
      </c>
      <c r="S41">
        <v>8.1001365346922789</v>
      </c>
      <c r="T41">
        <v>0</v>
      </c>
      <c r="U41">
        <v>64.239164166752857</v>
      </c>
      <c r="V41">
        <v>4.374274310595065</v>
      </c>
      <c r="W41">
        <v>14.232085171645117</v>
      </c>
      <c r="X41">
        <v>45.2588294758865</v>
      </c>
      <c r="Y41">
        <v>0</v>
      </c>
      <c r="Z41">
        <v>4.04976</v>
      </c>
      <c r="AA41">
        <v>0</v>
      </c>
      <c r="AB41">
        <v>8.0565986800000005</v>
      </c>
      <c r="AC41">
        <v>5.9383226240000004</v>
      </c>
      <c r="AD41">
        <v>5.5929026400000001</v>
      </c>
      <c r="AE41">
        <v>15.167135380800001</v>
      </c>
      <c r="AF41">
        <v>2.7225000000000001</v>
      </c>
      <c r="AG41">
        <v>5.0460009599999998</v>
      </c>
      <c r="AH41">
        <v>18.885073999999996</v>
      </c>
      <c r="AI41">
        <v>0</v>
      </c>
      <c r="AJ41">
        <v>0</v>
      </c>
      <c r="AK41">
        <v>15.805579999999997</v>
      </c>
      <c r="AL41">
        <v>0</v>
      </c>
      <c r="AM41">
        <v>0</v>
      </c>
      <c r="AN41">
        <v>0.66954999999999998</v>
      </c>
      <c r="AO41">
        <v>2.5075377599999995</v>
      </c>
      <c r="AP41">
        <v>1.1397313199999999</v>
      </c>
      <c r="AQ41">
        <v>1.8556799999999998</v>
      </c>
      <c r="AR41">
        <v>16.427299199999997</v>
      </c>
      <c r="AS41">
        <v>9.7861171044000006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31.822439834568694</v>
      </c>
      <c r="BB41">
        <f t="shared" si="0"/>
        <v>923.80639762258943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2</v>
      </c>
      <c r="K42">
        <v>9.4134711161151365</v>
      </c>
      <c r="L42">
        <v>578.49512361223287</v>
      </c>
      <c r="M42">
        <v>28.228918371936135</v>
      </c>
      <c r="N42">
        <v>32.858346213292123</v>
      </c>
      <c r="O42">
        <v>0</v>
      </c>
      <c r="P42">
        <v>38.531705584383495</v>
      </c>
      <c r="Q42">
        <v>3.2372967678746325</v>
      </c>
      <c r="R42">
        <v>13.00969646255184</v>
      </c>
      <c r="S42">
        <v>8.1001365346922789</v>
      </c>
      <c r="T42">
        <v>0</v>
      </c>
      <c r="U42">
        <v>64.239164166752857</v>
      </c>
      <c r="V42">
        <v>4.374274310595065</v>
      </c>
      <c r="W42">
        <v>14.232085171645117</v>
      </c>
      <c r="X42">
        <v>45.2588294758865</v>
      </c>
      <c r="Y42">
        <v>0</v>
      </c>
      <c r="Z42">
        <v>4.04976</v>
      </c>
      <c r="AA42">
        <v>0</v>
      </c>
      <c r="AB42">
        <v>8.0565986800000005</v>
      </c>
      <c r="AC42">
        <v>5.9383226240000004</v>
      </c>
      <c r="AD42">
        <v>5.5929026400000001</v>
      </c>
      <c r="AE42">
        <v>15.167135380800001</v>
      </c>
      <c r="AF42">
        <v>2.7225000000000001</v>
      </c>
      <c r="AG42">
        <v>5.0460009599999998</v>
      </c>
      <c r="AH42">
        <v>18.885073999999996</v>
      </c>
      <c r="AI42">
        <v>0</v>
      </c>
      <c r="AJ42">
        <v>0</v>
      </c>
      <c r="AK42">
        <v>15.805579999999997</v>
      </c>
      <c r="AL42">
        <v>0</v>
      </c>
      <c r="AM42">
        <v>0</v>
      </c>
      <c r="AN42">
        <v>0.66954999999999998</v>
      </c>
      <c r="AO42">
        <v>2.5075377599999995</v>
      </c>
      <c r="AP42">
        <v>1.1397313199999999</v>
      </c>
      <c r="AQ42">
        <v>0</v>
      </c>
      <c r="AR42">
        <v>16.427299199999997</v>
      </c>
      <c r="AS42">
        <v>9.7861171044000006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31.760645813298854</v>
      </c>
      <c r="BB42">
        <f t="shared" si="0"/>
        <v>922.01251164385928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2</v>
      </c>
      <c r="K43">
        <v>9.4134711161151365</v>
      </c>
      <c r="L43">
        <v>578.49512361223287</v>
      </c>
      <c r="M43">
        <v>28.228918371936135</v>
      </c>
      <c r="N43">
        <v>34.789655172413795</v>
      </c>
      <c r="O43">
        <v>0</v>
      </c>
      <c r="P43">
        <v>38.531705584383495</v>
      </c>
      <c r="Q43">
        <v>3.2372967678746325</v>
      </c>
      <c r="R43">
        <v>13.00969646255184</v>
      </c>
      <c r="S43">
        <v>8.1001365346922789</v>
      </c>
      <c r="T43">
        <v>0</v>
      </c>
      <c r="U43">
        <v>64.239164166752857</v>
      </c>
      <c r="V43">
        <v>4.374274310595065</v>
      </c>
      <c r="W43">
        <v>14.232085171645117</v>
      </c>
      <c r="X43">
        <v>45.2588294758865</v>
      </c>
      <c r="Y43">
        <v>0</v>
      </c>
      <c r="Z43">
        <v>4.04976</v>
      </c>
      <c r="AA43">
        <v>0</v>
      </c>
      <c r="AB43">
        <v>8.0565986800000005</v>
      </c>
      <c r="AC43">
        <v>5.9383226240000004</v>
      </c>
      <c r="AD43">
        <v>5.5929026400000001</v>
      </c>
      <c r="AE43">
        <v>15.167135380800001</v>
      </c>
      <c r="AF43">
        <v>2.7225000000000001</v>
      </c>
      <c r="AG43">
        <v>5.0460009599999998</v>
      </c>
      <c r="AH43">
        <v>13.655361200000002</v>
      </c>
      <c r="AI43">
        <v>0</v>
      </c>
      <c r="AJ43">
        <v>0</v>
      </c>
      <c r="AK43">
        <v>15.805579999999997</v>
      </c>
      <c r="AL43">
        <v>0</v>
      </c>
      <c r="AM43">
        <v>0</v>
      </c>
      <c r="AN43">
        <v>0.66954999999999998</v>
      </c>
      <c r="AO43">
        <v>2.5075377599999995</v>
      </c>
      <c r="AP43">
        <v>1.1397313199999999</v>
      </c>
      <c r="AQ43">
        <v>0</v>
      </c>
      <c r="AR43">
        <v>15.580531200000003</v>
      </c>
      <c r="AS43">
        <v>9.7861171044000006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31.62261152963762</v>
      </c>
      <c r="BB43">
        <f t="shared" si="0"/>
        <v>918.00537408664206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2</v>
      </c>
      <c r="K44">
        <v>9.4134711161151365</v>
      </c>
      <c r="L44">
        <v>578.49512361223287</v>
      </c>
      <c r="M44">
        <v>28.228918371936135</v>
      </c>
      <c r="N44">
        <v>36.240311350499212</v>
      </c>
      <c r="O44">
        <v>0</v>
      </c>
      <c r="P44">
        <v>38.531705584383495</v>
      </c>
      <c r="Q44">
        <v>3.2372967678746325</v>
      </c>
      <c r="R44">
        <v>13.00969646255184</v>
      </c>
      <c r="S44">
        <v>8.1001365346922789</v>
      </c>
      <c r="T44">
        <v>0</v>
      </c>
      <c r="U44">
        <v>64.239164166752857</v>
      </c>
      <c r="V44">
        <v>4.374274310595065</v>
      </c>
      <c r="W44">
        <v>14.232085171645117</v>
      </c>
      <c r="X44">
        <v>45.2588294758865</v>
      </c>
      <c r="Y44">
        <v>0</v>
      </c>
      <c r="Z44">
        <v>4.04976</v>
      </c>
      <c r="AA44">
        <v>0</v>
      </c>
      <c r="AB44">
        <v>8.0565986800000005</v>
      </c>
      <c r="AC44">
        <v>5.9383226240000004</v>
      </c>
      <c r="AD44">
        <v>5.5929026400000001</v>
      </c>
      <c r="AE44">
        <v>13.973666199999998</v>
      </c>
      <c r="AF44">
        <v>2.7225000000000001</v>
      </c>
      <c r="AG44">
        <v>5.0460009599999998</v>
      </c>
      <c r="AH44">
        <v>13.655361200000002</v>
      </c>
      <c r="AI44">
        <v>0</v>
      </c>
      <c r="AJ44">
        <v>0</v>
      </c>
      <c r="AK44">
        <v>15.805579999999997</v>
      </c>
      <c r="AL44">
        <v>0</v>
      </c>
      <c r="AM44">
        <v>0</v>
      </c>
      <c r="AN44">
        <v>0.66954999999999998</v>
      </c>
      <c r="AO44">
        <v>2.5075377599999995</v>
      </c>
      <c r="AP44">
        <v>1.1397313199999999</v>
      </c>
      <c r="AQ44">
        <v>0</v>
      </c>
      <c r="AR44">
        <v>15.580531200000003</v>
      </c>
      <c r="AS44">
        <v>9.7861171044000006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31.631175661769714</v>
      </c>
      <c r="BB44">
        <f t="shared" si="0"/>
        <v>918.25399695179556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2</v>
      </c>
      <c r="K45">
        <v>9.4134711161151365</v>
      </c>
      <c r="L45">
        <v>578.49512361223287</v>
      </c>
      <c r="M45">
        <v>28.228918371936135</v>
      </c>
      <c r="N45">
        <v>36.240311350499212</v>
      </c>
      <c r="O45">
        <v>0</v>
      </c>
      <c r="P45">
        <v>38.531705584383495</v>
      </c>
      <c r="Q45">
        <v>3.2372967678746325</v>
      </c>
      <c r="R45">
        <v>13.00969646255184</v>
      </c>
      <c r="S45">
        <v>8.1001365346922789</v>
      </c>
      <c r="T45">
        <v>0</v>
      </c>
      <c r="U45">
        <v>64.239164166752857</v>
      </c>
      <c r="V45">
        <v>4.374274310595065</v>
      </c>
      <c r="W45">
        <v>14.232085171645117</v>
      </c>
      <c r="X45">
        <v>45.2588294758865</v>
      </c>
      <c r="Y45">
        <v>0</v>
      </c>
      <c r="Z45">
        <v>2.01070584</v>
      </c>
      <c r="AA45">
        <v>0</v>
      </c>
      <c r="AB45">
        <v>8.0565986800000005</v>
      </c>
      <c r="AC45">
        <v>5.9383226240000004</v>
      </c>
      <c r="AD45">
        <v>5.5929026400000001</v>
      </c>
      <c r="AE45">
        <v>13.973666199999998</v>
      </c>
      <c r="AF45">
        <v>2.7225000000000001</v>
      </c>
      <c r="AG45">
        <v>5.0460009599999998</v>
      </c>
      <c r="AH45">
        <v>13.655361200000002</v>
      </c>
      <c r="AI45">
        <v>0</v>
      </c>
      <c r="AJ45">
        <v>0</v>
      </c>
      <c r="AK45">
        <v>15.805579999999997</v>
      </c>
      <c r="AL45">
        <v>0</v>
      </c>
      <c r="AM45">
        <v>0</v>
      </c>
      <c r="AN45">
        <v>0.66954999999999998</v>
      </c>
      <c r="AO45">
        <v>2.5075377599999995</v>
      </c>
      <c r="AP45">
        <v>1.1397313199999999</v>
      </c>
      <c r="AQ45">
        <v>0</v>
      </c>
      <c r="AR45">
        <v>15.580531200000003</v>
      </c>
      <c r="AS45">
        <v>9.7861171044000006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31.563275299369717</v>
      </c>
      <c r="BB45">
        <f t="shared" si="0"/>
        <v>916.28284315419558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2</v>
      </c>
      <c r="K46">
        <v>9.4134711161151365</v>
      </c>
      <c r="L46">
        <v>578.49512361223287</v>
      </c>
      <c r="M46">
        <v>28.228918371936135</v>
      </c>
      <c r="N46">
        <v>36.240311350499212</v>
      </c>
      <c r="O46">
        <v>0</v>
      </c>
      <c r="P46">
        <v>38.531705584383495</v>
      </c>
      <c r="Q46">
        <v>3.2372967678746325</v>
      </c>
      <c r="R46">
        <v>13.00969646255184</v>
      </c>
      <c r="S46">
        <v>8.1001365346922789</v>
      </c>
      <c r="T46">
        <v>0</v>
      </c>
      <c r="U46">
        <v>64.239164166752857</v>
      </c>
      <c r="V46">
        <v>4.374274310595065</v>
      </c>
      <c r="W46">
        <v>14.232085171645117</v>
      </c>
      <c r="X46">
        <v>45.2588294758865</v>
      </c>
      <c r="Y46">
        <v>0</v>
      </c>
      <c r="Z46">
        <v>2.01070584</v>
      </c>
      <c r="AA46">
        <v>0</v>
      </c>
      <c r="AB46">
        <v>8.0565986800000005</v>
      </c>
      <c r="AC46">
        <v>5.9383226240000004</v>
      </c>
      <c r="AD46">
        <v>5.5929026400000001</v>
      </c>
      <c r="AE46">
        <v>13.973666199999998</v>
      </c>
      <c r="AF46">
        <v>2.7225000000000001</v>
      </c>
      <c r="AG46">
        <v>5.0460009599999998</v>
      </c>
      <c r="AH46">
        <v>13.655361200000002</v>
      </c>
      <c r="AI46">
        <v>0</v>
      </c>
      <c r="AJ46">
        <v>0</v>
      </c>
      <c r="AK46">
        <v>15.805579999999997</v>
      </c>
      <c r="AL46">
        <v>0</v>
      </c>
      <c r="AM46">
        <v>0</v>
      </c>
      <c r="AN46">
        <v>0.66954999999999998</v>
      </c>
      <c r="AO46">
        <v>2.5075377599999995</v>
      </c>
      <c r="AP46">
        <v>1.1397313199999999</v>
      </c>
      <c r="AQ46">
        <v>0</v>
      </c>
      <c r="AR46">
        <v>15.580531200000003</v>
      </c>
      <c r="AS46">
        <v>9.7861171044000006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31.563275299369717</v>
      </c>
      <c r="BB46">
        <f t="shared" si="0"/>
        <v>916.28284315419558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2</v>
      </c>
      <c r="K47">
        <v>9.4132463195691205</v>
      </c>
      <c r="L47">
        <v>578.49512361223287</v>
      </c>
      <c r="M47">
        <v>28.228918371936135</v>
      </c>
      <c r="N47">
        <v>36.240311350499212</v>
      </c>
      <c r="O47">
        <v>0</v>
      </c>
      <c r="P47">
        <v>38.531705584383495</v>
      </c>
      <c r="Q47">
        <v>3.2372967678746325</v>
      </c>
      <c r="R47">
        <v>13.00969646255184</v>
      </c>
      <c r="S47">
        <v>8.1001365346922789</v>
      </c>
      <c r="T47">
        <v>0</v>
      </c>
      <c r="U47">
        <v>64.239164166752857</v>
      </c>
      <c r="V47">
        <v>4.374274310595065</v>
      </c>
      <c r="W47">
        <v>14.232085171645117</v>
      </c>
      <c r="X47">
        <v>45.2588294758865</v>
      </c>
      <c r="Y47">
        <v>0</v>
      </c>
      <c r="Z47">
        <v>2.01070584</v>
      </c>
      <c r="AA47">
        <v>0</v>
      </c>
      <c r="AB47">
        <v>8.0565986800000005</v>
      </c>
      <c r="AC47">
        <v>5.9383226240000004</v>
      </c>
      <c r="AD47">
        <v>5.5929026400000001</v>
      </c>
      <c r="AE47">
        <v>13.973666199999998</v>
      </c>
      <c r="AF47">
        <v>2.7225000000000001</v>
      </c>
      <c r="AG47">
        <v>5.0460009599999998</v>
      </c>
      <c r="AH47">
        <v>13.655361200000002</v>
      </c>
      <c r="AI47">
        <v>0</v>
      </c>
      <c r="AJ47">
        <v>0</v>
      </c>
      <c r="AK47">
        <v>15.805579999999997</v>
      </c>
      <c r="AL47">
        <v>0</v>
      </c>
      <c r="AM47">
        <v>0</v>
      </c>
      <c r="AN47">
        <v>0.66954999999999998</v>
      </c>
      <c r="AO47">
        <v>2.5075377599999995</v>
      </c>
      <c r="AP47">
        <v>1.1397313199999999</v>
      </c>
      <c r="AQ47">
        <v>0</v>
      </c>
      <c r="AR47">
        <v>15.580531200000003</v>
      </c>
      <c r="AS47">
        <v>9.7861171044000006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31.563267808813986</v>
      </c>
      <c r="BB47">
        <f t="shared" si="0"/>
        <v>916.28262584820527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2</v>
      </c>
      <c r="K48">
        <v>9.4135178266317343</v>
      </c>
      <c r="L48">
        <v>578.49512361223287</v>
      </c>
      <c r="M48">
        <v>28.228918371936135</v>
      </c>
      <c r="N48">
        <v>36.240311350499212</v>
      </c>
      <c r="O48">
        <v>0</v>
      </c>
      <c r="P48">
        <v>38.531705584383495</v>
      </c>
      <c r="Q48">
        <v>3.2372967678746325</v>
      </c>
      <c r="R48">
        <v>13.00969646255184</v>
      </c>
      <c r="S48">
        <v>8.1001365346922789</v>
      </c>
      <c r="T48">
        <v>0</v>
      </c>
      <c r="U48">
        <v>64.239164166752857</v>
      </c>
      <c r="V48">
        <v>4.374274310595065</v>
      </c>
      <c r="W48">
        <v>14.232085171645117</v>
      </c>
      <c r="X48">
        <v>45.2588294758865</v>
      </c>
      <c r="Y48">
        <v>0</v>
      </c>
      <c r="Z48">
        <v>2.01070584</v>
      </c>
      <c r="AA48">
        <v>0</v>
      </c>
      <c r="AB48">
        <v>8.0565986800000005</v>
      </c>
      <c r="AC48">
        <v>5.9383226240000004</v>
      </c>
      <c r="AD48">
        <v>5.5929026400000001</v>
      </c>
      <c r="AE48">
        <v>13.973666199999998</v>
      </c>
      <c r="AF48">
        <v>2.7225000000000001</v>
      </c>
      <c r="AG48">
        <v>5.0460009599999998</v>
      </c>
      <c r="AH48">
        <v>11.621583999999999</v>
      </c>
      <c r="AI48">
        <v>0</v>
      </c>
      <c r="AJ48">
        <v>0</v>
      </c>
      <c r="AK48">
        <v>15.805579999999997</v>
      </c>
      <c r="AL48">
        <v>0</v>
      </c>
      <c r="AM48">
        <v>0</v>
      </c>
      <c r="AN48">
        <v>0.66954999999999998</v>
      </c>
      <c r="AO48">
        <v>2.5075377599999995</v>
      </c>
      <c r="AP48">
        <v>1.1397313199999999</v>
      </c>
      <c r="AQ48">
        <v>0</v>
      </c>
      <c r="AR48">
        <v>15.580531200000003</v>
      </c>
      <c r="AS48">
        <v>9.7861171044000006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31.495551977146565</v>
      </c>
      <c r="BB48">
        <f t="shared" si="0"/>
        <v>914.31683598693519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2</v>
      </c>
      <c r="K49">
        <v>9.4134795409415712</v>
      </c>
      <c r="L49">
        <v>578.49512361223287</v>
      </c>
      <c r="M49">
        <v>28.228918371936135</v>
      </c>
      <c r="N49">
        <v>36.240311350499212</v>
      </c>
      <c r="O49">
        <v>0</v>
      </c>
      <c r="P49">
        <v>38.531705584383495</v>
      </c>
      <c r="Q49">
        <v>3.2372967678746325</v>
      </c>
      <c r="R49">
        <v>13.00969646255184</v>
      </c>
      <c r="S49">
        <v>8.1001365346922789</v>
      </c>
      <c r="T49">
        <v>0</v>
      </c>
      <c r="U49">
        <v>64.239164166752857</v>
      </c>
      <c r="V49">
        <v>4.374274310595065</v>
      </c>
      <c r="W49">
        <v>14.232085171645117</v>
      </c>
      <c r="X49">
        <v>45.2588294758865</v>
      </c>
      <c r="Y49">
        <v>0</v>
      </c>
      <c r="Z49">
        <v>2.01070584</v>
      </c>
      <c r="AA49">
        <v>0</v>
      </c>
      <c r="AB49">
        <v>8.0565986800000005</v>
      </c>
      <c r="AC49">
        <v>2.9691613120000002</v>
      </c>
      <c r="AD49">
        <v>5.5929026400000001</v>
      </c>
      <c r="AE49">
        <v>13.973666199999998</v>
      </c>
      <c r="AF49">
        <v>2.7225000000000001</v>
      </c>
      <c r="AG49">
        <v>5.0460009599999998</v>
      </c>
      <c r="AH49">
        <v>11.621583999999999</v>
      </c>
      <c r="AI49">
        <v>0</v>
      </c>
      <c r="AJ49">
        <v>0</v>
      </c>
      <c r="AK49">
        <v>15.805579999999997</v>
      </c>
      <c r="AL49">
        <v>0</v>
      </c>
      <c r="AM49">
        <v>0</v>
      </c>
      <c r="AN49">
        <v>0.66954999999999998</v>
      </c>
      <c r="AO49">
        <v>2.5075377599999995</v>
      </c>
      <c r="AP49">
        <v>1.1397313199999999</v>
      </c>
      <c r="AQ49">
        <v>0</v>
      </c>
      <c r="AR49">
        <v>15.580531200000003</v>
      </c>
      <c r="AS49">
        <v>9.7861171044000006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31.396677652592505</v>
      </c>
      <c r="BB49">
        <f t="shared" si="0"/>
        <v>911.44651071379906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2</v>
      </c>
      <c r="K50">
        <v>9.4132842814249766</v>
      </c>
      <c r="L50">
        <v>578.49512361223287</v>
      </c>
      <c r="M50">
        <v>28.228918371936135</v>
      </c>
      <c r="N50">
        <v>36.240311350499212</v>
      </c>
      <c r="O50">
        <v>0</v>
      </c>
      <c r="P50">
        <v>38.531705584383495</v>
      </c>
      <c r="Q50">
        <v>3.2372967678746325</v>
      </c>
      <c r="R50">
        <v>13.00969646255184</v>
      </c>
      <c r="S50">
        <v>8.1001365346922789</v>
      </c>
      <c r="T50">
        <v>0</v>
      </c>
      <c r="U50">
        <v>64.239164166752857</v>
      </c>
      <c r="V50">
        <v>4.374274310595065</v>
      </c>
      <c r="W50">
        <v>14.232085171645117</v>
      </c>
      <c r="X50">
        <v>45.2588294758865</v>
      </c>
      <c r="Y50">
        <v>0</v>
      </c>
      <c r="Z50">
        <v>2.01070584</v>
      </c>
      <c r="AA50">
        <v>0</v>
      </c>
      <c r="AB50">
        <v>4.0078511199999998</v>
      </c>
      <c r="AC50">
        <v>2.9691613120000002</v>
      </c>
      <c r="AD50">
        <v>5.5929026400000001</v>
      </c>
      <c r="AE50">
        <v>13.973666199999998</v>
      </c>
      <c r="AF50">
        <v>2.7225000000000001</v>
      </c>
      <c r="AG50">
        <v>5.0460009599999998</v>
      </c>
      <c r="AH50">
        <v>11.621583999999999</v>
      </c>
      <c r="AI50">
        <v>0</v>
      </c>
      <c r="AJ50">
        <v>0</v>
      </c>
      <c r="AK50">
        <v>15.805579999999997</v>
      </c>
      <c r="AL50">
        <v>0</v>
      </c>
      <c r="AM50">
        <v>0</v>
      </c>
      <c r="AN50">
        <v>0.66954999999999998</v>
      </c>
      <c r="AO50">
        <v>2.5075377599999995</v>
      </c>
      <c r="AP50">
        <v>1.1397313199999999</v>
      </c>
      <c r="AQ50">
        <v>0</v>
      </c>
      <c r="AR50">
        <v>15.580531200000003</v>
      </c>
      <c r="AS50">
        <v>9.7861171044000006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31.261847890488458</v>
      </c>
      <c r="BB50">
        <f t="shared" si="0"/>
        <v>907.53239765638659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2</v>
      </c>
      <c r="K51">
        <v>9.4135453938232772</v>
      </c>
      <c r="L51">
        <v>578.49512361223287</v>
      </c>
      <c r="M51">
        <v>28.228918371936135</v>
      </c>
      <c r="N51">
        <v>36.240311350499212</v>
      </c>
      <c r="O51">
        <v>0</v>
      </c>
      <c r="P51">
        <v>38.531705584383495</v>
      </c>
      <c r="Q51">
        <v>3.2372967678746325</v>
      </c>
      <c r="R51">
        <v>13.00969646255184</v>
      </c>
      <c r="S51">
        <v>8.1001365346922789</v>
      </c>
      <c r="T51">
        <v>0</v>
      </c>
      <c r="U51">
        <v>64.239164166752857</v>
      </c>
      <c r="V51">
        <v>4.374274310595065</v>
      </c>
      <c r="W51">
        <v>14.232085171645117</v>
      </c>
      <c r="X51">
        <v>45.2588294758865</v>
      </c>
      <c r="Y51">
        <v>0</v>
      </c>
      <c r="Z51">
        <v>2.01070584</v>
      </c>
      <c r="AA51">
        <v>0</v>
      </c>
      <c r="AB51">
        <v>4.0078511199999998</v>
      </c>
      <c r="AC51">
        <v>2.9691613120000002</v>
      </c>
      <c r="AD51">
        <v>5.5929026400000001</v>
      </c>
      <c r="AE51">
        <v>13.973666199999998</v>
      </c>
      <c r="AF51">
        <v>2.7225000000000001</v>
      </c>
      <c r="AG51">
        <v>5.0460009599999998</v>
      </c>
      <c r="AH51">
        <v>11.621583999999999</v>
      </c>
      <c r="AI51">
        <v>0</v>
      </c>
      <c r="AJ51">
        <v>0</v>
      </c>
      <c r="AK51">
        <v>15.805579999999997</v>
      </c>
      <c r="AL51">
        <v>0</v>
      </c>
      <c r="AM51">
        <v>0</v>
      </c>
      <c r="AN51">
        <v>0.66954999999999998</v>
      </c>
      <c r="AO51">
        <v>2.5075377599999995</v>
      </c>
      <c r="AP51">
        <v>1.1397313199999999</v>
      </c>
      <c r="AQ51">
        <v>0</v>
      </c>
      <c r="AR51">
        <v>15.580531200000003</v>
      </c>
      <c r="AS51">
        <v>9.7861171044000006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31.261856585617171</v>
      </c>
      <c r="BB51">
        <f t="shared" si="0"/>
        <v>907.53265007365633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2</v>
      </c>
      <c r="K52">
        <v>9.4135445088071865</v>
      </c>
      <c r="L52">
        <v>578.49512361223287</v>
      </c>
      <c r="M52">
        <v>28.228918371936135</v>
      </c>
      <c r="N52">
        <v>36.240311350499212</v>
      </c>
      <c r="O52">
        <v>0</v>
      </c>
      <c r="P52">
        <v>38.531705584383495</v>
      </c>
      <c r="Q52">
        <v>3.2372967678746325</v>
      </c>
      <c r="R52">
        <v>13.00969646255184</v>
      </c>
      <c r="S52">
        <v>8.1001365346922789</v>
      </c>
      <c r="T52">
        <v>0</v>
      </c>
      <c r="U52">
        <v>64.239164166752857</v>
      </c>
      <c r="V52">
        <v>4.374274310595065</v>
      </c>
      <c r="W52">
        <v>14.232085171645117</v>
      </c>
      <c r="X52">
        <v>45.2588294758865</v>
      </c>
      <c r="Y52">
        <v>0</v>
      </c>
      <c r="Z52">
        <v>2.01070584</v>
      </c>
      <c r="AA52">
        <v>0</v>
      </c>
      <c r="AB52">
        <v>4.0078511199999998</v>
      </c>
      <c r="AC52">
        <v>2.9691613120000002</v>
      </c>
      <c r="AD52">
        <v>5.5929026400000001</v>
      </c>
      <c r="AE52">
        <v>13.973666199999998</v>
      </c>
      <c r="AF52">
        <v>2.7225000000000001</v>
      </c>
      <c r="AG52">
        <v>5.0460009599999998</v>
      </c>
      <c r="AH52">
        <v>11.621583999999999</v>
      </c>
      <c r="AI52">
        <v>0</v>
      </c>
      <c r="AJ52">
        <v>0</v>
      </c>
      <c r="AK52">
        <v>15.805579999999997</v>
      </c>
      <c r="AL52">
        <v>0</v>
      </c>
      <c r="AM52">
        <v>0</v>
      </c>
      <c r="AN52">
        <v>0.66954999999999998</v>
      </c>
      <c r="AO52">
        <v>2.5075377599999995</v>
      </c>
      <c r="AP52">
        <v>1.1397313199999999</v>
      </c>
      <c r="AQ52">
        <v>0</v>
      </c>
      <c r="AR52">
        <v>15.580531200000003</v>
      </c>
      <c r="AS52">
        <v>9.7861171044000006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31.261856556102227</v>
      </c>
      <c r="BB52">
        <f t="shared" si="0"/>
        <v>907.53264921815514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2</v>
      </c>
      <c r="K53">
        <v>9.4132802233016264</v>
      </c>
      <c r="L53">
        <v>578.49512361223287</v>
      </c>
      <c r="M53">
        <v>28.228918371936135</v>
      </c>
      <c r="N53">
        <v>36.240311350499212</v>
      </c>
      <c r="O53">
        <v>0</v>
      </c>
      <c r="P53">
        <v>38.531705584383495</v>
      </c>
      <c r="Q53">
        <v>3.2372967678746325</v>
      </c>
      <c r="R53">
        <v>13.00969646255184</v>
      </c>
      <c r="S53">
        <v>8.1001365346922789</v>
      </c>
      <c r="T53">
        <v>0</v>
      </c>
      <c r="U53">
        <v>64.239164166752857</v>
      </c>
      <c r="V53">
        <v>4.374274310595065</v>
      </c>
      <c r="W53">
        <v>14.232085171645117</v>
      </c>
      <c r="X53">
        <v>45.2588294758865</v>
      </c>
      <c r="Y53">
        <v>0</v>
      </c>
      <c r="Z53">
        <v>2.01070584</v>
      </c>
      <c r="AA53">
        <v>0</v>
      </c>
      <c r="AB53">
        <v>4.0078511199999998</v>
      </c>
      <c r="AC53">
        <v>2.9691613120000002</v>
      </c>
      <c r="AD53">
        <v>5.5929026400000001</v>
      </c>
      <c r="AE53">
        <v>13.973666199999998</v>
      </c>
      <c r="AF53">
        <v>2.7225000000000001</v>
      </c>
      <c r="AG53">
        <v>5.0460009599999998</v>
      </c>
      <c r="AH53">
        <v>11.621583999999999</v>
      </c>
      <c r="AI53">
        <v>0</v>
      </c>
      <c r="AJ53">
        <v>0</v>
      </c>
      <c r="AK53">
        <v>15.805579999999997</v>
      </c>
      <c r="AL53">
        <v>0</v>
      </c>
      <c r="AM53">
        <v>0</v>
      </c>
      <c r="AN53">
        <v>0.66954999999999998</v>
      </c>
      <c r="AO53">
        <v>2.5075377599999995</v>
      </c>
      <c r="AP53">
        <v>1.1397313199999999</v>
      </c>
      <c r="AQ53">
        <v>2.8028499999999994</v>
      </c>
      <c r="AR53">
        <v>15.580531200000003</v>
      </c>
      <c r="AS53">
        <v>9.7861171044000006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31.355182813806156</v>
      </c>
      <c r="BB53">
        <f t="shared" si="0"/>
        <v>910.24190867494553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2</v>
      </c>
      <c r="K54">
        <v>9.4135268781765511</v>
      </c>
      <c r="L54">
        <v>578.49512361223287</v>
      </c>
      <c r="M54">
        <v>28.228918371936135</v>
      </c>
      <c r="N54">
        <v>36.240311350499212</v>
      </c>
      <c r="O54">
        <v>0</v>
      </c>
      <c r="P54">
        <v>38.531705584383495</v>
      </c>
      <c r="Q54">
        <v>3.2372967678746325</v>
      </c>
      <c r="R54">
        <v>13.00969646255184</v>
      </c>
      <c r="S54">
        <v>8.1001365346922789</v>
      </c>
      <c r="T54">
        <v>0</v>
      </c>
      <c r="U54">
        <v>64.239164166752857</v>
      </c>
      <c r="V54">
        <v>4.374274310595065</v>
      </c>
      <c r="W54">
        <v>14.232085171645117</v>
      </c>
      <c r="X54">
        <v>45.2588294758865</v>
      </c>
      <c r="Y54">
        <v>0</v>
      </c>
      <c r="Z54">
        <v>2.01070584</v>
      </c>
      <c r="AA54">
        <v>0</v>
      </c>
      <c r="AB54">
        <v>4.0078511199999998</v>
      </c>
      <c r="AC54">
        <v>2.9691613120000002</v>
      </c>
      <c r="AD54">
        <v>5.5929026400000001</v>
      </c>
      <c r="AE54">
        <v>13.973666199999998</v>
      </c>
      <c r="AF54">
        <v>2.7225000000000001</v>
      </c>
      <c r="AG54">
        <v>5.0460009599999998</v>
      </c>
      <c r="AH54">
        <v>11.621583999999999</v>
      </c>
      <c r="AI54">
        <v>0</v>
      </c>
      <c r="AJ54">
        <v>0</v>
      </c>
      <c r="AK54">
        <v>15.805579999999997</v>
      </c>
      <c r="AL54">
        <v>0</v>
      </c>
      <c r="AM54">
        <v>0</v>
      </c>
      <c r="AN54">
        <v>0.66954999999999998</v>
      </c>
      <c r="AO54">
        <v>2.5075377599999995</v>
      </c>
      <c r="AP54">
        <v>1.1397313199999999</v>
      </c>
      <c r="AQ54">
        <v>2.8028499999999994</v>
      </c>
      <c r="AR54">
        <v>15.580531200000003</v>
      </c>
      <c r="AS54">
        <v>9.7861171044000006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31.355191027444111</v>
      </c>
      <c r="BB54">
        <f t="shared" si="0"/>
        <v>910.24214711618254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2</v>
      </c>
      <c r="K55">
        <v>9.413248998994062</v>
      </c>
      <c r="L55">
        <v>578.49512361223287</v>
      </c>
      <c r="M55">
        <v>28.228918371936135</v>
      </c>
      <c r="N55">
        <v>36.240311350499212</v>
      </c>
      <c r="O55">
        <v>0</v>
      </c>
      <c r="P55">
        <v>38.531705584383495</v>
      </c>
      <c r="Q55">
        <v>3.2372967678746325</v>
      </c>
      <c r="R55">
        <v>13.00969646255184</v>
      </c>
      <c r="S55">
        <v>8.1001365346922789</v>
      </c>
      <c r="T55">
        <v>0</v>
      </c>
      <c r="U55">
        <v>64.239164166752857</v>
      </c>
      <c r="V55">
        <v>4.374274310595065</v>
      </c>
      <c r="W55">
        <v>14.232085171645117</v>
      </c>
      <c r="X55">
        <v>45.2588294758865</v>
      </c>
      <c r="Y55">
        <v>0</v>
      </c>
      <c r="Z55">
        <v>2.01070584</v>
      </c>
      <c r="AA55">
        <v>0</v>
      </c>
      <c r="AB55">
        <v>4.0078511199999998</v>
      </c>
      <c r="AC55">
        <v>2.9691613120000002</v>
      </c>
      <c r="AD55">
        <v>5.5929026400000001</v>
      </c>
      <c r="AE55">
        <v>13.973666199999998</v>
      </c>
      <c r="AF55">
        <v>2.7225000000000001</v>
      </c>
      <c r="AG55">
        <v>5.0460009599999998</v>
      </c>
      <c r="AH55">
        <v>11.621583999999999</v>
      </c>
      <c r="AI55">
        <v>0</v>
      </c>
      <c r="AJ55">
        <v>0</v>
      </c>
      <c r="AK55">
        <v>15.805579999999997</v>
      </c>
      <c r="AL55">
        <v>0</v>
      </c>
      <c r="AM55">
        <v>0.85889633333333315</v>
      </c>
      <c r="AN55">
        <v>0.66954999999999998</v>
      </c>
      <c r="AO55">
        <v>2.3902788000000004</v>
      </c>
      <c r="AP55">
        <v>1.1397313199999999</v>
      </c>
      <c r="AQ55">
        <v>2.8028499999999994</v>
      </c>
      <c r="AR55">
        <v>16.427299199999997</v>
      </c>
      <c r="AS55">
        <v>9.7861171044000006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31.40807554123467</v>
      </c>
      <c r="BB55">
        <f t="shared" si="0"/>
        <v>911.77739009654283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2</v>
      </c>
      <c r="K56">
        <v>9.4132784380305594</v>
      </c>
      <c r="L56">
        <v>578.49512361223287</v>
      </c>
      <c r="M56">
        <v>28.228918371936135</v>
      </c>
      <c r="N56">
        <v>36.240311350499212</v>
      </c>
      <c r="O56">
        <v>0</v>
      </c>
      <c r="P56">
        <v>38.531705584383495</v>
      </c>
      <c r="Q56">
        <v>3.2372967678746325</v>
      </c>
      <c r="R56">
        <v>13.00969646255184</v>
      </c>
      <c r="S56">
        <v>8.1001365346922789</v>
      </c>
      <c r="T56">
        <v>0</v>
      </c>
      <c r="U56">
        <v>64.239164166752857</v>
      </c>
      <c r="V56">
        <v>4.374274310595065</v>
      </c>
      <c r="W56">
        <v>14.232085171645117</v>
      </c>
      <c r="X56">
        <v>45.2588294758865</v>
      </c>
      <c r="Y56">
        <v>0</v>
      </c>
      <c r="Z56">
        <v>2.01070584</v>
      </c>
      <c r="AA56">
        <v>4.3103436479999999</v>
      </c>
      <c r="AB56">
        <v>4.0078511199999998</v>
      </c>
      <c r="AC56">
        <v>2.9691613120000002</v>
      </c>
      <c r="AD56">
        <v>5.5929026400000001</v>
      </c>
      <c r="AE56">
        <v>13.973666199999998</v>
      </c>
      <c r="AF56">
        <v>2.7225000000000001</v>
      </c>
      <c r="AG56">
        <v>5.0460009599999998</v>
      </c>
      <c r="AH56">
        <v>20.337772000000001</v>
      </c>
      <c r="AI56">
        <v>0</v>
      </c>
      <c r="AJ56">
        <v>0</v>
      </c>
      <c r="AK56">
        <v>15.805579999999997</v>
      </c>
      <c r="AL56">
        <v>0</v>
      </c>
      <c r="AM56">
        <v>3.2392661714285711</v>
      </c>
      <c r="AN56">
        <v>0.66954999999999998</v>
      </c>
      <c r="AO56">
        <v>2.3902788000000004</v>
      </c>
      <c r="AP56">
        <v>1.1397313199999999</v>
      </c>
      <c r="AQ56">
        <v>5.7216799999999983</v>
      </c>
      <c r="AR56">
        <v>16.427299199999997</v>
      </c>
      <c r="AS56">
        <v>9.7861171044000006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32.018323077435809</v>
      </c>
      <c r="BB56">
        <f t="shared" si="0"/>
        <v>929.49290348547333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2</v>
      </c>
      <c r="K57">
        <v>9.4132841500182227</v>
      </c>
      <c r="L57">
        <v>578.49512361223287</v>
      </c>
      <c r="M57">
        <v>28.228918371936135</v>
      </c>
      <c r="N57">
        <v>36.240311350499212</v>
      </c>
      <c r="O57">
        <v>0</v>
      </c>
      <c r="P57">
        <v>38.531705584383495</v>
      </c>
      <c r="Q57">
        <v>3.2372967678746325</v>
      </c>
      <c r="R57">
        <v>13.00969646255184</v>
      </c>
      <c r="S57">
        <v>8.1001365346922789</v>
      </c>
      <c r="T57">
        <v>0</v>
      </c>
      <c r="U57">
        <v>64.239164166752857</v>
      </c>
      <c r="V57">
        <v>4.374274310595065</v>
      </c>
      <c r="W57">
        <v>14.232085171645117</v>
      </c>
      <c r="X57">
        <v>45.2588294758865</v>
      </c>
      <c r="Y57">
        <v>0</v>
      </c>
      <c r="Z57">
        <v>2.01070584</v>
      </c>
      <c r="AA57">
        <v>4.3103436479999999</v>
      </c>
      <c r="AB57">
        <v>4.0078511199999998</v>
      </c>
      <c r="AC57">
        <v>2.9691613120000002</v>
      </c>
      <c r="AD57">
        <v>5.5929026400000001</v>
      </c>
      <c r="AE57">
        <v>13.973666199999998</v>
      </c>
      <c r="AF57">
        <v>2.7225000000000001</v>
      </c>
      <c r="AG57">
        <v>5.0460009599999998</v>
      </c>
      <c r="AH57">
        <v>20.337772000000001</v>
      </c>
      <c r="AI57">
        <v>0</v>
      </c>
      <c r="AJ57">
        <v>0</v>
      </c>
      <c r="AK57">
        <v>15.805579999999997</v>
      </c>
      <c r="AL57">
        <v>0</v>
      </c>
      <c r="AM57">
        <v>3.2392661714285711</v>
      </c>
      <c r="AN57">
        <v>0.66954999999999998</v>
      </c>
      <c r="AO57">
        <v>2.3902788000000004</v>
      </c>
      <c r="AP57">
        <v>1.1397313199999999</v>
      </c>
      <c r="AQ57">
        <v>5.7216799999999983</v>
      </c>
      <c r="AR57">
        <v>16.427299199999997</v>
      </c>
      <c r="AS57">
        <v>9.7861171044000006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32.018323267511775</v>
      </c>
      <c r="BB57">
        <f t="shared" si="0"/>
        <v>929.49290900738504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2</v>
      </c>
      <c r="K58">
        <v>9.4132584658754759</v>
      </c>
      <c r="L58">
        <v>578.49512361223287</v>
      </c>
      <c r="M58">
        <v>28.228918371936135</v>
      </c>
      <c r="N58">
        <v>36.240311350499212</v>
      </c>
      <c r="O58">
        <v>0</v>
      </c>
      <c r="P58">
        <v>38.531705584383495</v>
      </c>
      <c r="Q58">
        <v>3.2372967678746325</v>
      </c>
      <c r="R58">
        <v>13.00969646255184</v>
      </c>
      <c r="S58">
        <v>8.1001365346922789</v>
      </c>
      <c r="T58">
        <v>0</v>
      </c>
      <c r="U58">
        <v>64.239164166752857</v>
      </c>
      <c r="V58">
        <v>4.374274310595065</v>
      </c>
      <c r="W58">
        <v>14.232085171645117</v>
      </c>
      <c r="X58">
        <v>45.2588294758865</v>
      </c>
      <c r="Y58">
        <v>0</v>
      </c>
      <c r="Z58">
        <v>2.01070584</v>
      </c>
      <c r="AA58">
        <v>4.3103436479999999</v>
      </c>
      <c r="AB58">
        <v>4.0078511199999998</v>
      </c>
      <c r="AC58">
        <v>2.9691613120000002</v>
      </c>
      <c r="AD58">
        <v>5.5929026400000001</v>
      </c>
      <c r="AE58">
        <v>13.973666199999998</v>
      </c>
      <c r="AF58">
        <v>2.7225000000000001</v>
      </c>
      <c r="AG58">
        <v>5.0460009599999998</v>
      </c>
      <c r="AH58">
        <v>20.337772000000001</v>
      </c>
      <c r="AI58">
        <v>0</v>
      </c>
      <c r="AJ58">
        <v>0</v>
      </c>
      <c r="AK58">
        <v>15.805579999999997</v>
      </c>
      <c r="AL58">
        <v>0</v>
      </c>
      <c r="AM58">
        <v>3.2392661714285711</v>
      </c>
      <c r="AN58">
        <v>0.66954999999999998</v>
      </c>
      <c r="AO58">
        <v>2.3902788000000004</v>
      </c>
      <c r="AP58">
        <v>1.1397313199999999</v>
      </c>
      <c r="AQ58">
        <v>8.5825200000000006</v>
      </c>
      <c r="AR58">
        <v>16.427299199999997</v>
      </c>
      <c r="AS58">
        <v>9.7861171044000006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32.11358862974339</v>
      </c>
      <c r="BB58">
        <f t="shared" si="0"/>
        <v>932.25845796101078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2</v>
      </c>
      <c r="K59">
        <v>9.4135223748897001</v>
      </c>
      <c r="L59">
        <v>578.49512361223287</v>
      </c>
      <c r="M59">
        <v>28.228918371936135</v>
      </c>
      <c r="N59">
        <v>36.240311350499212</v>
      </c>
      <c r="O59">
        <v>0</v>
      </c>
      <c r="P59">
        <v>38.304516650099409</v>
      </c>
      <c r="Q59">
        <v>3.2372967678746325</v>
      </c>
      <c r="R59">
        <v>13.00969646255184</v>
      </c>
      <c r="S59">
        <v>8.1001365346922789</v>
      </c>
      <c r="T59">
        <v>0</v>
      </c>
      <c r="U59">
        <v>64.239164166752857</v>
      </c>
      <c r="V59">
        <v>4.374274310595065</v>
      </c>
      <c r="W59">
        <v>14.232085171645117</v>
      </c>
      <c r="X59">
        <v>45.2588294758865</v>
      </c>
      <c r="Y59">
        <v>0</v>
      </c>
      <c r="Z59">
        <v>2.01070584</v>
      </c>
      <c r="AA59">
        <v>4.3103436479999999</v>
      </c>
      <c r="AB59">
        <v>4.0078511199999998</v>
      </c>
      <c r="AC59">
        <v>2.9691613120000002</v>
      </c>
      <c r="AD59">
        <v>5.5929026400000001</v>
      </c>
      <c r="AE59">
        <v>13.973666199999998</v>
      </c>
      <c r="AF59">
        <v>2.7225000000000001</v>
      </c>
      <c r="AG59">
        <v>5.0460009599999998</v>
      </c>
      <c r="AH59">
        <v>20.337772000000001</v>
      </c>
      <c r="AI59">
        <v>0</v>
      </c>
      <c r="AJ59">
        <v>0</v>
      </c>
      <c r="AK59">
        <v>15.805579999999997</v>
      </c>
      <c r="AL59">
        <v>0</v>
      </c>
      <c r="AM59">
        <v>3.2392661714285711</v>
      </c>
      <c r="AN59">
        <v>0.66954999999999998</v>
      </c>
      <c r="AO59">
        <v>2.3902788000000004</v>
      </c>
      <c r="AP59">
        <v>1.1397313199999999</v>
      </c>
      <c r="AQ59">
        <v>8.5825200000000006</v>
      </c>
      <c r="AR59">
        <v>15.580531200000003</v>
      </c>
      <c r="AS59">
        <v>9.7861171044000006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32.077834728709064</v>
      </c>
      <c r="BB59">
        <f t="shared" si="0"/>
        <v>931.22051883677523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2</v>
      </c>
      <c r="K60">
        <v>9.4132217257210957</v>
      </c>
      <c r="L60">
        <v>578.49512361223287</v>
      </c>
      <c r="M60">
        <v>28.228918371936135</v>
      </c>
      <c r="N60">
        <v>36.240311350499212</v>
      </c>
      <c r="O60">
        <v>0</v>
      </c>
      <c r="P60">
        <v>38.304516650099409</v>
      </c>
      <c r="Q60">
        <v>3.2372967678746325</v>
      </c>
      <c r="R60">
        <v>13.00969646255184</v>
      </c>
      <c r="S60">
        <v>8.1001365346922789</v>
      </c>
      <c r="T60">
        <v>0</v>
      </c>
      <c r="U60">
        <v>64.239164166752857</v>
      </c>
      <c r="V60">
        <v>4.374274310595065</v>
      </c>
      <c r="W60">
        <v>14.232085171645117</v>
      </c>
      <c r="X60">
        <v>45.2588294758865</v>
      </c>
      <c r="Y60">
        <v>0</v>
      </c>
      <c r="Z60">
        <v>2.01070584</v>
      </c>
      <c r="AA60">
        <v>4.3103436479999999</v>
      </c>
      <c r="AB60">
        <v>4.0078511199999998</v>
      </c>
      <c r="AC60">
        <v>2.9691613120000002</v>
      </c>
      <c r="AD60">
        <v>5.5929026400000001</v>
      </c>
      <c r="AE60">
        <v>13.973666199999998</v>
      </c>
      <c r="AF60">
        <v>2.7225000000000001</v>
      </c>
      <c r="AG60">
        <v>5.0460009599999998</v>
      </c>
      <c r="AH60">
        <v>20.337772000000001</v>
      </c>
      <c r="AI60">
        <v>0</v>
      </c>
      <c r="AJ60">
        <v>0</v>
      </c>
      <c r="AK60">
        <v>15.805579999999997</v>
      </c>
      <c r="AL60">
        <v>0</v>
      </c>
      <c r="AM60">
        <v>3.2392661714285711</v>
      </c>
      <c r="AN60">
        <v>0.66954999999999998</v>
      </c>
      <c r="AO60">
        <v>2.3902788000000004</v>
      </c>
      <c r="AP60">
        <v>1.1397313199999999</v>
      </c>
      <c r="AQ60">
        <v>8.5825200000000006</v>
      </c>
      <c r="AR60">
        <v>15.580531200000003</v>
      </c>
      <c r="AS60">
        <v>9.7861171044000006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32.077824717060906</v>
      </c>
      <c r="BB60">
        <f t="shared" si="0"/>
        <v>931.22022819925473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2</v>
      </c>
      <c r="K61">
        <v>9.4135162799563332</v>
      </c>
      <c r="L61">
        <v>578.49512361223287</v>
      </c>
      <c r="M61">
        <v>28.228918371936135</v>
      </c>
      <c r="N61">
        <v>36.240311350499212</v>
      </c>
      <c r="O61">
        <v>0</v>
      </c>
      <c r="P61">
        <v>38.304516650099409</v>
      </c>
      <c r="Q61">
        <v>3.2372967678746325</v>
      </c>
      <c r="R61">
        <v>13.00969646255184</v>
      </c>
      <c r="S61">
        <v>8.1001365346922789</v>
      </c>
      <c r="T61">
        <v>0</v>
      </c>
      <c r="U61">
        <v>64.239164166752857</v>
      </c>
      <c r="V61">
        <v>4.374274310595065</v>
      </c>
      <c r="W61">
        <v>14.232085171645117</v>
      </c>
      <c r="X61">
        <v>45.2588294758865</v>
      </c>
      <c r="Y61">
        <v>0</v>
      </c>
      <c r="Z61">
        <v>2.01070584</v>
      </c>
      <c r="AA61">
        <v>8.6206872959999998</v>
      </c>
      <c r="AB61">
        <v>4.0078511199999998</v>
      </c>
      <c r="AC61">
        <v>2.9691613120000002</v>
      </c>
      <c r="AD61">
        <v>5.5929026400000001</v>
      </c>
      <c r="AE61">
        <v>13.973666199999998</v>
      </c>
      <c r="AF61">
        <v>2.7225000000000001</v>
      </c>
      <c r="AG61">
        <v>5.0460009599999998</v>
      </c>
      <c r="AH61">
        <v>20.337772000000001</v>
      </c>
      <c r="AI61">
        <v>0</v>
      </c>
      <c r="AJ61">
        <v>0</v>
      </c>
      <c r="AK61">
        <v>15.805579999999997</v>
      </c>
      <c r="AL61">
        <v>0</v>
      </c>
      <c r="AM61">
        <v>3.2392661714285711</v>
      </c>
      <c r="AN61">
        <v>0.66954999999999998</v>
      </c>
      <c r="AO61">
        <v>3.0216732000000004</v>
      </c>
      <c r="AP61">
        <v>1.1397313199999999</v>
      </c>
      <c r="AQ61">
        <v>8.5825200000000006</v>
      </c>
      <c r="AR61">
        <v>15.580531200000003</v>
      </c>
      <c r="AS61">
        <v>9.7861171044000006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32.242394375704492</v>
      </c>
      <c r="BB61">
        <f t="shared" si="0"/>
        <v>935.99769114284652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2</v>
      </c>
      <c r="K62">
        <v>9.4132645333715974</v>
      </c>
      <c r="L62">
        <v>578.49512361223287</v>
      </c>
      <c r="M62">
        <v>28.228918371936135</v>
      </c>
      <c r="N62">
        <v>36.240311350499212</v>
      </c>
      <c r="O62">
        <v>0</v>
      </c>
      <c r="P62">
        <v>38.304516650099409</v>
      </c>
      <c r="Q62">
        <v>3.2372967678746325</v>
      </c>
      <c r="R62">
        <v>13.00969646255184</v>
      </c>
      <c r="S62">
        <v>8.1001365346922789</v>
      </c>
      <c r="T62">
        <v>0</v>
      </c>
      <c r="U62">
        <v>64.239164166752857</v>
      </c>
      <c r="V62">
        <v>4.374274310595065</v>
      </c>
      <c r="W62">
        <v>14.232085171645117</v>
      </c>
      <c r="X62">
        <v>45.2588294758865</v>
      </c>
      <c r="Y62">
        <v>0</v>
      </c>
      <c r="Z62">
        <v>2.01070584</v>
      </c>
      <c r="AA62">
        <v>8.6206872959999998</v>
      </c>
      <c r="AB62">
        <v>4.0078511199999998</v>
      </c>
      <c r="AC62">
        <v>2.9691613120000002</v>
      </c>
      <c r="AD62">
        <v>5.5929026400000001</v>
      </c>
      <c r="AE62">
        <v>13.973666199999998</v>
      </c>
      <c r="AF62">
        <v>2.7225000000000001</v>
      </c>
      <c r="AG62">
        <v>5.0460009599999998</v>
      </c>
      <c r="AH62">
        <v>20.337772000000001</v>
      </c>
      <c r="AI62">
        <v>0</v>
      </c>
      <c r="AJ62">
        <v>0</v>
      </c>
      <c r="AK62">
        <v>15.805579999999997</v>
      </c>
      <c r="AL62">
        <v>0</v>
      </c>
      <c r="AM62">
        <v>3.2392661714285711</v>
      </c>
      <c r="AN62">
        <v>0.66954999999999998</v>
      </c>
      <c r="AO62">
        <v>3.0216732000000004</v>
      </c>
      <c r="AP62">
        <v>1.1397313199999999</v>
      </c>
      <c r="AQ62">
        <v>8.5825200000000006</v>
      </c>
      <c r="AR62">
        <v>15.580531200000003</v>
      </c>
      <c r="AS62">
        <v>9.7861171044000006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32.24238599258198</v>
      </c>
      <c r="BB62">
        <f t="shared" si="0"/>
        <v>935.99744777938429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2</v>
      </c>
      <c r="K63">
        <v>9.4134853683319193</v>
      </c>
      <c r="L63">
        <v>578.49512361223287</v>
      </c>
      <c r="M63">
        <v>28.228918371936135</v>
      </c>
      <c r="N63">
        <v>36.240311350499212</v>
      </c>
      <c r="O63">
        <v>0</v>
      </c>
      <c r="P63">
        <v>38.304516650099409</v>
      </c>
      <c r="Q63">
        <v>3.2372967678746325</v>
      </c>
      <c r="R63">
        <v>13.00969646255184</v>
      </c>
      <c r="S63">
        <v>8.1001365346922789</v>
      </c>
      <c r="T63">
        <v>0</v>
      </c>
      <c r="U63">
        <v>64.239164166752857</v>
      </c>
      <c r="V63">
        <v>4.374274310595065</v>
      </c>
      <c r="W63">
        <v>14.232085171645117</v>
      </c>
      <c r="X63">
        <v>45.2588294758865</v>
      </c>
      <c r="Y63">
        <v>0</v>
      </c>
      <c r="Z63">
        <v>2.01070584</v>
      </c>
      <c r="AA63">
        <v>8.6206872959999998</v>
      </c>
      <c r="AB63">
        <v>4.0078511199999998</v>
      </c>
      <c r="AC63">
        <v>2.9691613120000002</v>
      </c>
      <c r="AD63">
        <v>5.5929026400000001</v>
      </c>
      <c r="AE63">
        <v>13.973666199999998</v>
      </c>
      <c r="AF63">
        <v>2.7225000000000001</v>
      </c>
      <c r="AG63">
        <v>5.0460009599999998</v>
      </c>
      <c r="AH63">
        <v>20.337772000000001</v>
      </c>
      <c r="AI63">
        <v>0</v>
      </c>
      <c r="AJ63">
        <v>0</v>
      </c>
      <c r="AK63">
        <v>15.805579999999997</v>
      </c>
      <c r="AL63">
        <v>0</v>
      </c>
      <c r="AM63">
        <v>3.2392661714285711</v>
      </c>
      <c r="AN63">
        <v>0.66954999999999998</v>
      </c>
      <c r="AO63">
        <v>3.0216732000000004</v>
      </c>
      <c r="AP63">
        <v>1.9257529200000001</v>
      </c>
      <c r="AQ63">
        <v>8.5825200000000006</v>
      </c>
      <c r="AR63">
        <v>15.580531200000003</v>
      </c>
      <c r="AS63">
        <v>9.7861171044000006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32.268567988322332</v>
      </c>
      <c r="BB63">
        <f t="shared" si="0"/>
        <v>936.75750821860424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2</v>
      </c>
      <c r="K64">
        <v>9.4132424554244665</v>
      </c>
      <c r="L64">
        <v>578.49512361223287</v>
      </c>
      <c r="M64">
        <v>28.228918371936135</v>
      </c>
      <c r="N64">
        <v>36.240311350499212</v>
      </c>
      <c r="O64">
        <v>0</v>
      </c>
      <c r="P64">
        <v>38.304516650099409</v>
      </c>
      <c r="Q64">
        <v>3.2372967678746325</v>
      </c>
      <c r="R64">
        <v>13.00969646255184</v>
      </c>
      <c r="S64">
        <v>8.1001365346922789</v>
      </c>
      <c r="T64">
        <v>0</v>
      </c>
      <c r="U64">
        <v>64.239164166752857</v>
      </c>
      <c r="V64">
        <v>4.374274310595065</v>
      </c>
      <c r="W64">
        <v>14.232085171645117</v>
      </c>
      <c r="X64">
        <v>45.2588294758865</v>
      </c>
      <c r="Y64">
        <v>0</v>
      </c>
      <c r="Z64">
        <v>2.01070584</v>
      </c>
      <c r="AA64">
        <v>8.6206872959999998</v>
      </c>
      <c r="AB64">
        <v>4.0078511199999998</v>
      </c>
      <c r="AC64">
        <v>2.9691613120000002</v>
      </c>
      <c r="AD64">
        <v>5.5929026400000001</v>
      </c>
      <c r="AE64">
        <v>13.973666199999998</v>
      </c>
      <c r="AF64">
        <v>2.7225000000000001</v>
      </c>
      <c r="AG64">
        <v>5.0460009599999998</v>
      </c>
      <c r="AH64">
        <v>20.337772000000001</v>
      </c>
      <c r="AI64">
        <v>0</v>
      </c>
      <c r="AJ64">
        <v>0</v>
      </c>
      <c r="AK64">
        <v>15.805579999999997</v>
      </c>
      <c r="AL64">
        <v>0</v>
      </c>
      <c r="AM64">
        <v>3.2392661714285711</v>
      </c>
      <c r="AN64">
        <v>0.66954999999999998</v>
      </c>
      <c r="AO64">
        <v>3.0216732000000004</v>
      </c>
      <c r="AP64">
        <v>1.9257529200000001</v>
      </c>
      <c r="AQ64">
        <v>8.5825200000000006</v>
      </c>
      <c r="AR64">
        <v>15.580531200000003</v>
      </c>
      <c r="AS64">
        <v>9.7861171044000006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32.268559899373898</v>
      </c>
      <c r="BB64">
        <f t="shared" si="0"/>
        <v>936.75727339464527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2</v>
      </c>
      <c r="K65">
        <v>9.4132965013286096</v>
      </c>
      <c r="L65">
        <v>578.49512361223287</v>
      </c>
      <c r="M65">
        <v>28.228918371936135</v>
      </c>
      <c r="N65">
        <v>36.240311350499212</v>
      </c>
      <c r="O65">
        <v>0</v>
      </c>
      <c r="P65">
        <v>38.304516650099409</v>
      </c>
      <c r="Q65">
        <v>3.2372967678746325</v>
      </c>
      <c r="R65">
        <v>13.00969646255184</v>
      </c>
      <c r="S65">
        <v>8.1001365346922789</v>
      </c>
      <c r="T65">
        <v>0</v>
      </c>
      <c r="U65">
        <v>64.239164166752857</v>
      </c>
      <c r="V65">
        <v>4.374274310595065</v>
      </c>
      <c r="W65">
        <v>14.232085171645117</v>
      </c>
      <c r="X65">
        <v>45.2588294758865</v>
      </c>
      <c r="Y65">
        <v>0</v>
      </c>
      <c r="Z65">
        <v>2.01070584</v>
      </c>
      <c r="AA65">
        <v>8.6206872959999998</v>
      </c>
      <c r="AB65">
        <v>4.0078511199999998</v>
      </c>
      <c r="AC65">
        <v>2.9691613120000002</v>
      </c>
      <c r="AD65">
        <v>5.5929026400000001</v>
      </c>
      <c r="AE65">
        <v>13.973666199999998</v>
      </c>
      <c r="AF65">
        <v>2.7225000000000001</v>
      </c>
      <c r="AG65">
        <v>5.0460009599999998</v>
      </c>
      <c r="AH65">
        <v>20.337772000000001</v>
      </c>
      <c r="AI65">
        <v>0</v>
      </c>
      <c r="AJ65">
        <v>0</v>
      </c>
      <c r="AK65">
        <v>15.805579999999997</v>
      </c>
      <c r="AL65">
        <v>0</v>
      </c>
      <c r="AM65">
        <v>3.2392661714285711</v>
      </c>
      <c r="AN65">
        <v>0.66954999999999998</v>
      </c>
      <c r="AO65">
        <v>2.4124678032000002</v>
      </c>
      <c r="AP65">
        <v>1.9257529200000001</v>
      </c>
      <c r="AQ65">
        <v>8.5825200000000006</v>
      </c>
      <c r="AR65">
        <v>15.580531200000003</v>
      </c>
      <c r="AS65">
        <v>9.7861171044000006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32.248275162657407</v>
      </c>
      <c r="BB65">
        <f t="shared" si="0"/>
        <v>936.16840678046594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2</v>
      </c>
      <c r="K66">
        <v>9.4134920080930691</v>
      </c>
      <c r="L66">
        <v>578.49512361223287</v>
      </c>
      <c r="M66">
        <v>28.228918371936135</v>
      </c>
      <c r="N66">
        <v>36.240311350499212</v>
      </c>
      <c r="O66">
        <v>0</v>
      </c>
      <c r="P66">
        <v>38.304516650099409</v>
      </c>
      <c r="Q66">
        <v>3.2372967678746325</v>
      </c>
      <c r="R66">
        <v>13.00969646255184</v>
      </c>
      <c r="S66">
        <v>8.1001365346922789</v>
      </c>
      <c r="T66">
        <v>0</v>
      </c>
      <c r="U66">
        <v>64.239164166752857</v>
      </c>
      <c r="V66">
        <v>4.374274310595065</v>
      </c>
      <c r="W66">
        <v>14.232085171645117</v>
      </c>
      <c r="X66">
        <v>45.2588294758865</v>
      </c>
      <c r="Y66">
        <v>0</v>
      </c>
      <c r="Z66">
        <v>2.01070584</v>
      </c>
      <c r="AA66">
        <v>8.6206872959999998</v>
      </c>
      <c r="AB66">
        <v>4.0078511199999998</v>
      </c>
      <c r="AC66">
        <v>2.9691613120000002</v>
      </c>
      <c r="AD66">
        <v>5.5929026400000001</v>
      </c>
      <c r="AE66">
        <v>13.973666199999998</v>
      </c>
      <c r="AF66">
        <v>2.7225000000000001</v>
      </c>
      <c r="AG66">
        <v>5.0460009599999998</v>
      </c>
      <c r="AH66">
        <v>20.337772000000001</v>
      </c>
      <c r="AI66">
        <v>0</v>
      </c>
      <c r="AJ66">
        <v>0</v>
      </c>
      <c r="AK66">
        <v>15.805579999999997</v>
      </c>
      <c r="AL66">
        <v>0</v>
      </c>
      <c r="AM66">
        <v>3.2392661714285711</v>
      </c>
      <c r="AN66">
        <v>0.66954999999999998</v>
      </c>
      <c r="AO66">
        <v>2.4124678032000002</v>
      </c>
      <c r="AP66">
        <v>1.9257529200000001</v>
      </c>
      <c r="AQ66">
        <v>8.5825200000000006</v>
      </c>
      <c r="AR66">
        <v>15.580531200000003</v>
      </c>
      <c r="AS66">
        <v>9.7861171044000006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32.248281673021644</v>
      </c>
      <c r="BB66">
        <f t="shared" si="0"/>
        <v>936.16859577686603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2</v>
      </c>
      <c r="K67">
        <v>9.4134666809974199</v>
      </c>
      <c r="L67">
        <v>578.49512361223287</v>
      </c>
      <c r="M67">
        <v>28.228918371936135</v>
      </c>
      <c r="N67">
        <v>36.240311350499212</v>
      </c>
      <c r="O67">
        <v>0</v>
      </c>
      <c r="P67">
        <v>38.304516650099409</v>
      </c>
      <c r="Q67">
        <v>3.2372967678746325</v>
      </c>
      <c r="R67">
        <v>13.00969646255184</v>
      </c>
      <c r="S67">
        <v>8.1001365346922789</v>
      </c>
      <c r="T67">
        <v>0</v>
      </c>
      <c r="U67">
        <v>64.239164166752857</v>
      </c>
      <c r="V67">
        <v>4.374274310595065</v>
      </c>
      <c r="W67">
        <v>14.232085171645117</v>
      </c>
      <c r="X67">
        <v>45.2588294758865</v>
      </c>
      <c r="Y67">
        <v>0</v>
      </c>
      <c r="Z67">
        <v>2.01070584</v>
      </c>
      <c r="AA67">
        <v>8.6206872959999998</v>
      </c>
      <c r="AB67">
        <v>4.0078511199999998</v>
      </c>
      <c r="AC67">
        <v>2.9691613120000002</v>
      </c>
      <c r="AD67">
        <v>2.7964513200000001</v>
      </c>
      <c r="AE67">
        <v>13.973666199999998</v>
      </c>
      <c r="AF67">
        <v>2.7225000000000001</v>
      </c>
      <c r="AG67">
        <v>5.0460009599999998</v>
      </c>
      <c r="AH67">
        <v>20.337772000000001</v>
      </c>
      <c r="AI67">
        <v>0</v>
      </c>
      <c r="AJ67">
        <v>0</v>
      </c>
      <c r="AK67">
        <v>15.805579999999997</v>
      </c>
      <c r="AL67">
        <v>0</v>
      </c>
      <c r="AM67">
        <v>3.2392661714285711</v>
      </c>
      <c r="AN67">
        <v>0.66954999999999998</v>
      </c>
      <c r="AO67">
        <v>3.0397130399999996</v>
      </c>
      <c r="AP67">
        <v>1.1397313199999999</v>
      </c>
      <c r="AQ67">
        <v>8.5825200000000006</v>
      </c>
      <c r="AR67">
        <v>15.580531200000003</v>
      </c>
      <c r="AS67">
        <v>9.7861171044000006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32.149871661608657</v>
      </c>
      <c r="BB67">
        <f t="shared" si="0"/>
        <v>933.31175277798343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2</v>
      </c>
      <c r="K68">
        <v>9.413488038942976</v>
      </c>
      <c r="L68">
        <v>578.49512361223287</v>
      </c>
      <c r="M68">
        <v>28.228918371936135</v>
      </c>
      <c r="N68">
        <v>36.240311350499212</v>
      </c>
      <c r="O68">
        <v>0</v>
      </c>
      <c r="P68">
        <v>38.304516650099409</v>
      </c>
      <c r="Q68">
        <v>3.2372967678746325</v>
      </c>
      <c r="R68">
        <v>13.00969646255184</v>
      </c>
      <c r="S68">
        <v>8.1001365346922789</v>
      </c>
      <c r="T68">
        <v>0</v>
      </c>
      <c r="U68">
        <v>64.239164166752857</v>
      </c>
      <c r="V68">
        <v>4.374274310595065</v>
      </c>
      <c r="W68">
        <v>14.232085171645117</v>
      </c>
      <c r="X68">
        <v>45.2588294758865</v>
      </c>
      <c r="Y68">
        <v>0</v>
      </c>
      <c r="Z68">
        <v>2.01070584</v>
      </c>
      <c r="AA68">
        <v>8.6206872959999998</v>
      </c>
      <c r="AB68">
        <v>4.0078511199999998</v>
      </c>
      <c r="AC68">
        <v>2.9691613120000002</v>
      </c>
      <c r="AD68">
        <v>2.7964513200000001</v>
      </c>
      <c r="AE68">
        <v>13.973666199999998</v>
      </c>
      <c r="AF68">
        <v>2.7225000000000001</v>
      </c>
      <c r="AG68">
        <v>5.0460009599999998</v>
      </c>
      <c r="AH68">
        <v>20.337772000000001</v>
      </c>
      <c r="AI68">
        <v>0</v>
      </c>
      <c r="AJ68">
        <v>0</v>
      </c>
      <c r="AK68">
        <v>15.805579999999997</v>
      </c>
      <c r="AL68">
        <v>0</v>
      </c>
      <c r="AM68">
        <v>3.2392661714285711</v>
      </c>
      <c r="AN68">
        <v>0.66954999999999998</v>
      </c>
      <c r="AO68">
        <v>3.0397130399999996</v>
      </c>
      <c r="AP68">
        <v>1.1397313199999999</v>
      </c>
      <c r="AQ68">
        <v>8.5825200000000006</v>
      </c>
      <c r="AR68">
        <v>15.580531200000003</v>
      </c>
      <c r="AS68">
        <v>9.7861171044000006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32.149872372759326</v>
      </c>
      <c r="BB68">
        <f t="shared" ref="BB68:BB99" si="1">SUM(B68:AZ68)-BA68</f>
        <v>933.31177342477838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2</v>
      </c>
      <c r="K69">
        <v>9.4134711161151365</v>
      </c>
      <c r="L69">
        <v>578.49512361223287</v>
      </c>
      <c r="M69">
        <v>28.228918371936135</v>
      </c>
      <c r="N69">
        <v>36.240311350499212</v>
      </c>
      <c r="O69">
        <v>0</v>
      </c>
      <c r="P69">
        <v>38.304516650099409</v>
      </c>
      <c r="Q69">
        <v>3.2372967678746325</v>
      </c>
      <c r="R69">
        <v>13.00969646255184</v>
      </c>
      <c r="S69">
        <v>8.1001365346922789</v>
      </c>
      <c r="T69">
        <v>0</v>
      </c>
      <c r="U69">
        <v>64.239164166752857</v>
      </c>
      <c r="V69">
        <v>4.374274310595065</v>
      </c>
      <c r="W69">
        <v>14.232085171645117</v>
      </c>
      <c r="X69">
        <v>45.2588294758865</v>
      </c>
      <c r="Y69">
        <v>0</v>
      </c>
      <c r="Z69">
        <v>2.01070584</v>
      </c>
      <c r="AA69">
        <v>8.6206872959999998</v>
      </c>
      <c r="AB69">
        <v>4.0078511199999998</v>
      </c>
      <c r="AC69">
        <v>5.9383226240000004</v>
      </c>
      <c r="AD69">
        <v>2.7964513200000001</v>
      </c>
      <c r="AE69">
        <v>13.973666199999998</v>
      </c>
      <c r="AF69">
        <v>2.7225000000000001</v>
      </c>
      <c r="AG69">
        <v>5.0460009599999998</v>
      </c>
      <c r="AH69">
        <v>21.528984360000003</v>
      </c>
      <c r="AI69">
        <v>0</v>
      </c>
      <c r="AJ69">
        <v>0</v>
      </c>
      <c r="AK69">
        <v>15.805579999999997</v>
      </c>
      <c r="AL69">
        <v>0</v>
      </c>
      <c r="AM69">
        <v>3.2392661714285711</v>
      </c>
      <c r="AN69">
        <v>0.66954999999999998</v>
      </c>
      <c r="AO69">
        <v>3.0397130399999996</v>
      </c>
      <c r="AP69">
        <v>1.1397313199999999</v>
      </c>
      <c r="AQ69">
        <v>8.5825200000000006</v>
      </c>
      <c r="AR69">
        <v>15.580531200000003</v>
      </c>
      <c r="AS69">
        <v>9.7861171044000006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32.288412262964684</v>
      </c>
      <c r="BB69">
        <f t="shared" si="1"/>
        <v>937.33359028374514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2</v>
      </c>
      <c r="K70">
        <v>9.4134711161151365</v>
      </c>
      <c r="L70">
        <v>578.49512361223287</v>
      </c>
      <c r="M70">
        <v>28.228918371936135</v>
      </c>
      <c r="N70">
        <v>36.240311350499212</v>
      </c>
      <c r="O70">
        <v>0</v>
      </c>
      <c r="P70">
        <v>38.304516650099409</v>
      </c>
      <c r="Q70">
        <v>3.2372967678746325</v>
      </c>
      <c r="R70">
        <v>13.00969646255184</v>
      </c>
      <c r="S70">
        <v>8.1001365346922789</v>
      </c>
      <c r="T70">
        <v>0</v>
      </c>
      <c r="U70">
        <v>64.239164166752857</v>
      </c>
      <c r="V70">
        <v>4.374274310595065</v>
      </c>
      <c r="W70">
        <v>14.232085171645117</v>
      </c>
      <c r="X70">
        <v>45.2588294758865</v>
      </c>
      <c r="Y70">
        <v>0</v>
      </c>
      <c r="Z70">
        <v>2.01070584</v>
      </c>
      <c r="AA70">
        <v>8.6206872959999998</v>
      </c>
      <c r="AB70">
        <v>8.0565986800000005</v>
      </c>
      <c r="AC70">
        <v>5.9383226240000004</v>
      </c>
      <c r="AD70">
        <v>2.7964513200000001</v>
      </c>
      <c r="AE70">
        <v>13.973666199999998</v>
      </c>
      <c r="AF70">
        <v>2.7225000000000001</v>
      </c>
      <c r="AG70">
        <v>5.0460009599999998</v>
      </c>
      <c r="AH70">
        <v>21.528984360000003</v>
      </c>
      <c r="AI70">
        <v>0</v>
      </c>
      <c r="AJ70">
        <v>0</v>
      </c>
      <c r="AK70">
        <v>15.805579999999997</v>
      </c>
      <c r="AL70">
        <v>0</v>
      </c>
      <c r="AM70">
        <v>3.2392661714285711</v>
      </c>
      <c r="AN70">
        <v>0.66954999999999998</v>
      </c>
      <c r="AO70">
        <v>3.0397130399999996</v>
      </c>
      <c r="AP70">
        <v>1.1397313199999999</v>
      </c>
      <c r="AQ70">
        <v>8.5825200000000006</v>
      </c>
      <c r="AR70">
        <v>15.580531200000003</v>
      </c>
      <c r="AS70">
        <v>9.7861171044000006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32.423235522964688</v>
      </c>
      <c r="BB70">
        <f t="shared" si="1"/>
        <v>941.2475145837451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2</v>
      </c>
      <c r="K71">
        <v>9.4134711161151365</v>
      </c>
      <c r="L71">
        <v>578.49512361223287</v>
      </c>
      <c r="M71">
        <v>28.228918371936135</v>
      </c>
      <c r="N71">
        <v>36.240311350499212</v>
      </c>
      <c r="O71">
        <v>0</v>
      </c>
      <c r="P71">
        <v>38.304516650099409</v>
      </c>
      <c r="Q71">
        <v>3.2372967678746325</v>
      </c>
      <c r="R71">
        <v>13.00969646255184</v>
      </c>
      <c r="S71">
        <v>8.1001365346922789</v>
      </c>
      <c r="T71">
        <v>0</v>
      </c>
      <c r="U71">
        <v>64.239164166752857</v>
      </c>
      <c r="V71">
        <v>4.374274310595065</v>
      </c>
      <c r="W71">
        <v>14.232085171645117</v>
      </c>
      <c r="X71">
        <v>45.2588294758865</v>
      </c>
      <c r="Y71">
        <v>0</v>
      </c>
      <c r="Z71">
        <v>2.01070584</v>
      </c>
      <c r="AA71">
        <v>8.6206872959999998</v>
      </c>
      <c r="AB71">
        <v>8.0565986800000005</v>
      </c>
      <c r="AC71">
        <v>5.9383226240000004</v>
      </c>
      <c r="AD71">
        <v>2.7964513200000001</v>
      </c>
      <c r="AE71">
        <v>13.973666199999998</v>
      </c>
      <c r="AF71">
        <v>5.4450000000000003</v>
      </c>
      <c r="AG71">
        <v>5.0460009599999998</v>
      </c>
      <c r="AH71">
        <v>21.528984360000003</v>
      </c>
      <c r="AI71">
        <v>0</v>
      </c>
      <c r="AJ71">
        <v>0</v>
      </c>
      <c r="AK71">
        <v>15.805579999999997</v>
      </c>
      <c r="AL71">
        <v>0</v>
      </c>
      <c r="AM71">
        <v>3.2392661714285711</v>
      </c>
      <c r="AN71">
        <v>0.66954999999999998</v>
      </c>
      <c r="AO71">
        <v>2.9765736</v>
      </c>
      <c r="AP71">
        <v>1.1397313199999999</v>
      </c>
      <c r="AQ71">
        <v>8.5825200000000006</v>
      </c>
      <c r="AR71">
        <v>15.580531200000003</v>
      </c>
      <c r="AS71">
        <v>9.7861171044000006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32.511792211205659</v>
      </c>
      <c r="BB71">
        <f t="shared" si="1"/>
        <v>943.81831845550414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2</v>
      </c>
      <c r="K72">
        <v>9.4134711161151365</v>
      </c>
      <c r="L72">
        <v>578.49512361223287</v>
      </c>
      <c r="M72">
        <v>28.228918371936135</v>
      </c>
      <c r="N72">
        <v>36.240311350499212</v>
      </c>
      <c r="O72">
        <v>0</v>
      </c>
      <c r="P72">
        <v>38.304516650099409</v>
      </c>
      <c r="Q72">
        <v>3.2372967678746325</v>
      </c>
      <c r="R72">
        <v>13.00969646255184</v>
      </c>
      <c r="S72">
        <v>8.1001365346922789</v>
      </c>
      <c r="T72">
        <v>0</v>
      </c>
      <c r="U72">
        <v>64.239164166752857</v>
      </c>
      <c r="V72">
        <v>4.374274310595065</v>
      </c>
      <c r="W72">
        <v>14.232085171645117</v>
      </c>
      <c r="X72">
        <v>45.2588294758865</v>
      </c>
      <c r="Y72">
        <v>0</v>
      </c>
      <c r="Z72">
        <v>0</v>
      </c>
      <c r="AA72">
        <v>8.6206872959999998</v>
      </c>
      <c r="AB72">
        <v>8.0565986800000005</v>
      </c>
      <c r="AC72">
        <v>5.9383226240000004</v>
      </c>
      <c r="AD72">
        <v>2.7964513200000001</v>
      </c>
      <c r="AE72">
        <v>13.973666199999998</v>
      </c>
      <c r="AF72">
        <v>5.4450000000000003</v>
      </c>
      <c r="AG72">
        <v>5.0460009599999998</v>
      </c>
      <c r="AH72">
        <v>21.528984360000003</v>
      </c>
      <c r="AI72">
        <v>0</v>
      </c>
      <c r="AJ72">
        <v>0</v>
      </c>
      <c r="AK72">
        <v>15.805579999999997</v>
      </c>
      <c r="AL72">
        <v>0</v>
      </c>
      <c r="AM72">
        <v>3.2392661714285711</v>
      </c>
      <c r="AN72">
        <v>0.66954999999999998</v>
      </c>
      <c r="AO72">
        <v>2.9765736</v>
      </c>
      <c r="AP72">
        <v>0.94322591999999994</v>
      </c>
      <c r="AQ72">
        <v>8.5825200000000006</v>
      </c>
      <c r="AR72">
        <v>15.580531200000003</v>
      </c>
      <c r="AS72">
        <v>9.7861171044000006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32.438292135205657</v>
      </c>
      <c r="BB72">
        <f t="shared" si="1"/>
        <v>941.68460729150422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2</v>
      </c>
      <c r="K73">
        <v>9.4134711161151365</v>
      </c>
      <c r="L73">
        <v>578.49512361223287</v>
      </c>
      <c r="M73">
        <v>28.228918371936135</v>
      </c>
      <c r="N73">
        <v>36.240311350499212</v>
      </c>
      <c r="O73">
        <v>0</v>
      </c>
      <c r="P73">
        <v>38.304516650099409</v>
      </c>
      <c r="Q73">
        <v>3.2372967678746325</v>
      </c>
      <c r="R73">
        <v>13.00969646255184</v>
      </c>
      <c r="S73">
        <v>8.1001365346922789</v>
      </c>
      <c r="T73">
        <v>0</v>
      </c>
      <c r="U73">
        <v>64.239164166752857</v>
      </c>
      <c r="V73">
        <v>4.374274310595065</v>
      </c>
      <c r="W73">
        <v>14.232085171645117</v>
      </c>
      <c r="X73">
        <v>45.2588294758865</v>
      </c>
      <c r="Y73">
        <v>0</v>
      </c>
      <c r="Z73">
        <v>0</v>
      </c>
      <c r="AA73">
        <v>8.6206872959999998</v>
      </c>
      <c r="AB73">
        <v>8.0565986800000005</v>
      </c>
      <c r="AC73">
        <v>5.9383226240000004</v>
      </c>
      <c r="AD73">
        <v>2.7964513200000001</v>
      </c>
      <c r="AE73">
        <v>15.154539399999997</v>
      </c>
      <c r="AF73">
        <v>5.4450000000000003</v>
      </c>
      <c r="AG73">
        <v>5.0460009599999998</v>
      </c>
      <c r="AH73">
        <v>28.70531248</v>
      </c>
      <c r="AI73">
        <v>0</v>
      </c>
      <c r="AJ73">
        <v>0</v>
      </c>
      <c r="AK73">
        <v>15.805579999999997</v>
      </c>
      <c r="AL73">
        <v>0</v>
      </c>
      <c r="AM73">
        <v>3.2392661714285711</v>
      </c>
      <c r="AN73">
        <v>0.66954999999999998</v>
      </c>
      <c r="AO73">
        <v>2.9765736</v>
      </c>
      <c r="AP73">
        <v>0.94322591999999994</v>
      </c>
      <c r="AQ73">
        <v>8.5825200000000006</v>
      </c>
      <c r="AR73">
        <v>15.580531200000003</v>
      </c>
      <c r="AS73">
        <v>9.7861171044000006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32.716587040405656</v>
      </c>
      <c r="BB73">
        <f t="shared" si="1"/>
        <v>949.76351370630414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2</v>
      </c>
      <c r="K74">
        <v>9.4134711161151365</v>
      </c>
      <c r="L74">
        <v>578.49512361223287</v>
      </c>
      <c r="M74">
        <v>28.228918371936135</v>
      </c>
      <c r="N74">
        <v>36.240311350499212</v>
      </c>
      <c r="O74">
        <v>0</v>
      </c>
      <c r="P74">
        <v>38.304516650099409</v>
      </c>
      <c r="Q74">
        <v>3.2372967678746325</v>
      </c>
      <c r="R74">
        <v>13.00969646255184</v>
      </c>
      <c r="S74">
        <v>8.1001365346922789</v>
      </c>
      <c r="T74">
        <v>0</v>
      </c>
      <c r="U74">
        <v>64.239164166752857</v>
      </c>
      <c r="V74">
        <v>4.374274310595065</v>
      </c>
      <c r="W74">
        <v>14.232085171645117</v>
      </c>
      <c r="X74">
        <v>45.2588294758865</v>
      </c>
      <c r="Y74">
        <v>0</v>
      </c>
      <c r="Z74">
        <v>0</v>
      </c>
      <c r="AA74">
        <v>8.6206872959999998</v>
      </c>
      <c r="AB74">
        <v>8.0565986800000005</v>
      </c>
      <c r="AC74">
        <v>5.9383226240000004</v>
      </c>
      <c r="AD74">
        <v>2.7964513200000001</v>
      </c>
      <c r="AE74">
        <v>15.154539399999997</v>
      </c>
      <c r="AF74">
        <v>5.4450000000000003</v>
      </c>
      <c r="AG74">
        <v>5.0460009599999998</v>
      </c>
      <c r="AH74">
        <v>28.70531248</v>
      </c>
      <c r="AI74">
        <v>0</v>
      </c>
      <c r="AJ74">
        <v>0</v>
      </c>
      <c r="AK74">
        <v>15.805579999999997</v>
      </c>
      <c r="AL74">
        <v>0</v>
      </c>
      <c r="AM74">
        <v>3.2392661714285711</v>
      </c>
      <c r="AN74">
        <v>0.66954999999999998</v>
      </c>
      <c r="AO74">
        <v>2.9765736</v>
      </c>
      <c r="AP74">
        <v>0.94322591999999994</v>
      </c>
      <c r="AQ74">
        <v>8.5825200000000006</v>
      </c>
      <c r="AR74">
        <v>15.580531200000003</v>
      </c>
      <c r="AS74">
        <v>9.7861171044000006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32.716587040405656</v>
      </c>
      <c r="BB74">
        <f t="shared" si="1"/>
        <v>949.76351370630414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2</v>
      </c>
      <c r="K75">
        <v>9.4134711161151365</v>
      </c>
      <c r="L75">
        <v>578.49512361223287</v>
      </c>
      <c r="M75">
        <v>28.228918371936135</v>
      </c>
      <c r="N75">
        <v>36.240311350499212</v>
      </c>
      <c r="O75">
        <v>0</v>
      </c>
      <c r="P75">
        <v>38.304516650099409</v>
      </c>
      <c r="Q75">
        <v>3.2372967678746325</v>
      </c>
      <c r="R75">
        <v>13.00969646255184</v>
      </c>
      <c r="S75">
        <v>8.1001365346922789</v>
      </c>
      <c r="T75">
        <v>0</v>
      </c>
      <c r="U75">
        <v>64.239164166752857</v>
      </c>
      <c r="V75">
        <v>4.374274310595065</v>
      </c>
      <c r="W75">
        <v>14.232085171645117</v>
      </c>
      <c r="X75">
        <v>45.2588294758865</v>
      </c>
      <c r="Y75">
        <v>0</v>
      </c>
      <c r="Z75">
        <v>0</v>
      </c>
      <c r="AA75">
        <v>8.6206872959999998</v>
      </c>
      <c r="AB75">
        <v>8.0565986800000005</v>
      </c>
      <c r="AC75">
        <v>5.9383226240000004</v>
      </c>
      <c r="AD75">
        <v>2.7964513200000001</v>
      </c>
      <c r="AE75">
        <v>15.167135380800001</v>
      </c>
      <c r="AF75">
        <v>5.4450000000000003</v>
      </c>
      <c r="AG75">
        <v>5.0460009599999998</v>
      </c>
      <c r="AH75">
        <v>28.70531248</v>
      </c>
      <c r="AI75">
        <v>0</v>
      </c>
      <c r="AJ75">
        <v>0</v>
      </c>
      <c r="AK75">
        <v>15.805579999999997</v>
      </c>
      <c r="AL75">
        <v>0</v>
      </c>
      <c r="AM75">
        <v>3.2392661714285711</v>
      </c>
      <c r="AN75">
        <v>0.66954999999999998</v>
      </c>
      <c r="AO75">
        <v>2.9765736</v>
      </c>
      <c r="AP75">
        <v>0.94322591999999994</v>
      </c>
      <c r="AQ75">
        <v>8.5825200000000006</v>
      </c>
      <c r="AR75">
        <v>15.580531200000003</v>
      </c>
      <c r="AS75">
        <v>9.7861171044000006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32.717006436005661</v>
      </c>
      <c r="BB75">
        <f t="shared" si="1"/>
        <v>949.77569029150413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2</v>
      </c>
      <c r="K76">
        <v>9.4134711161151365</v>
      </c>
      <c r="L76">
        <v>578.49512361223287</v>
      </c>
      <c r="M76">
        <v>28.228918371936135</v>
      </c>
      <c r="N76">
        <v>36.240311350499212</v>
      </c>
      <c r="O76">
        <v>0</v>
      </c>
      <c r="P76">
        <v>38.304516650099409</v>
      </c>
      <c r="Q76">
        <v>3.2372967678746325</v>
      </c>
      <c r="R76">
        <v>13.00969646255184</v>
      </c>
      <c r="S76">
        <v>8.1001365346922789</v>
      </c>
      <c r="T76">
        <v>0</v>
      </c>
      <c r="U76">
        <v>64.239164166752857</v>
      </c>
      <c r="V76">
        <v>4.374274310595065</v>
      </c>
      <c r="W76">
        <v>14.232085171645117</v>
      </c>
      <c r="X76">
        <v>45.2588294758865</v>
      </c>
      <c r="Y76">
        <v>0</v>
      </c>
      <c r="Z76">
        <v>0</v>
      </c>
      <c r="AA76">
        <v>8.6206872959999998</v>
      </c>
      <c r="AB76">
        <v>8.0565986800000005</v>
      </c>
      <c r="AC76">
        <v>5.9383226240000004</v>
      </c>
      <c r="AD76">
        <v>2.7964513200000001</v>
      </c>
      <c r="AE76">
        <v>15.167135380800001</v>
      </c>
      <c r="AF76">
        <v>5.4450000000000003</v>
      </c>
      <c r="AG76">
        <v>5.0460009599999998</v>
      </c>
      <c r="AH76">
        <v>35.88164059999999</v>
      </c>
      <c r="AI76">
        <v>0</v>
      </c>
      <c r="AJ76">
        <v>0</v>
      </c>
      <c r="AK76">
        <v>15.805579999999997</v>
      </c>
      <c r="AL76">
        <v>0</v>
      </c>
      <c r="AM76">
        <v>3.2392661714285711</v>
      </c>
      <c r="AN76">
        <v>0.66954999999999998</v>
      </c>
      <c r="AO76">
        <v>2.9765736</v>
      </c>
      <c r="AP76">
        <v>0.94322591999999994</v>
      </c>
      <c r="AQ76">
        <v>8.5825200000000006</v>
      </c>
      <c r="AR76">
        <v>15.580531200000003</v>
      </c>
      <c r="AS76">
        <v>9.7861171044000006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32.955978171605651</v>
      </c>
      <c r="BB76">
        <f t="shared" si="1"/>
        <v>956.71304667590414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2</v>
      </c>
      <c r="K77">
        <v>9.4134711161151365</v>
      </c>
      <c r="L77">
        <v>578.49512361223287</v>
      </c>
      <c r="M77">
        <v>28.228918371936135</v>
      </c>
      <c r="N77">
        <v>36.240311350499212</v>
      </c>
      <c r="O77">
        <v>0</v>
      </c>
      <c r="P77">
        <v>38.304516650099409</v>
      </c>
      <c r="Q77">
        <v>3.2372967678746325</v>
      </c>
      <c r="R77">
        <v>13.00969646255184</v>
      </c>
      <c r="S77">
        <v>8.1001365346922789</v>
      </c>
      <c r="T77">
        <v>0</v>
      </c>
      <c r="U77">
        <v>64.239164166752857</v>
      </c>
      <c r="V77">
        <v>4.374274310595065</v>
      </c>
      <c r="W77">
        <v>14.232085171645117</v>
      </c>
      <c r="X77">
        <v>45.2588294758865</v>
      </c>
      <c r="Y77">
        <v>0</v>
      </c>
      <c r="Z77">
        <v>2.01070584</v>
      </c>
      <c r="AA77">
        <v>8.6206872959999998</v>
      </c>
      <c r="AB77">
        <v>8.0565986800000005</v>
      </c>
      <c r="AC77">
        <v>5.9383226240000004</v>
      </c>
      <c r="AD77">
        <v>5.5929026400000001</v>
      </c>
      <c r="AE77">
        <v>15.167135380800001</v>
      </c>
      <c r="AF77">
        <v>8.1674999999999986</v>
      </c>
      <c r="AG77">
        <v>5.0460009599999998</v>
      </c>
      <c r="AH77">
        <v>35.88164059999999</v>
      </c>
      <c r="AI77">
        <v>0</v>
      </c>
      <c r="AJ77">
        <v>0</v>
      </c>
      <c r="AK77">
        <v>15.805579999999997</v>
      </c>
      <c r="AL77">
        <v>0</v>
      </c>
      <c r="AM77">
        <v>3.2392661714285711</v>
      </c>
      <c r="AN77">
        <v>0.66954999999999998</v>
      </c>
      <c r="AO77">
        <v>2.9765736</v>
      </c>
      <c r="AP77">
        <v>0.94322591999999994</v>
      </c>
      <c r="AQ77">
        <v>8.5825200000000006</v>
      </c>
      <c r="AR77">
        <v>15.580531200000003</v>
      </c>
      <c r="AS77">
        <v>9.7861171044000006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33.206716089441755</v>
      </c>
      <c r="BB77">
        <f t="shared" si="1"/>
        <v>963.9919659180681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2</v>
      </c>
      <c r="K78">
        <v>9.4134711161151365</v>
      </c>
      <c r="L78">
        <v>578.49512361223287</v>
      </c>
      <c r="M78">
        <v>28.228918371936135</v>
      </c>
      <c r="N78">
        <v>36.240311350499212</v>
      </c>
      <c r="O78">
        <v>0</v>
      </c>
      <c r="P78">
        <v>38.304516650099409</v>
      </c>
      <c r="Q78">
        <v>3.2372967678746325</v>
      </c>
      <c r="R78">
        <v>13.00969646255184</v>
      </c>
      <c r="S78">
        <v>8.1001365346922789</v>
      </c>
      <c r="T78">
        <v>0</v>
      </c>
      <c r="U78">
        <v>64.239164166752857</v>
      </c>
      <c r="V78">
        <v>4.374274310595065</v>
      </c>
      <c r="W78">
        <v>14.232085171645117</v>
      </c>
      <c r="X78">
        <v>45.2588294758865</v>
      </c>
      <c r="Y78">
        <v>0</v>
      </c>
      <c r="Z78">
        <v>4.0214116799999999</v>
      </c>
      <c r="AA78">
        <v>11.633856000000002</v>
      </c>
      <c r="AB78">
        <v>12.121704815999999</v>
      </c>
      <c r="AC78">
        <v>8.9164694943999994</v>
      </c>
      <c r="AD78">
        <v>8.3893539599999993</v>
      </c>
      <c r="AE78">
        <v>15.167135380800001</v>
      </c>
      <c r="AF78">
        <v>8.1674999999999986</v>
      </c>
      <c r="AG78">
        <v>5.0460009599999998</v>
      </c>
      <c r="AH78">
        <v>43.057968720000005</v>
      </c>
      <c r="AI78">
        <v>0.78111279999999994</v>
      </c>
      <c r="AJ78">
        <v>0</v>
      </c>
      <c r="AK78">
        <v>15.805579999999997</v>
      </c>
      <c r="AL78">
        <v>0</v>
      </c>
      <c r="AM78">
        <v>3.2392661714285711</v>
      </c>
      <c r="AN78">
        <v>0.66954999999999998</v>
      </c>
      <c r="AO78">
        <v>2.9765736</v>
      </c>
      <c r="AP78">
        <v>0.94322591999999994</v>
      </c>
      <c r="AQ78">
        <v>8.5825200000000006</v>
      </c>
      <c r="AR78">
        <v>15.580531200000003</v>
      </c>
      <c r="AS78">
        <v>9.7861171044000006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33.966656621441771</v>
      </c>
      <c r="BB78">
        <f t="shared" si="1"/>
        <v>986.05304517646812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2</v>
      </c>
      <c r="K79">
        <v>9.4134711161151365</v>
      </c>
      <c r="L79">
        <v>578.49512361223287</v>
      </c>
      <c r="M79">
        <v>28.228918371936135</v>
      </c>
      <c r="N79">
        <v>36.240311350499212</v>
      </c>
      <c r="O79">
        <v>0</v>
      </c>
      <c r="P79">
        <v>38.304516650099409</v>
      </c>
      <c r="Q79">
        <v>3.2372967678746325</v>
      </c>
      <c r="R79">
        <v>13.00969646255184</v>
      </c>
      <c r="S79">
        <v>8.1001365346922789</v>
      </c>
      <c r="T79">
        <v>0</v>
      </c>
      <c r="U79">
        <v>64.239164166752857</v>
      </c>
      <c r="V79">
        <v>4.374274310595065</v>
      </c>
      <c r="W79">
        <v>14.232085171645117</v>
      </c>
      <c r="X79">
        <v>45.2588294758865</v>
      </c>
      <c r="Y79">
        <v>0</v>
      </c>
      <c r="Z79">
        <v>6.0321175200000008</v>
      </c>
      <c r="AA79">
        <v>12.931030944000002</v>
      </c>
      <c r="AB79">
        <v>12.121704815999999</v>
      </c>
      <c r="AC79">
        <v>8.9164694943999994</v>
      </c>
      <c r="AD79">
        <v>11.185805280000002</v>
      </c>
      <c r="AE79">
        <v>15.167135380800001</v>
      </c>
      <c r="AF79">
        <v>9.0749999999999975</v>
      </c>
      <c r="AG79">
        <v>5.0460009599999998</v>
      </c>
      <c r="AH79">
        <v>43.057968720000005</v>
      </c>
      <c r="AI79">
        <v>1.5622255999999999</v>
      </c>
      <c r="AJ79">
        <v>0</v>
      </c>
      <c r="AK79">
        <v>15.805579999999997</v>
      </c>
      <c r="AL79">
        <v>0</v>
      </c>
      <c r="AM79">
        <v>3.2392661714285711</v>
      </c>
      <c r="AN79">
        <v>0.66954999999999998</v>
      </c>
      <c r="AO79">
        <v>3.03069312</v>
      </c>
      <c r="AP79">
        <v>0.94322591999999994</v>
      </c>
      <c r="AQ79">
        <v>8.5825200000000006</v>
      </c>
      <c r="AR79">
        <v>15.580531200000003</v>
      </c>
      <c r="AS79">
        <v>9.7861171044000006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34.227963837923724</v>
      </c>
      <c r="BB79">
        <f t="shared" si="1"/>
        <v>993.63880238398622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2</v>
      </c>
      <c r="K80">
        <v>9.4134711161151365</v>
      </c>
      <c r="L80">
        <v>578.49512361223287</v>
      </c>
      <c r="M80">
        <v>28.228918371936135</v>
      </c>
      <c r="N80">
        <v>36.240311350499212</v>
      </c>
      <c r="O80">
        <v>0</v>
      </c>
      <c r="P80">
        <v>38.304516650099409</v>
      </c>
      <c r="Q80">
        <v>3.2372967678746325</v>
      </c>
      <c r="R80">
        <v>13.00969646255184</v>
      </c>
      <c r="S80">
        <v>8.1001365346922789</v>
      </c>
      <c r="T80">
        <v>0</v>
      </c>
      <c r="U80">
        <v>64.239164166752857</v>
      </c>
      <c r="V80">
        <v>4.374274310595065</v>
      </c>
      <c r="W80">
        <v>14.232085171645117</v>
      </c>
      <c r="X80">
        <v>45.2588294758865</v>
      </c>
      <c r="Y80">
        <v>0</v>
      </c>
      <c r="Z80">
        <v>6.0321175200000008</v>
      </c>
      <c r="AA80">
        <v>12.931030944000002</v>
      </c>
      <c r="AB80">
        <v>12.121704815999999</v>
      </c>
      <c r="AC80">
        <v>8.9164694943999994</v>
      </c>
      <c r="AD80">
        <v>11.185805280000002</v>
      </c>
      <c r="AE80">
        <v>15.167135380800001</v>
      </c>
      <c r="AF80">
        <v>9.0749999999999975</v>
      </c>
      <c r="AG80">
        <v>5.0460009599999998</v>
      </c>
      <c r="AH80">
        <v>43.057968720000005</v>
      </c>
      <c r="AI80">
        <v>10.1544664</v>
      </c>
      <c r="AJ80">
        <v>0</v>
      </c>
      <c r="AK80">
        <v>15.805579999999997</v>
      </c>
      <c r="AL80">
        <v>0</v>
      </c>
      <c r="AM80">
        <v>3.2392661714285711</v>
      </c>
      <c r="AN80">
        <v>0.66954999999999998</v>
      </c>
      <c r="AO80">
        <v>3.03069312</v>
      </c>
      <c r="AP80">
        <v>0.94322591999999994</v>
      </c>
      <c r="AQ80">
        <v>8.5825200000000006</v>
      </c>
      <c r="AR80">
        <v>15.580531200000003</v>
      </c>
      <c r="AS80">
        <v>9.7861171044000006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34.514085211123728</v>
      </c>
      <c r="BB80">
        <f t="shared" si="1"/>
        <v>1001.9449218107864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2</v>
      </c>
      <c r="K81">
        <v>9.4134711161151365</v>
      </c>
      <c r="L81">
        <v>578.49512361223287</v>
      </c>
      <c r="M81">
        <v>28.228918371936135</v>
      </c>
      <c r="N81">
        <v>36.240311350499212</v>
      </c>
      <c r="O81">
        <v>0</v>
      </c>
      <c r="P81">
        <v>38.304516650099409</v>
      </c>
      <c r="Q81">
        <v>3.2372967678746325</v>
      </c>
      <c r="R81">
        <v>13.00969646255184</v>
      </c>
      <c r="S81">
        <v>8.1001365346922789</v>
      </c>
      <c r="T81">
        <v>0</v>
      </c>
      <c r="U81">
        <v>64.239164166752857</v>
      </c>
      <c r="V81">
        <v>4.374274310595065</v>
      </c>
      <c r="W81">
        <v>14.232085171645117</v>
      </c>
      <c r="X81">
        <v>45.2588294758865</v>
      </c>
      <c r="Y81">
        <v>0</v>
      </c>
      <c r="Z81">
        <v>6.0321175200000008</v>
      </c>
      <c r="AA81">
        <v>12.931030944000002</v>
      </c>
      <c r="AB81">
        <v>12.121704815999999</v>
      </c>
      <c r="AC81">
        <v>8.9164694943999994</v>
      </c>
      <c r="AD81">
        <v>11.185805280000002</v>
      </c>
      <c r="AE81">
        <v>15.167135380800001</v>
      </c>
      <c r="AF81">
        <v>9.0749999999999975</v>
      </c>
      <c r="AG81">
        <v>5.0460009599999998</v>
      </c>
      <c r="AH81">
        <v>43.057968720000005</v>
      </c>
      <c r="AI81">
        <v>10.1544664</v>
      </c>
      <c r="AJ81">
        <v>0</v>
      </c>
      <c r="AK81">
        <v>15.805579999999997</v>
      </c>
      <c r="AL81">
        <v>0</v>
      </c>
      <c r="AM81">
        <v>3.2392661714285711</v>
      </c>
      <c r="AN81">
        <v>0.66954999999999998</v>
      </c>
      <c r="AO81">
        <v>3.03069312</v>
      </c>
      <c r="AP81">
        <v>0.94322591999999994</v>
      </c>
      <c r="AQ81">
        <v>8.5825200000000006</v>
      </c>
      <c r="AR81">
        <v>15.580531200000003</v>
      </c>
      <c r="AS81">
        <v>9.7861171044000006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34.514085211123728</v>
      </c>
      <c r="BB81">
        <f t="shared" si="1"/>
        <v>1001.9449218107864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2</v>
      </c>
      <c r="K82">
        <v>9.4134711161151365</v>
      </c>
      <c r="L82">
        <v>578.49512361223287</v>
      </c>
      <c r="M82">
        <v>28.228918371936135</v>
      </c>
      <c r="N82">
        <v>36.240311350499212</v>
      </c>
      <c r="O82">
        <v>0</v>
      </c>
      <c r="P82">
        <v>38.304516650099409</v>
      </c>
      <c r="Q82">
        <v>3.2372967678746325</v>
      </c>
      <c r="R82">
        <v>13.00969646255184</v>
      </c>
      <c r="S82">
        <v>8.1001365346922789</v>
      </c>
      <c r="T82">
        <v>0</v>
      </c>
      <c r="U82">
        <v>64.239164166752857</v>
      </c>
      <c r="V82">
        <v>4.374274310595065</v>
      </c>
      <c r="W82">
        <v>14.232085171645117</v>
      </c>
      <c r="X82">
        <v>45.2588294758865</v>
      </c>
      <c r="Y82">
        <v>0</v>
      </c>
      <c r="Z82">
        <v>6.0321175200000008</v>
      </c>
      <c r="AA82">
        <v>12.931030944000002</v>
      </c>
      <c r="AB82">
        <v>12.121704815999999</v>
      </c>
      <c r="AC82">
        <v>8.9164694943999994</v>
      </c>
      <c r="AD82">
        <v>11.185805280000002</v>
      </c>
      <c r="AE82">
        <v>15.167135380800001</v>
      </c>
      <c r="AF82">
        <v>9.0749999999999975</v>
      </c>
      <c r="AG82">
        <v>5.0460009599999998</v>
      </c>
      <c r="AH82">
        <v>43.057968720000005</v>
      </c>
      <c r="AI82">
        <v>10.1544664</v>
      </c>
      <c r="AJ82">
        <v>0</v>
      </c>
      <c r="AK82">
        <v>15.805579999999997</v>
      </c>
      <c r="AL82">
        <v>0</v>
      </c>
      <c r="AM82">
        <v>3.2392661714285711</v>
      </c>
      <c r="AN82">
        <v>0.66954999999999998</v>
      </c>
      <c r="AO82">
        <v>3.03069312</v>
      </c>
      <c r="AP82">
        <v>0.94322591999999994</v>
      </c>
      <c r="AQ82">
        <v>8.5825200000000006</v>
      </c>
      <c r="AR82">
        <v>15.580531200000003</v>
      </c>
      <c r="AS82">
        <v>9.7861171044000006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34.514085211123728</v>
      </c>
      <c r="BB82">
        <f t="shared" si="1"/>
        <v>1001.9449218107864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2</v>
      </c>
      <c r="K83">
        <v>9.4134711161151365</v>
      </c>
      <c r="L83">
        <v>578.49512361223287</v>
      </c>
      <c r="M83">
        <v>28.228918371936135</v>
      </c>
      <c r="N83">
        <v>36.240311350499212</v>
      </c>
      <c r="O83">
        <v>0</v>
      </c>
      <c r="P83">
        <v>38.304516650099409</v>
      </c>
      <c r="Q83">
        <v>3.2372967678746325</v>
      </c>
      <c r="R83">
        <v>13.00969646255184</v>
      </c>
      <c r="S83">
        <v>8.1001365346922789</v>
      </c>
      <c r="T83">
        <v>0</v>
      </c>
      <c r="U83">
        <v>64.239164166752857</v>
      </c>
      <c r="V83">
        <v>4.374274310595065</v>
      </c>
      <c r="W83">
        <v>14.232085171645117</v>
      </c>
      <c r="X83">
        <v>45.2588294758865</v>
      </c>
      <c r="Y83">
        <v>0</v>
      </c>
      <c r="Z83">
        <v>6.0321175200000008</v>
      </c>
      <c r="AA83">
        <v>12.931030944000002</v>
      </c>
      <c r="AB83">
        <v>12.121704815999999</v>
      </c>
      <c r="AC83">
        <v>8.9164694943999994</v>
      </c>
      <c r="AD83">
        <v>11.185805280000002</v>
      </c>
      <c r="AE83">
        <v>15.167135380800001</v>
      </c>
      <c r="AF83">
        <v>9.0749999999999975</v>
      </c>
      <c r="AG83">
        <v>5.0460009599999998</v>
      </c>
      <c r="AH83">
        <v>43.057968720000005</v>
      </c>
      <c r="AI83">
        <v>10.1544664</v>
      </c>
      <c r="AJ83">
        <v>0</v>
      </c>
      <c r="AK83">
        <v>15.805579999999997</v>
      </c>
      <c r="AL83">
        <v>0</v>
      </c>
      <c r="AM83">
        <v>3.2392661714285711</v>
      </c>
      <c r="AN83">
        <v>0.66954999999999998</v>
      </c>
      <c r="AO83">
        <v>2.7691154399999998</v>
      </c>
      <c r="AP83">
        <v>0.94322591999999994</v>
      </c>
      <c r="AQ83">
        <v>8.5825200000000006</v>
      </c>
      <c r="AR83">
        <v>15.580531200000003</v>
      </c>
      <c r="AS83">
        <v>9.7861171044000006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34.505374545523722</v>
      </c>
      <c r="BB83">
        <f t="shared" si="1"/>
        <v>1001.6920547963863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2</v>
      </c>
      <c r="K84">
        <v>9.4134711161151365</v>
      </c>
      <c r="L84">
        <v>578.49512361223287</v>
      </c>
      <c r="M84">
        <v>28.228918371936135</v>
      </c>
      <c r="N84">
        <v>36.240311350499212</v>
      </c>
      <c r="O84">
        <v>0</v>
      </c>
      <c r="P84">
        <v>38.304516650099409</v>
      </c>
      <c r="Q84">
        <v>3.2372967678746325</v>
      </c>
      <c r="R84">
        <v>13.00969646255184</v>
      </c>
      <c r="S84">
        <v>8.1001365346922789</v>
      </c>
      <c r="T84">
        <v>0</v>
      </c>
      <c r="U84">
        <v>64.239164166752857</v>
      </c>
      <c r="V84">
        <v>4.374274310595065</v>
      </c>
      <c r="W84">
        <v>14.232085171645117</v>
      </c>
      <c r="X84">
        <v>45.2588294758865</v>
      </c>
      <c r="Y84">
        <v>0</v>
      </c>
      <c r="Z84">
        <v>6.0321175200000008</v>
      </c>
      <c r="AA84">
        <v>12.931030944000002</v>
      </c>
      <c r="AB84">
        <v>12.121704815999999</v>
      </c>
      <c r="AC84">
        <v>8.9164694943999994</v>
      </c>
      <c r="AD84">
        <v>11.185805280000002</v>
      </c>
      <c r="AE84">
        <v>15.167135380800001</v>
      </c>
      <c r="AF84">
        <v>9.0749999999999975</v>
      </c>
      <c r="AG84">
        <v>5.0460009599999998</v>
      </c>
      <c r="AH84">
        <v>43.057968720000005</v>
      </c>
      <c r="AI84">
        <v>10.1544664</v>
      </c>
      <c r="AJ84">
        <v>0</v>
      </c>
      <c r="AK84">
        <v>15.805579999999997</v>
      </c>
      <c r="AL84">
        <v>0</v>
      </c>
      <c r="AM84">
        <v>3.2392661714285711</v>
      </c>
      <c r="AN84">
        <v>0.66954999999999998</v>
      </c>
      <c r="AO84">
        <v>2.7691154399999998</v>
      </c>
      <c r="AP84">
        <v>0.94322591999999994</v>
      </c>
      <c r="AQ84">
        <v>8.5825200000000006</v>
      </c>
      <c r="AR84">
        <v>15.580531200000003</v>
      </c>
      <c r="AS84">
        <v>9.7861171044000006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34.505374545523722</v>
      </c>
      <c r="BB84">
        <f t="shared" si="1"/>
        <v>1001.6920547963863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2</v>
      </c>
      <c r="K85">
        <v>9.4134711161151365</v>
      </c>
      <c r="L85">
        <v>578.49512361223287</v>
      </c>
      <c r="M85">
        <v>28.228918371936135</v>
      </c>
      <c r="N85">
        <v>36.240311350499212</v>
      </c>
      <c r="O85">
        <v>0</v>
      </c>
      <c r="P85">
        <v>38.304516650099409</v>
      </c>
      <c r="Q85">
        <v>3.2372967678746325</v>
      </c>
      <c r="R85">
        <v>13.00969646255184</v>
      </c>
      <c r="S85">
        <v>8.1001365346922789</v>
      </c>
      <c r="T85">
        <v>0</v>
      </c>
      <c r="U85">
        <v>64.239164166752857</v>
      </c>
      <c r="V85">
        <v>4.374274310595065</v>
      </c>
      <c r="W85">
        <v>14.232085171645117</v>
      </c>
      <c r="X85">
        <v>45.2588294758865</v>
      </c>
      <c r="Y85">
        <v>0</v>
      </c>
      <c r="Z85">
        <v>6.0321175200000008</v>
      </c>
      <c r="AA85">
        <v>12.931030944000002</v>
      </c>
      <c r="AB85">
        <v>12.121704815999999</v>
      </c>
      <c r="AC85">
        <v>8.9164694943999994</v>
      </c>
      <c r="AD85">
        <v>11.185805280000002</v>
      </c>
      <c r="AE85">
        <v>15.167135380800001</v>
      </c>
      <c r="AF85">
        <v>9.0749999999999975</v>
      </c>
      <c r="AG85">
        <v>5.0460009599999998</v>
      </c>
      <c r="AH85">
        <v>43.057968720000005</v>
      </c>
      <c r="AI85">
        <v>10.1544664</v>
      </c>
      <c r="AJ85">
        <v>0</v>
      </c>
      <c r="AK85">
        <v>15.805579999999997</v>
      </c>
      <c r="AL85">
        <v>0</v>
      </c>
      <c r="AM85">
        <v>3.2392661714285711</v>
      </c>
      <c r="AN85">
        <v>0.66954999999999998</v>
      </c>
      <c r="AO85">
        <v>2.7781353599999994</v>
      </c>
      <c r="AP85">
        <v>2.5152691200000001</v>
      </c>
      <c r="AQ85">
        <v>8.5825200000000006</v>
      </c>
      <c r="AR85">
        <v>15.580531200000003</v>
      </c>
      <c r="AS85">
        <v>9.7861171044000006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34.558023879923724</v>
      </c>
      <c r="BB85">
        <f t="shared" si="1"/>
        <v>1003.2204685819863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2</v>
      </c>
      <c r="K86">
        <v>9.4134711161151365</v>
      </c>
      <c r="L86">
        <v>578.49512361223287</v>
      </c>
      <c r="M86">
        <v>28.228918371936135</v>
      </c>
      <c r="N86">
        <v>36.240311350499212</v>
      </c>
      <c r="O86">
        <v>0</v>
      </c>
      <c r="P86">
        <v>38.304516650099409</v>
      </c>
      <c r="Q86">
        <v>3.2372967678746325</v>
      </c>
      <c r="R86">
        <v>13.00969646255184</v>
      </c>
      <c r="S86">
        <v>8.1001365346922789</v>
      </c>
      <c r="T86">
        <v>0</v>
      </c>
      <c r="U86">
        <v>64.239164166752857</v>
      </c>
      <c r="V86">
        <v>4.374274310595065</v>
      </c>
      <c r="W86">
        <v>14.232085171645117</v>
      </c>
      <c r="X86">
        <v>45.2588294758865</v>
      </c>
      <c r="Y86">
        <v>0</v>
      </c>
      <c r="Z86">
        <v>6.0321175200000008</v>
      </c>
      <c r="AA86">
        <v>12.931030944000002</v>
      </c>
      <c r="AB86">
        <v>12.121704815999999</v>
      </c>
      <c r="AC86">
        <v>8.9164694943999994</v>
      </c>
      <c r="AD86">
        <v>11.185805280000002</v>
      </c>
      <c r="AE86">
        <v>15.167135380800001</v>
      </c>
      <c r="AF86">
        <v>9.0749999999999975</v>
      </c>
      <c r="AG86">
        <v>5.0460009599999998</v>
      </c>
      <c r="AH86">
        <v>43.057968720000005</v>
      </c>
      <c r="AI86">
        <v>1.5622255999999999</v>
      </c>
      <c r="AJ86">
        <v>0</v>
      </c>
      <c r="AK86">
        <v>15.805579999999997</v>
      </c>
      <c r="AL86">
        <v>0</v>
      </c>
      <c r="AM86">
        <v>3.2392661714285711</v>
      </c>
      <c r="AN86">
        <v>0.66954999999999998</v>
      </c>
      <c r="AO86">
        <v>2.7781353599999994</v>
      </c>
      <c r="AP86">
        <v>2.5152691200000001</v>
      </c>
      <c r="AQ86">
        <v>8.5825200000000006</v>
      </c>
      <c r="AR86">
        <v>15.580531200000003</v>
      </c>
      <c r="AS86">
        <v>9.7861171044000006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34.27190250672372</v>
      </c>
      <c r="BB86">
        <f t="shared" si="1"/>
        <v>994.91434915518619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2</v>
      </c>
      <c r="K87">
        <v>9.4134711161151365</v>
      </c>
      <c r="L87">
        <v>578.49512361223287</v>
      </c>
      <c r="M87">
        <v>28.228918371936135</v>
      </c>
      <c r="N87">
        <v>36.240311350499212</v>
      </c>
      <c r="O87">
        <v>0</v>
      </c>
      <c r="P87">
        <v>38.304516650099409</v>
      </c>
      <c r="Q87">
        <v>3.2372967678746325</v>
      </c>
      <c r="R87">
        <v>13.00969646255184</v>
      </c>
      <c r="S87">
        <v>8.1001365346922789</v>
      </c>
      <c r="T87">
        <v>0</v>
      </c>
      <c r="U87">
        <v>64.239164166752857</v>
      </c>
      <c r="V87">
        <v>4.374274310595065</v>
      </c>
      <c r="W87">
        <v>14.232085171645117</v>
      </c>
      <c r="X87">
        <v>45.2588294758865</v>
      </c>
      <c r="Y87">
        <v>0</v>
      </c>
      <c r="Z87">
        <v>2.01070584</v>
      </c>
      <c r="AA87">
        <v>8.6042059999999996</v>
      </c>
      <c r="AB87">
        <v>8.0811365439999996</v>
      </c>
      <c r="AC87">
        <v>8.9164694943999994</v>
      </c>
      <c r="AD87">
        <v>8.3893539599999993</v>
      </c>
      <c r="AE87">
        <v>15.167135380800001</v>
      </c>
      <c r="AF87">
        <v>8.1674999999999986</v>
      </c>
      <c r="AG87">
        <v>5.0460009599999998</v>
      </c>
      <c r="AH87">
        <v>43.057968720000005</v>
      </c>
      <c r="AI87">
        <v>0.78111279999999994</v>
      </c>
      <c r="AJ87">
        <v>0</v>
      </c>
      <c r="AK87">
        <v>15.805579999999997</v>
      </c>
      <c r="AL87">
        <v>0</v>
      </c>
      <c r="AM87">
        <v>3.2392661714285711</v>
      </c>
      <c r="AN87">
        <v>0.66954999999999998</v>
      </c>
      <c r="AO87">
        <v>2.7781353599999994</v>
      </c>
      <c r="AP87">
        <v>0.94322591999999994</v>
      </c>
      <c r="AQ87">
        <v>8.5825200000000006</v>
      </c>
      <c r="AR87">
        <v>15.580531200000003</v>
      </c>
      <c r="AS87">
        <v>9.7861171044000006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33.657653797441782</v>
      </c>
      <c r="BB87">
        <f t="shared" si="1"/>
        <v>977.08268564846787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2</v>
      </c>
      <c r="K88">
        <v>9.4134711161151365</v>
      </c>
      <c r="L88">
        <v>578.49512361223287</v>
      </c>
      <c r="M88">
        <v>28.228918371936135</v>
      </c>
      <c r="N88">
        <v>36.240311350499212</v>
      </c>
      <c r="O88">
        <v>0</v>
      </c>
      <c r="P88">
        <v>38.304516650099409</v>
      </c>
      <c r="Q88">
        <v>3.2372967678746325</v>
      </c>
      <c r="R88">
        <v>13.00969646255184</v>
      </c>
      <c r="S88">
        <v>8.1001365346922789</v>
      </c>
      <c r="T88">
        <v>0</v>
      </c>
      <c r="U88">
        <v>64.239164166752857</v>
      </c>
      <c r="V88">
        <v>4.374274310595065</v>
      </c>
      <c r="W88">
        <v>14.232085171645117</v>
      </c>
      <c r="X88">
        <v>45.2588294758865</v>
      </c>
      <c r="Y88">
        <v>0</v>
      </c>
      <c r="Z88">
        <v>2.01070584</v>
      </c>
      <c r="AA88">
        <v>8.6042059999999996</v>
      </c>
      <c r="AB88">
        <v>8.0811365439999996</v>
      </c>
      <c r="AC88">
        <v>8.9164694943999994</v>
      </c>
      <c r="AD88">
        <v>8.3893539599999993</v>
      </c>
      <c r="AE88">
        <v>15.167135380800001</v>
      </c>
      <c r="AF88">
        <v>8.1674999999999986</v>
      </c>
      <c r="AG88">
        <v>5.0460009599999998</v>
      </c>
      <c r="AH88">
        <v>43.057968720000005</v>
      </c>
      <c r="AI88">
        <v>0</v>
      </c>
      <c r="AJ88">
        <v>0</v>
      </c>
      <c r="AK88">
        <v>15.805579999999997</v>
      </c>
      <c r="AL88">
        <v>0</v>
      </c>
      <c r="AM88">
        <v>3.2392661714285711</v>
      </c>
      <c r="AN88">
        <v>0.66954999999999998</v>
      </c>
      <c r="AO88">
        <v>2.7781353599999994</v>
      </c>
      <c r="AP88">
        <v>0.94322591999999994</v>
      </c>
      <c r="AQ88">
        <v>8.5825200000000006</v>
      </c>
      <c r="AR88">
        <v>15.580531200000003</v>
      </c>
      <c r="AS88">
        <v>9.7861171044000006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33.631642679841775</v>
      </c>
      <c r="BB88">
        <f t="shared" si="1"/>
        <v>976.32758396606789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2</v>
      </c>
      <c r="K89">
        <v>9.4134711161151365</v>
      </c>
      <c r="L89">
        <v>578.49512361223287</v>
      </c>
      <c r="M89">
        <v>28.228918371936135</v>
      </c>
      <c r="N89">
        <v>36.240311350499212</v>
      </c>
      <c r="O89">
        <v>0</v>
      </c>
      <c r="P89">
        <v>38.304516650099409</v>
      </c>
      <c r="Q89">
        <v>3.2372967678746325</v>
      </c>
      <c r="R89">
        <v>13.00969646255184</v>
      </c>
      <c r="S89">
        <v>8.1001365346922789</v>
      </c>
      <c r="T89">
        <v>0</v>
      </c>
      <c r="U89">
        <v>64.239164166752857</v>
      </c>
      <c r="V89">
        <v>4.374274310595065</v>
      </c>
      <c r="W89">
        <v>14.232085171645117</v>
      </c>
      <c r="X89">
        <v>45.2588294758865</v>
      </c>
      <c r="Y89">
        <v>0</v>
      </c>
      <c r="Z89">
        <v>2.01070584</v>
      </c>
      <c r="AA89">
        <v>8.6042059999999996</v>
      </c>
      <c r="AB89">
        <v>8.0811365439999996</v>
      </c>
      <c r="AC89">
        <v>8.9164694943999994</v>
      </c>
      <c r="AD89">
        <v>8.3893539599999993</v>
      </c>
      <c r="AE89">
        <v>15.167135380800001</v>
      </c>
      <c r="AF89">
        <v>8.1674999999999986</v>
      </c>
      <c r="AG89">
        <v>5.0460009599999998</v>
      </c>
      <c r="AH89">
        <v>43.057968720000005</v>
      </c>
      <c r="AI89">
        <v>0</v>
      </c>
      <c r="AJ89">
        <v>0</v>
      </c>
      <c r="AK89">
        <v>15.805579999999997</v>
      </c>
      <c r="AL89">
        <v>0</v>
      </c>
      <c r="AM89">
        <v>3.2392661714285711</v>
      </c>
      <c r="AN89">
        <v>0.66954999999999998</v>
      </c>
      <c r="AO89">
        <v>2.7781353599999994</v>
      </c>
      <c r="AP89">
        <v>0.94322591999999994</v>
      </c>
      <c r="AQ89">
        <v>8.5825200000000006</v>
      </c>
      <c r="AR89">
        <v>15.580531200000003</v>
      </c>
      <c r="AS89">
        <v>9.7861171044000006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33.631642679841775</v>
      </c>
      <c r="BB89">
        <f t="shared" si="1"/>
        <v>976.32758396606789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2</v>
      </c>
      <c r="K90">
        <v>9.4134711161151365</v>
      </c>
      <c r="L90">
        <v>578.49512361223287</v>
      </c>
      <c r="M90">
        <v>28.228918371936135</v>
      </c>
      <c r="N90">
        <v>36.240311350499212</v>
      </c>
      <c r="O90">
        <v>0</v>
      </c>
      <c r="P90">
        <v>38.304516650099409</v>
      </c>
      <c r="Q90">
        <v>3.2372967678746325</v>
      </c>
      <c r="R90">
        <v>13.00969646255184</v>
      </c>
      <c r="S90">
        <v>8.1001365346922789</v>
      </c>
      <c r="T90">
        <v>0</v>
      </c>
      <c r="U90">
        <v>64.239164166752857</v>
      </c>
      <c r="V90">
        <v>4.374274310595065</v>
      </c>
      <c r="W90">
        <v>14.232085171645117</v>
      </c>
      <c r="X90">
        <v>45.2588294758865</v>
      </c>
      <c r="Y90">
        <v>0</v>
      </c>
      <c r="Z90">
        <v>2.01070584</v>
      </c>
      <c r="AA90">
        <v>8.6042059999999996</v>
      </c>
      <c r="AB90">
        <v>8.0811365439999996</v>
      </c>
      <c r="AC90">
        <v>8.9164694943999994</v>
      </c>
      <c r="AD90">
        <v>8.3893539599999993</v>
      </c>
      <c r="AE90">
        <v>15.167135380800001</v>
      </c>
      <c r="AF90">
        <v>8.1674999999999986</v>
      </c>
      <c r="AG90">
        <v>5.0460009599999998</v>
      </c>
      <c r="AH90">
        <v>43.057968720000005</v>
      </c>
      <c r="AI90">
        <v>0</v>
      </c>
      <c r="AJ90">
        <v>0</v>
      </c>
      <c r="AK90">
        <v>15.805579999999997</v>
      </c>
      <c r="AL90">
        <v>0</v>
      </c>
      <c r="AM90">
        <v>3.2392661714285711</v>
      </c>
      <c r="AN90">
        <v>0.66954999999999998</v>
      </c>
      <c r="AO90">
        <v>2.7781353599999994</v>
      </c>
      <c r="AP90">
        <v>0.94322591999999994</v>
      </c>
      <c r="AQ90">
        <v>8.5825200000000006</v>
      </c>
      <c r="AR90">
        <v>15.580531200000003</v>
      </c>
      <c r="AS90">
        <v>9.7861171044000006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33.631642679841775</v>
      </c>
      <c r="BB90">
        <f t="shared" si="1"/>
        <v>976.32758396606789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2</v>
      </c>
      <c r="K91">
        <v>9.4134711161151365</v>
      </c>
      <c r="L91">
        <v>578.49512361223287</v>
      </c>
      <c r="M91">
        <v>28.228918371936135</v>
      </c>
      <c r="N91">
        <v>36.240311350499212</v>
      </c>
      <c r="O91">
        <v>0</v>
      </c>
      <c r="P91">
        <v>38.304516650099409</v>
      </c>
      <c r="Q91">
        <v>3.2372967678746325</v>
      </c>
      <c r="R91">
        <v>13.00969646255184</v>
      </c>
      <c r="S91">
        <v>8.1001365346922789</v>
      </c>
      <c r="T91">
        <v>0</v>
      </c>
      <c r="U91">
        <v>64.239164166752857</v>
      </c>
      <c r="V91">
        <v>4.374274310595065</v>
      </c>
      <c r="W91">
        <v>14.232085171645117</v>
      </c>
      <c r="X91">
        <v>45.2588294758865</v>
      </c>
      <c r="Y91">
        <v>0</v>
      </c>
      <c r="Z91">
        <v>6.0321175200000008</v>
      </c>
      <c r="AA91">
        <v>12.931030944000002</v>
      </c>
      <c r="AB91">
        <v>12.121704815999999</v>
      </c>
      <c r="AC91">
        <v>8.9164694943999994</v>
      </c>
      <c r="AD91">
        <v>11.185805280000002</v>
      </c>
      <c r="AE91">
        <v>15.167135380800001</v>
      </c>
      <c r="AF91">
        <v>9.0749999999999975</v>
      </c>
      <c r="AG91">
        <v>5.0460009599999998</v>
      </c>
      <c r="AH91">
        <v>43.057968720000005</v>
      </c>
      <c r="AI91">
        <v>0</v>
      </c>
      <c r="AJ91">
        <v>0</v>
      </c>
      <c r="AK91">
        <v>15.805579999999997</v>
      </c>
      <c r="AL91">
        <v>0</v>
      </c>
      <c r="AM91">
        <v>3.2392661714285711</v>
      </c>
      <c r="AN91">
        <v>0.66954999999999998</v>
      </c>
      <c r="AO91">
        <v>2.8863744000000002</v>
      </c>
      <c r="AP91">
        <v>0.94322591999999994</v>
      </c>
      <c r="AQ91">
        <v>8.5825200000000006</v>
      </c>
      <c r="AR91">
        <v>15.580531200000003</v>
      </c>
      <c r="AS91">
        <v>9.7861171044000006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34.171135580723728</v>
      </c>
      <c r="BB91">
        <f t="shared" si="1"/>
        <v>991.98908632118605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2</v>
      </c>
      <c r="K92">
        <v>9.4134711161151365</v>
      </c>
      <c r="L92">
        <v>578.49512361223287</v>
      </c>
      <c r="M92">
        <v>28.228918371936135</v>
      </c>
      <c r="N92">
        <v>36.240311350499212</v>
      </c>
      <c r="O92">
        <v>0</v>
      </c>
      <c r="P92">
        <v>38.304516650099409</v>
      </c>
      <c r="Q92">
        <v>3.2372967678746325</v>
      </c>
      <c r="R92">
        <v>13.00969646255184</v>
      </c>
      <c r="S92">
        <v>8.1001365346922789</v>
      </c>
      <c r="T92">
        <v>0</v>
      </c>
      <c r="U92">
        <v>64.239164166752857</v>
      </c>
      <c r="V92">
        <v>4.374274310595065</v>
      </c>
      <c r="W92">
        <v>14.232085171645117</v>
      </c>
      <c r="X92">
        <v>45.2588294758865</v>
      </c>
      <c r="Y92">
        <v>0</v>
      </c>
      <c r="Z92">
        <v>6.0321175200000008</v>
      </c>
      <c r="AA92">
        <v>12.931030944000002</v>
      </c>
      <c r="AB92">
        <v>12.121704815999999</v>
      </c>
      <c r="AC92">
        <v>8.9164694943999994</v>
      </c>
      <c r="AD92">
        <v>11.185805280000002</v>
      </c>
      <c r="AE92">
        <v>15.167135380800001</v>
      </c>
      <c r="AF92">
        <v>9.0749999999999975</v>
      </c>
      <c r="AG92">
        <v>5.0460009599999998</v>
      </c>
      <c r="AH92">
        <v>43.057968720000005</v>
      </c>
      <c r="AI92">
        <v>0</v>
      </c>
      <c r="AJ92">
        <v>0</v>
      </c>
      <c r="AK92">
        <v>15.805579999999997</v>
      </c>
      <c r="AL92">
        <v>0</v>
      </c>
      <c r="AM92">
        <v>3.2392661714285711</v>
      </c>
      <c r="AN92">
        <v>0.66954999999999998</v>
      </c>
      <c r="AO92">
        <v>2.8863744000000002</v>
      </c>
      <c r="AP92">
        <v>0.94322591999999994</v>
      </c>
      <c r="AQ92">
        <v>8.5825200000000006</v>
      </c>
      <c r="AR92">
        <v>15.580531200000003</v>
      </c>
      <c r="AS92">
        <v>9.7861171044000006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34.171135580723728</v>
      </c>
      <c r="BB92">
        <f t="shared" si="1"/>
        <v>991.98908632118605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2</v>
      </c>
      <c r="K93">
        <v>9.4134711161151365</v>
      </c>
      <c r="L93">
        <v>578.49512361223287</v>
      </c>
      <c r="M93">
        <v>28.228918371936135</v>
      </c>
      <c r="N93">
        <v>36.240311350499212</v>
      </c>
      <c r="O93">
        <v>0</v>
      </c>
      <c r="P93">
        <v>38.304516650099409</v>
      </c>
      <c r="Q93">
        <v>3.2372967678746325</v>
      </c>
      <c r="R93">
        <v>13.00969646255184</v>
      </c>
      <c r="S93">
        <v>8.1001365346922789</v>
      </c>
      <c r="T93">
        <v>0</v>
      </c>
      <c r="U93">
        <v>64.239164166752857</v>
      </c>
      <c r="V93">
        <v>4.374274310595065</v>
      </c>
      <c r="W93">
        <v>14.232085171645117</v>
      </c>
      <c r="X93">
        <v>45.2588294758865</v>
      </c>
      <c r="Y93">
        <v>0</v>
      </c>
      <c r="Z93">
        <v>4.0214116799999999</v>
      </c>
      <c r="AA93">
        <v>12.931030944000002</v>
      </c>
      <c r="AB93">
        <v>12.121704815999999</v>
      </c>
      <c r="AC93">
        <v>8.9164694943999994</v>
      </c>
      <c r="AD93">
        <v>11.185805280000002</v>
      </c>
      <c r="AE93">
        <v>15.167135380800001</v>
      </c>
      <c r="AF93">
        <v>9.0749999999999975</v>
      </c>
      <c r="AG93">
        <v>5.0460009599999998</v>
      </c>
      <c r="AH93">
        <v>43.057968720000005</v>
      </c>
      <c r="AI93">
        <v>0</v>
      </c>
      <c r="AJ93">
        <v>0</v>
      </c>
      <c r="AK93">
        <v>15.805579999999997</v>
      </c>
      <c r="AL93">
        <v>0</v>
      </c>
      <c r="AM93">
        <v>3.2392661714285711</v>
      </c>
      <c r="AN93">
        <v>0.66954999999999998</v>
      </c>
      <c r="AO93">
        <v>2.8863744000000002</v>
      </c>
      <c r="AP93">
        <v>2.5152691200000001</v>
      </c>
      <c r="AQ93">
        <v>8.5825200000000006</v>
      </c>
      <c r="AR93">
        <v>15.580531200000003</v>
      </c>
      <c r="AS93">
        <v>9.7861171044000006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34.156527912323725</v>
      </c>
      <c r="BB93">
        <f t="shared" si="1"/>
        <v>991.56503134958598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2</v>
      </c>
      <c r="K94">
        <v>9.4134711161151365</v>
      </c>
      <c r="L94">
        <v>578.49512361223287</v>
      </c>
      <c r="M94">
        <v>28.228918371936135</v>
      </c>
      <c r="N94">
        <v>36.240311350499212</v>
      </c>
      <c r="O94">
        <v>0</v>
      </c>
      <c r="P94">
        <v>38.304516650099409</v>
      </c>
      <c r="Q94">
        <v>3.2372967678746325</v>
      </c>
      <c r="R94">
        <v>13.00969646255184</v>
      </c>
      <c r="S94">
        <v>8.1001365346922789</v>
      </c>
      <c r="T94">
        <v>0</v>
      </c>
      <c r="U94">
        <v>64.239164166752857</v>
      </c>
      <c r="V94">
        <v>4.374274310595065</v>
      </c>
      <c r="W94">
        <v>14.232085171645117</v>
      </c>
      <c r="X94">
        <v>45.2588294758865</v>
      </c>
      <c r="Y94">
        <v>0</v>
      </c>
      <c r="Z94">
        <v>4.0214116799999999</v>
      </c>
      <c r="AA94">
        <v>12.931030944000002</v>
      </c>
      <c r="AB94">
        <v>12.121704815999999</v>
      </c>
      <c r="AC94">
        <v>8.9164694943999994</v>
      </c>
      <c r="AD94">
        <v>11.185805280000002</v>
      </c>
      <c r="AE94">
        <v>15.167135380800001</v>
      </c>
      <c r="AF94">
        <v>9.0749999999999975</v>
      </c>
      <c r="AG94">
        <v>5.0460009599999998</v>
      </c>
      <c r="AH94">
        <v>43.057968720000005</v>
      </c>
      <c r="AI94">
        <v>0</v>
      </c>
      <c r="AJ94">
        <v>0</v>
      </c>
      <c r="AK94">
        <v>15.805579999999997</v>
      </c>
      <c r="AL94">
        <v>0</v>
      </c>
      <c r="AM94">
        <v>3.2392661714285711</v>
      </c>
      <c r="AN94">
        <v>0.66954999999999998</v>
      </c>
      <c r="AO94">
        <v>2.8863744000000002</v>
      </c>
      <c r="AP94">
        <v>2.5152691200000001</v>
      </c>
      <c r="AQ94">
        <v>8.5825200000000006</v>
      </c>
      <c r="AR94">
        <v>15.580531200000003</v>
      </c>
      <c r="AS94">
        <v>9.7861171044000006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34.156527912323725</v>
      </c>
      <c r="BB94">
        <f t="shared" si="1"/>
        <v>991.56503134958598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2</v>
      </c>
      <c r="K95">
        <v>9.4134711161151365</v>
      </c>
      <c r="L95">
        <v>578.49512361223287</v>
      </c>
      <c r="M95">
        <v>28.228918371936135</v>
      </c>
      <c r="N95">
        <v>36.240311350499212</v>
      </c>
      <c r="O95">
        <v>0</v>
      </c>
      <c r="P95">
        <v>38.304516650099409</v>
      </c>
      <c r="Q95">
        <v>3.2372967678746325</v>
      </c>
      <c r="R95">
        <v>13.00969646255184</v>
      </c>
      <c r="S95">
        <v>8.1001365346922789</v>
      </c>
      <c r="T95">
        <v>0</v>
      </c>
      <c r="U95">
        <v>64.239164166752857</v>
      </c>
      <c r="V95">
        <v>4.374274310595065</v>
      </c>
      <c r="W95">
        <v>14.232085171645117</v>
      </c>
      <c r="X95">
        <v>45.2588294758865</v>
      </c>
      <c r="Y95">
        <v>0</v>
      </c>
      <c r="Z95">
        <v>2.01070584</v>
      </c>
      <c r="AA95">
        <v>8.6042059999999996</v>
      </c>
      <c r="AB95">
        <v>8.0811365439999996</v>
      </c>
      <c r="AC95">
        <v>2.9691613120000002</v>
      </c>
      <c r="AD95">
        <v>8.4088075343999993</v>
      </c>
      <c r="AE95">
        <v>15.167135380800001</v>
      </c>
      <c r="AF95">
        <v>8.1674999999999986</v>
      </c>
      <c r="AG95">
        <v>5.0460009599999998</v>
      </c>
      <c r="AH95">
        <v>43.057968720000005</v>
      </c>
      <c r="AI95">
        <v>0</v>
      </c>
      <c r="AJ95">
        <v>0</v>
      </c>
      <c r="AK95">
        <v>15.805579999999997</v>
      </c>
      <c r="AL95">
        <v>0</v>
      </c>
      <c r="AM95">
        <v>3.2392661714285711</v>
      </c>
      <c r="AN95">
        <v>0.66954999999999998</v>
      </c>
      <c r="AO95">
        <v>2.8863744000000002</v>
      </c>
      <c r="AP95">
        <v>0.94322591999999994</v>
      </c>
      <c r="AQ95">
        <v>8.5825200000000006</v>
      </c>
      <c r="AR95">
        <v>15.580531200000003</v>
      </c>
      <c r="AS95">
        <v>9.7861171044000006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33.437849085041776</v>
      </c>
      <c r="BB95">
        <f t="shared" si="1"/>
        <v>970.701761992868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2</v>
      </c>
      <c r="K96">
        <v>9.4134711161151365</v>
      </c>
      <c r="L96">
        <v>578.49512361223287</v>
      </c>
      <c r="M96">
        <v>28.228918371936135</v>
      </c>
      <c r="N96">
        <v>36.240311350499212</v>
      </c>
      <c r="O96">
        <v>0</v>
      </c>
      <c r="P96">
        <v>38.304516650099409</v>
      </c>
      <c r="Q96">
        <v>3.2372967678746325</v>
      </c>
      <c r="R96">
        <v>13.00969646255184</v>
      </c>
      <c r="S96">
        <v>8.1001365346922789</v>
      </c>
      <c r="T96">
        <v>0</v>
      </c>
      <c r="U96">
        <v>64.239164166752857</v>
      </c>
      <c r="V96">
        <v>4.374274310595065</v>
      </c>
      <c r="W96">
        <v>14.232085171645117</v>
      </c>
      <c r="X96">
        <v>45.2588294758865</v>
      </c>
      <c r="Y96">
        <v>0</v>
      </c>
      <c r="Z96">
        <v>2.01070584</v>
      </c>
      <c r="AA96">
        <v>8.6042059999999996</v>
      </c>
      <c r="AB96">
        <v>4.0078511199999998</v>
      </c>
      <c r="AC96">
        <v>2.9691613120000002</v>
      </c>
      <c r="AD96">
        <v>8.4088075343999993</v>
      </c>
      <c r="AE96">
        <v>13.698129120000001</v>
      </c>
      <c r="AF96">
        <v>8.1674999999999986</v>
      </c>
      <c r="AG96">
        <v>5.0460009599999998</v>
      </c>
      <c r="AH96">
        <v>43.057968720000005</v>
      </c>
      <c r="AI96">
        <v>0</v>
      </c>
      <c r="AJ96">
        <v>0</v>
      </c>
      <c r="AK96">
        <v>15.805579999999997</v>
      </c>
      <c r="AL96">
        <v>0</v>
      </c>
      <c r="AM96">
        <v>3.2392661714285711</v>
      </c>
      <c r="AN96">
        <v>0.66954999999999998</v>
      </c>
      <c r="AO96">
        <v>2.8863744000000002</v>
      </c>
      <c r="AP96">
        <v>0.94322591999999994</v>
      </c>
      <c r="AQ96">
        <v>8.5825200000000006</v>
      </c>
      <c r="AR96">
        <v>15.580531200000003</v>
      </c>
      <c r="AS96">
        <v>9.7861171044000006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33.253290783841777</v>
      </c>
      <c r="BB96">
        <f t="shared" si="1"/>
        <v>965.34402860926809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2</v>
      </c>
      <c r="K97">
        <v>9.4134711161151365</v>
      </c>
      <c r="L97">
        <v>578.49512361223287</v>
      </c>
      <c r="M97">
        <v>28.228918371936135</v>
      </c>
      <c r="N97">
        <v>36.240311350499212</v>
      </c>
      <c r="O97">
        <v>0</v>
      </c>
      <c r="P97">
        <v>38.304516650099409</v>
      </c>
      <c r="Q97">
        <v>3.2372967678746325</v>
      </c>
      <c r="R97">
        <v>13.00969646255184</v>
      </c>
      <c r="S97">
        <v>8.1001365346922789</v>
      </c>
      <c r="T97">
        <v>0</v>
      </c>
      <c r="U97">
        <v>64.239164166752857</v>
      </c>
      <c r="V97">
        <v>4.374274310595065</v>
      </c>
      <c r="W97">
        <v>14.232085171645117</v>
      </c>
      <c r="X97">
        <v>45.2588294758865</v>
      </c>
      <c r="Y97">
        <v>0</v>
      </c>
      <c r="Z97">
        <v>1.9911319999999997</v>
      </c>
      <c r="AA97">
        <v>8.6042059999999996</v>
      </c>
      <c r="AB97">
        <v>4.0078511199999998</v>
      </c>
      <c r="AC97">
        <v>2.9691613120000002</v>
      </c>
      <c r="AD97">
        <v>8.4088075343999993</v>
      </c>
      <c r="AE97">
        <v>13.658766679999998</v>
      </c>
      <c r="AF97">
        <v>8.1674999999999986</v>
      </c>
      <c r="AG97">
        <v>5.0460009599999998</v>
      </c>
      <c r="AH97">
        <v>43.057968720000005</v>
      </c>
      <c r="AI97">
        <v>0</v>
      </c>
      <c r="AJ97">
        <v>0</v>
      </c>
      <c r="AK97">
        <v>15.805579999999997</v>
      </c>
      <c r="AL97">
        <v>0</v>
      </c>
      <c r="AM97">
        <v>3.2392661714285711</v>
      </c>
      <c r="AN97">
        <v>0.66954999999999998</v>
      </c>
      <c r="AO97">
        <v>2.68793616</v>
      </c>
      <c r="AP97">
        <v>0.94322591999999994</v>
      </c>
      <c r="AQ97">
        <v>8.5825200000000006</v>
      </c>
      <c r="AR97">
        <v>15.580531200000003</v>
      </c>
      <c r="AS97">
        <v>9.7861171044000006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33.244720019041765</v>
      </c>
      <c r="BB97">
        <f t="shared" si="1"/>
        <v>965.09522485406808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2</v>
      </c>
      <c r="K98">
        <v>9.4134711161151365</v>
      </c>
      <c r="L98">
        <v>578.49512361223287</v>
      </c>
      <c r="M98">
        <v>28.228918371936135</v>
      </c>
      <c r="N98">
        <v>36.240311350499212</v>
      </c>
      <c r="O98">
        <v>0</v>
      </c>
      <c r="P98">
        <v>38.304516650099409</v>
      </c>
      <c r="Q98">
        <v>3.2372967678746325</v>
      </c>
      <c r="R98">
        <v>13.00969646255184</v>
      </c>
      <c r="S98">
        <v>8.1001365346922789</v>
      </c>
      <c r="T98">
        <v>0</v>
      </c>
      <c r="U98">
        <v>64.239164166752857</v>
      </c>
      <c r="V98">
        <v>4.374274310595065</v>
      </c>
      <c r="W98">
        <v>14.232085171645117</v>
      </c>
      <c r="X98">
        <v>45.2588294758865</v>
      </c>
      <c r="Y98">
        <v>0</v>
      </c>
      <c r="Z98">
        <v>1.9911319999999997</v>
      </c>
      <c r="AA98">
        <v>8.6042059999999996</v>
      </c>
      <c r="AB98">
        <v>4.0078511199999998</v>
      </c>
      <c r="AC98">
        <v>2.9691613120000002</v>
      </c>
      <c r="AD98">
        <v>8.4088075343999993</v>
      </c>
      <c r="AE98">
        <v>13.658766679999998</v>
      </c>
      <c r="AF98">
        <v>8.1674999999999986</v>
      </c>
      <c r="AG98">
        <v>5.0460009599999998</v>
      </c>
      <c r="AH98">
        <v>43.057968720000005</v>
      </c>
      <c r="AI98">
        <v>0</v>
      </c>
      <c r="AJ98">
        <v>0</v>
      </c>
      <c r="AK98">
        <v>15.805579999999997</v>
      </c>
      <c r="AL98">
        <v>0</v>
      </c>
      <c r="AM98">
        <v>3.2310862063492056</v>
      </c>
      <c r="AN98">
        <v>0.66954999999999998</v>
      </c>
      <c r="AO98">
        <v>2.68793616</v>
      </c>
      <c r="AP98">
        <v>0.94322591999999994</v>
      </c>
      <c r="AQ98">
        <v>8.5825200000000006</v>
      </c>
      <c r="AR98">
        <v>15.580531200000003</v>
      </c>
      <c r="AS98">
        <v>9.7861171044000006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33.244447558089391</v>
      </c>
      <c r="BB98">
        <f t="shared" si="1"/>
        <v>965.08731734994115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4.8000000000000001E-2</v>
      </c>
      <c r="K99">
        <f t="shared" si="2"/>
        <v>0.22592275721195493</v>
      </c>
      <c r="L99">
        <f t="shared" si="2"/>
        <v>13.883882966693614</v>
      </c>
      <c r="M99">
        <f t="shared" si="2"/>
        <v>0.67595477772694523</v>
      </c>
      <c r="N99">
        <f t="shared" si="2"/>
        <v>0.71868152407496011</v>
      </c>
      <c r="O99">
        <f t="shared" si="2"/>
        <v>0</v>
      </c>
      <c r="P99">
        <f t="shared" si="2"/>
        <v>0.92248904468236081</v>
      </c>
      <c r="Q99">
        <f t="shared" si="2"/>
        <v>7.7695122428991112E-2</v>
      </c>
      <c r="R99">
        <f t="shared" si="2"/>
        <v>0.31223271510124367</v>
      </c>
      <c r="S99">
        <f t="shared" si="2"/>
        <v>0.19440327683261496</v>
      </c>
      <c r="T99">
        <f t="shared" si="2"/>
        <v>0</v>
      </c>
      <c r="U99">
        <f t="shared" si="2"/>
        <v>1.5417399400020664</v>
      </c>
      <c r="V99">
        <f t="shared" si="2"/>
        <v>0.10498258345428164</v>
      </c>
      <c r="W99">
        <f t="shared" si="2"/>
        <v>0.3415700441194835</v>
      </c>
      <c r="X99">
        <f t="shared" si="2"/>
        <v>1.0862119074212773</v>
      </c>
      <c r="Y99">
        <f t="shared" si="2"/>
        <v>0</v>
      </c>
      <c r="Z99">
        <f t="shared" si="2"/>
        <v>6.0353910760000087E-2</v>
      </c>
      <c r="AA99">
        <f t="shared" si="2"/>
        <v>0.12603319762799992</v>
      </c>
      <c r="AB99">
        <f t="shared" si="2"/>
        <v>0.16206441243199995</v>
      </c>
      <c r="AC99">
        <f t="shared" si="2"/>
        <v>0.12845441536720004</v>
      </c>
      <c r="AD99">
        <f t="shared" si="2"/>
        <v>0.15592161466439994</v>
      </c>
      <c r="AE99">
        <f t="shared" si="2"/>
        <v>0.35094567442999963</v>
      </c>
      <c r="AF99">
        <f t="shared" si="2"/>
        <v>0.10481624999999994</v>
      </c>
      <c r="AG99">
        <f t="shared" si="2"/>
        <v>0.12110402304000009</v>
      </c>
      <c r="AH99">
        <f t="shared" si="2"/>
        <v>0.55891102852000019</v>
      </c>
      <c r="AI99">
        <f t="shared" si="2"/>
        <v>3.280673760000001E-2</v>
      </c>
      <c r="AJ99">
        <f t="shared" si="2"/>
        <v>0</v>
      </c>
      <c r="AK99">
        <f t="shared" si="2"/>
        <v>0.37933391999999949</v>
      </c>
      <c r="AL99">
        <f t="shared" si="2"/>
        <v>0</v>
      </c>
      <c r="AM99">
        <f t="shared" si="2"/>
        <v>4.1513322777777743E-2</v>
      </c>
      <c r="AN99">
        <f t="shared" si="2"/>
        <v>1.6069200000000013E-2</v>
      </c>
      <c r="AO99">
        <f t="shared" si="2"/>
        <v>5.8618024701600012E-2</v>
      </c>
      <c r="AP99">
        <f t="shared" si="2"/>
        <v>2.9858995530000015E-2</v>
      </c>
      <c r="AQ99">
        <f t="shared" si="2"/>
        <v>0.14304199999999997</v>
      </c>
      <c r="AR99">
        <f t="shared" si="2"/>
        <v>0.37647305279999993</v>
      </c>
      <c r="AS99">
        <f t="shared" si="2"/>
        <v>0.2358424501523996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0.77309042640813508</v>
      </c>
      <c r="BB99">
        <f t="shared" si="1"/>
        <v>22.442838463745041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3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29" t="s">
        <v>189</v>
      </c>
      <c r="BB1" s="213" t="s">
        <v>142</v>
      </c>
    </row>
    <row r="2" spans="1:54">
      <c r="A2" s="213"/>
      <c r="AS2" s="20"/>
      <c r="AT2" s="169"/>
      <c r="AU2" s="169"/>
      <c r="AV2" s="169"/>
      <c r="AW2" s="169"/>
      <c r="AX2" s="169"/>
      <c r="AY2" s="169"/>
      <c r="AZ2" s="169"/>
      <c r="BA2" s="229"/>
      <c r="BB2" s="213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3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29" t="s">
        <v>189</v>
      </c>
      <c r="BB1" s="213" t="s">
        <v>142</v>
      </c>
    </row>
    <row r="2" spans="1:54">
      <c r="A2" s="213"/>
      <c r="AS2" s="169"/>
      <c r="AT2" s="169"/>
      <c r="AU2" s="169"/>
      <c r="AV2" s="169"/>
      <c r="AW2" s="169"/>
      <c r="AX2" s="169"/>
      <c r="AY2" s="169"/>
      <c r="AZ2" s="169"/>
      <c r="BA2" s="229"/>
      <c r="BB2" s="213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13.183999999999999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0.43902699999999939</v>
      </c>
      <c r="BB3">
        <f>SUM(B3:AZ3)-BA3</f>
        <v>12.744973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13.183999999999999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0.43902699999999939</v>
      </c>
      <c r="BB4">
        <f t="shared" ref="BB4:BB67" si="0">SUM(B4:AZ4)-BA4</f>
        <v>12.744973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13.183999999999999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0.43902699999999939</v>
      </c>
      <c r="BB5">
        <f t="shared" si="0"/>
        <v>12.744973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13.183999999999999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0.43902699999999939</v>
      </c>
      <c r="BB6">
        <f t="shared" si="0"/>
        <v>12.744973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13.183999999999999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0.43902699999999939</v>
      </c>
      <c r="BB7">
        <f t="shared" si="0"/>
        <v>12.744973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8.8531809999999993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0.29481099999999927</v>
      </c>
      <c r="BB8">
        <f t="shared" si="0"/>
        <v>8.55837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13.183999999999999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0.43902699999999939</v>
      </c>
      <c r="BB9">
        <f t="shared" si="0"/>
        <v>12.744973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12.782681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0.42566300000000012</v>
      </c>
      <c r="BB10">
        <f t="shared" si="0"/>
        <v>12.357018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13.183999999999999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0.43902699999999939</v>
      </c>
      <c r="BB11">
        <f t="shared" si="0"/>
        <v>12.744973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13.183999999999999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0.43902699999999939</v>
      </c>
      <c r="BB12">
        <f t="shared" si="0"/>
        <v>12.744973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13.183999999999999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0.43902699999999939</v>
      </c>
      <c r="BB13">
        <f t="shared" si="0"/>
        <v>12.744973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13.183999999999999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0.43902699999999939</v>
      </c>
      <c r="BB14">
        <f t="shared" si="0"/>
        <v>12.744973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10.467548000000001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0.34856900000000124</v>
      </c>
      <c r="BB15">
        <f t="shared" si="0"/>
        <v>10.118979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13.183999999999999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0.43902699999999939</v>
      </c>
      <c r="BB16">
        <f t="shared" si="0"/>
        <v>12.744973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13.183999999999999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0.43902699999999939</v>
      </c>
      <c r="BB17">
        <f t="shared" si="0"/>
        <v>12.744973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13.183999999999999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0.43902699999999939</v>
      </c>
      <c r="BB18">
        <f t="shared" si="0"/>
        <v>12.744973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13.183999999999999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0.43902699999999939</v>
      </c>
      <c r="BB19">
        <f t="shared" si="0"/>
        <v>12.744973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13.183999999999999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0.43902699999999939</v>
      </c>
      <c r="BB20">
        <f t="shared" si="0"/>
        <v>12.744973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10.876799999999999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0.3621970000000001</v>
      </c>
      <c r="BB21">
        <f t="shared" si="0"/>
        <v>10.514602999999999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10.876799999999999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0.3621970000000001</v>
      </c>
      <c r="BB22">
        <f t="shared" si="0"/>
        <v>10.514602999999999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10.876799999999999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0.3621970000000001</v>
      </c>
      <c r="BB23">
        <f t="shared" si="0"/>
        <v>10.514602999999999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10.876799999999999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0.3621970000000001</v>
      </c>
      <c r="BB24">
        <f t="shared" si="0"/>
        <v>10.514602999999999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10.876799999999999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0.3621970000000001</v>
      </c>
      <c r="BB25">
        <f t="shared" si="0"/>
        <v>10.514602999999999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10.876799999999999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0.3621970000000001</v>
      </c>
      <c r="BB26">
        <f t="shared" si="0"/>
        <v>10.514602999999999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10.876799999999999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0.3621970000000001</v>
      </c>
      <c r="BB27">
        <f t="shared" si="0"/>
        <v>10.514602999999999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10.876799999999999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0.3621970000000001</v>
      </c>
      <c r="BB28">
        <f t="shared" si="0"/>
        <v>10.514602999999999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10.876799999999999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0.3621970000000001</v>
      </c>
      <c r="BB29">
        <f t="shared" si="0"/>
        <v>10.514602999999999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10.876799999999999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0.3621970000000001</v>
      </c>
      <c r="BB30">
        <f t="shared" si="0"/>
        <v>10.514602999999999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10.876799999999999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0.3621970000000001</v>
      </c>
      <c r="BB31">
        <f t="shared" si="0"/>
        <v>10.514602999999999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10.876799999999999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0.3621970000000001</v>
      </c>
      <c r="BB32">
        <f t="shared" si="0"/>
        <v>10.514602999999999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10.876799999999999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0.3621970000000001</v>
      </c>
      <c r="BB33">
        <f t="shared" si="0"/>
        <v>10.514602999999999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10.876799999999999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0.3621970000000001</v>
      </c>
      <c r="BB34">
        <f t="shared" si="0"/>
        <v>10.514602999999999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10.876799999999999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0.3621970000000001</v>
      </c>
      <c r="BB35">
        <f t="shared" si="0"/>
        <v>10.514602999999999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10.876799999999999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0.3621970000000001</v>
      </c>
      <c r="BB36">
        <f t="shared" si="0"/>
        <v>10.514602999999999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10.876799999999999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0.3621970000000001</v>
      </c>
      <c r="BB37">
        <f t="shared" si="0"/>
        <v>10.514602999999999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10.876799999999999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0.3621970000000001</v>
      </c>
      <c r="BB38">
        <f t="shared" si="0"/>
        <v>10.514602999999999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10.876799999999999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0.3621970000000001</v>
      </c>
      <c r="BB39">
        <f t="shared" si="0"/>
        <v>10.514602999999999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10.876799999999999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0.3621970000000001</v>
      </c>
      <c r="BB40">
        <f t="shared" si="0"/>
        <v>10.514602999999999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10.876799999999999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0.3621970000000001</v>
      </c>
      <c r="BB41">
        <f t="shared" si="0"/>
        <v>10.514602999999999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10.876799999999999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0.3621970000000001</v>
      </c>
      <c r="BB42">
        <f t="shared" si="0"/>
        <v>10.514602999999999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10.876799999999999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0.3621970000000001</v>
      </c>
      <c r="BB43">
        <f t="shared" si="0"/>
        <v>10.514602999999999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10.876799999999999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0.3621970000000001</v>
      </c>
      <c r="BB44">
        <f t="shared" si="0"/>
        <v>10.514602999999999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10.876799999999999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0.3621970000000001</v>
      </c>
      <c r="BB45">
        <f t="shared" si="0"/>
        <v>10.514602999999999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10.876799999999999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0.3621970000000001</v>
      </c>
      <c r="BB46">
        <f t="shared" si="0"/>
        <v>10.514602999999999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10.876799999999999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0.3621970000000001</v>
      </c>
      <c r="BB47">
        <f t="shared" si="0"/>
        <v>10.514602999999999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10.876799999999999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0.3621970000000001</v>
      </c>
      <c r="BB48">
        <f t="shared" si="0"/>
        <v>10.514602999999999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10.876799999999999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0.3621970000000001</v>
      </c>
      <c r="BB49">
        <f t="shared" si="0"/>
        <v>10.514602999999999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10.876799999999999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0.3621970000000001</v>
      </c>
      <c r="BB50">
        <f t="shared" si="0"/>
        <v>10.514602999999999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10.876799999999999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0.3621970000000001</v>
      </c>
      <c r="BB51">
        <f t="shared" si="0"/>
        <v>10.514602999999999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10.876799999999999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0.3621970000000001</v>
      </c>
      <c r="BB52">
        <f t="shared" si="0"/>
        <v>10.514602999999999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10.876799999999999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0.3621970000000001</v>
      </c>
      <c r="BB53">
        <f t="shared" si="0"/>
        <v>10.514602999999999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10.876799999999999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0.3621970000000001</v>
      </c>
      <c r="BB54">
        <f t="shared" si="0"/>
        <v>10.514602999999999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10.876799999999999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0.3621970000000001</v>
      </c>
      <c r="BB55">
        <f t="shared" si="0"/>
        <v>10.514602999999999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10.876799999999999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0.3621970000000001</v>
      </c>
      <c r="BB56">
        <f t="shared" si="0"/>
        <v>10.514602999999999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11.700799999999999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0.38963699999999868</v>
      </c>
      <c r="BB57">
        <f t="shared" si="0"/>
        <v>11.311163000000001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11.700799999999999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0.38963699999999868</v>
      </c>
      <c r="BB58">
        <f t="shared" si="0"/>
        <v>11.311163000000001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11.700799999999999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0.38963699999999868</v>
      </c>
      <c r="BB59">
        <f t="shared" si="0"/>
        <v>11.311163000000001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11.700799999999999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0.38963699999999868</v>
      </c>
      <c r="BB60">
        <f t="shared" si="0"/>
        <v>11.311163000000001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11.700799999999999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0.38963699999999868</v>
      </c>
      <c r="BB61">
        <f t="shared" si="0"/>
        <v>11.311163000000001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11.700799999999999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0.38963699999999868</v>
      </c>
      <c r="BB62">
        <f t="shared" si="0"/>
        <v>11.311163000000001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11.700799999999999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0.38963699999999868</v>
      </c>
      <c r="BB63">
        <f t="shared" si="0"/>
        <v>11.311163000000001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11.700799999999999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0.38963699999999868</v>
      </c>
      <c r="BB64">
        <f t="shared" si="0"/>
        <v>11.311163000000001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12.524800000000001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0.41707600000000156</v>
      </c>
      <c r="BB65">
        <f t="shared" si="0"/>
        <v>12.107723999999999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12.524800000000001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0.41707600000000156</v>
      </c>
      <c r="BB66">
        <f t="shared" si="0"/>
        <v>12.107723999999999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12.524800000000001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0.41707600000000156</v>
      </c>
      <c r="BB67">
        <f t="shared" si="0"/>
        <v>12.107723999999999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12.524800000000001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0.41707600000000156</v>
      </c>
      <c r="BB68">
        <f t="shared" ref="BB68:BB99" si="1">SUM(B68:AZ68)-BA68</f>
        <v>12.107723999999999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12.524800000000001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0.41707600000000156</v>
      </c>
      <c r="BB69">
        <f t="shared" si="1"/>
        <v>12.107723999999999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12.524800000000001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0.41707600000000156</v>
      </c>
      <c r="BB70">
        <f t="shared" si="1"/>
        <v>12.107723999999999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12.524800000000001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0.41707600000000156</v>
      </c>
      <c r="BB71">
        <f t="shared" si="1"/>
        <v>12.107723999999999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12.524800000000001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0.41707600000000156</v>
      </c>
      <c r="BB72">
        <f t="shared" si="1"/>
        <v>12.107723999999999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12.524800000000001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0.41707600000000156</v>
      </c>
      <c r="BB73">
        <f t="shared" si="1"/>
        <v>12.107723999999999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12.524800000000001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0.41707600000000156</v>
      </c>
      <c r="BB74">
        <f t="shared" si="1"/>
        <v>12.107723999999999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12.524800000000001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0.41707600000000156</v>
      </c>
      <c r="BB75">
        <f t="shared" si="1"/>
        <v>12.107723999999999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12.524800000000001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0.41707600000000156</v>
      </c>
      <c r="BB76">
        <f t="shared" si="1"/>
        <v>12.107723999999999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12.524800000000001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0.41707600000000156</v>
      </c>
      <c r="BB77">
        <f t="shared" si="1"/>
        <v>12.107723999999999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12.524800000000001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0.41707600000000156</v>
      </c>
      <c r="BB78">
        <f t="shared" si="1"/>
        <v>12.107723999999999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13.7608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0.45823500000000017</v>
      </c>
      <c r="BB79">
        <f t="shared" si="1"/>
        <v>13.302565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0.49939299999999953</v>
      </c>
      <c r="BB80">
        <f t="shared" si="1"/>
        <v>14.497407000000001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0.49939299999999953</v>
      </c>
      <c r="BB81">
        <f t="shared" si="1"/>
        <v>14.497407000000001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0.49939299999999953</v>
      </c>
      <c r="BB82">
        <f t="shared" si="1"/>
        <v>14.497407000000001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0.49939299999999953</v>
      </c>
      <c r="BB83">
        <f t="shared" si="1"/>
        <v>14.497407000000001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0.49939299999999953</v>
      </c>
      <c r="BB84">
        <f t="shared" si="1"/>
        <v>14.497407000000001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0.49939299999999953</v>
      </c>
      <c r="BB85">
        <f t="shared" si="1"/>
        <v>14.497407000000001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0.49939299999999953</v>
      </c>
      <c r="BB86">
        <f t="shared" si="1"/>
        <v>14.497407000000001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0.49939299999999953</v>
      </c>
      <c r="BB87">
        <f t="shared" si="1"/>
        <v>14.497407000000001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0.49939299999999953</v>
      </c>
      <c r="BB88">
        <f t="shared" si="1"/>
        <v>14.497407000000001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0.49939299999999953</v>
      </c>
      <c r="BB89">
        <f t="shared" si="1"/>
        <v>14.497407000000001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0.49939299999999953</v>
      </c>
      <c r="BB90">
        <f t="shared" si="1"/>
        <v>14.497407000000001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0.49939299999999953</v>
      </c>
      <c r="BB91">
        <f t="shared" si="1"/>
        <v>14.497407000000001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0.49939299999999953</v>
      </c>
      <c r="BB92">
        <f t="shared" si="1"/>
        <v>14.497407000000001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0.49939299999999953</v>
      </c>
      <c r="BB93">
        <f t="shared" si="1"/>
        <v>14.497407000000001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0.49939299999999953</v>
      </c>
      <c r="BB94">
        <f t="shared" si="1"/>
        <v>14.497407000000001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0.49939299999999953</v>
      </c>
      <c r="BB95">
        <f t="shared" si="1"/>
        <v>14.497407000000001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0.49939299999999953</v>
      </c>
      <c r="BB96">
        <f t="shared" si="1"/>
        <v>14.497407000000001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0.49939299999999953</v>
      </c>
      <c r="BB97">
        <f t="shared" si="1"/>
        <v>14.497407000000001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0.49939299999999953</v>
      </c>
      <c r="BB98">
        <f t="shared" si="1"/>
        <v>14.497407000000001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0.29727045249999973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9.899100499999999E-3</v>
      </c>
      <c r="BB99">
        <f t="shared" si="1"/>
        <v>0.28737135199999975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3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3"/>
    </row>
    <row r="3" spans="1:46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495.28</v>
      </c>
      <c r="L3" s="199">
        <v>10.67</v>
      </c>
      <c r="M3" s="199">
        <v>58.3</v>
      </c>
      <c r="N3" s="199">
        <v>24.07</v>
      </c>
      <c r="O3" s="199">
        <v>70.849999999999994</v>
      </c>
      <c r="P3" s="199">
        <v>23.99</v>
      </c>
      <c r="Q3" s="199">
        <v>4.49</v>
      </c>
      <c r="R3" s="199">
        <v>18</v>
      </c>
      <c r="S3" s="199">
        <v>11.2</v>
      </c>
      <c r="T3" s="199">
        <v>0</v>
      </c>
      <c r="U3" s="199">
        <v>60.04</v>
      </c>
      <c r="V3" s="199">
        <v>6.05</v>
      </c>
      <c r="W3" s="199">
        <v>19.7</v>
      </c>
      <c r="X3" s="199">
        <v>62.63</v>
      </c>
      <c r="Y3" s="199">
        <v>0</v>
      </c>
      <c r="Z3" s="199">
        <v>58.75</v>
      </c>
      <c r="AA3" s="199">
        <v>29.72</v>
      </c>
      <c r="AB3" s="199">
        <v>0</v>
      </c>
      <c r="AC3" s="199">
        <v>14.86</v>
      </c>
      <c r="AD3" s="199">
        <v>0</v>
      </c>
      <c r="AE3" s="199">
        <v>0</v>
      </c>
      <c r="AF3" s="199">
        <v>0</v>
      </c>
      <c r="AG3" s="199">
        <v>17.54</v>
      </c>
      <c r="AH3" s="199">
        <v>0</v>
      </c>
      <c r="AI3" s="199">
        <v>26.29</v>
      </c>
      <c r="AJ3" s="199">
        <v>0</v>
      </c>
      <c r="AK3" s="199">
        <v>99.62</v>
      </c>
      <c r="AL3" s="199">
        <v>0</v>
      </c>
      <c r="AM3" s="199">
        <v>0</v>
      </c>
      <c r="AN3" s="199">
        <v>0</v>
      </c>
      <c r="AO3" s="199">
        <v>105</v>
      </c>
      <c r="AP3" s="199">
        <v>0</v>
      </c>
      <c r="AQ3" s="199">
        <v>0</v>
      </c>
      <c r="AR3" s="199">
        <v>0</v>
      </c>
      <c r="AS3" s="199">
        <v>0</v>
      </c>
      <c r="AT3" s="199">
        <v>0</v>
      </c>
    </row>
    <row r="4" spans="1:46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495.28</v>
      </c>
      <c r="L4" s="199">
        <v>10.67</v>
      </c>
      <c r="M4" s="199">
        <v>58.3</v>
      </c>
      <c r="N4" s="199">
        <v>24.07</v>
      </c>
      <c r="O4" s="199">
        <v>70.849999999999994</v>
      </c>
      <c r="P4" s="199">
        <v>23.99</v>
      </c>
      <c r="Q4" s="199">
        <v>4.49</v>
      </c>
      <c r="R4" s="199">
        <v>18</v>
      </c>
      <c r="S4" s="199">
        <v>11.2</v>
      </c>
      <c r="T4" s="199">
        <v>0</v>
      </c>
      <c r="U4" s="199">
        <v>60.04</v>
      </c>
      <c r="V4" s="199">
        <v>6.05</v>
      </c>
      <c r="W4" s="199">
        <v>19.7</v>
      </c>
      <c r="X4" s="199">
        <v>62.63</v>
      </c>
      <c r="Y4" s="199">
        <v>0</v>
      </c>
      <c r="Z4" s="199">
        <v>58.75</v>
      </c>
      <c r="AA4" s="199">
        <v>29.72</v>
      </c>
      <c r="AB4" s="199">
        <v>0</v>
      </c>
      <c r="AC4" s="199">
        <v>14.86</v>
      </c>
      <c r="AD4" s="199">
        <v>0</v>
      </c>
      <c r="AE4" s="199">
        <v>0</v>
      </c>
      <c r="AF4" s="199">
        <v>0</v>
      </c>
      <c r="AG4" s="199">
        <v>17.54</v>
      </c>
      <c r="AH4" s="199">
        <v>0</v>
      </c>
      <c r="AI4" s="199">
        <v>26.29</v>
      </c>
      <c r="AJ4" s="199">
        <v>0</v>
      </c>
      <c r="AK4" s="199">
        <v>99.62</v>
      </c>
      <c r="AL4" s="199">
        <v>0</v>
      </c>
      <c r="AM4" s="199">
        <v>0</v>
      </c>
      <c r="AN4" s="199">
        <v>0</v>
      </c>
      <c r="AO4" s="199">
        <v>105</v>
      </c>
      <c r="AP4" s="199">
        <v>0</v>
      </c>
      <c r="AQ4" s="199">
        <v>0</v>
      </c>
      <c r="AR4" s="199">
        <v>0</v>
      </c>
      <c r="AS4" s="199">
        <v>0</v>
      </c>
      <c r="AT4" s="199">
        <v>0</v>
      </c>
    </row>
    <row r="5" spans="1:46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495.28</v>
      </c>
      <c r="L5" s="199">
        <v>10.67</v>
      </c>
      <c r="M5" s="199">
        <v>58.3</v>
      </c>
      <c r="N5" s="199">
        <v>24.07</v>
      </c>
      <c r="O5" s="199">
        <v>70.849999999999994</v>
      </c>
      <c r="P5" s="199">
        <v>23.99</v>
      </c>
      <c r="Q5" s="199">
        <v>4.49</v>
      </c>
      <c r="R5" s="199">
        <v>18</v>
      </c>
      <c r="S5" s="199">
        <v>11.2</v>
      </c>
      <c r="T5" s="199">
        <v>0</v>
      </c>
      <c r="U5" s="199">
        <v>60.04</v>
      </c>
      <c r="V5" s="199">
        <v>6.05</v>
      </c>
      <c r="W5" s="199">
        <v>19.7</v>
      </c>
      <c r="X5" s="199">
        <v>62.63</v>
      </c>
      <c r="Y5" s="199">
        <v>0</v>
      </c>
      <c r="Z5" s="199">
        <v>58.75</v>
      </c>
      <c r="AA5" s="199">
        <v>29.72</v>
      </c>
      <c r="AB5" s="199">
        <v>0</v>
      </c>
      <c r="AC5" s="199">
        <v>14.86</v>
      </c>
      <c r="AD5" s="199">
        <v>0</v>
      </c>
      <c r="AE5" s="199">
        <v>0</v>
      </c>
      <c r="AF5" s="199">
        <v>0</v>
      </c>
      <c r="AG5" s="199">
        <v>17.54</v>
      </c>
      <c r="AH5" s="199">
        <v>0</v>
      </c>
      <c r="AI5" s="199">
        <v>26.29</v>
      </c>
      <c r="AJ5" s="199">
        <v>0</v>
      </c>
      <c r="AK5" s="199">
        <v>99.62</v>
      </c>
      <c r="AL5" s="199">
        <v>0</v>
      </c>
      <c r="AM5" s="199">
        <v>0</v>
      </c>
      <c r="AN5" s="199">
        <v>0</v>
      </c>
      <c r="AO5" s="199">
        <v>105</v>
      </c>
      <c r="AP5" s="199">
        <v>0</v>
      </c>
      <c r="AQ5" s="199">
        <v>0</v>
      </c>
      <c r="AR5" s="199">
        <v>0</v>
      </c>
      <c r="AS5" s="199">
        <v>0</v>
      </c>
      <c r="AT5" s="199">
        <v>0</v>
      </c>
    </row>
    <row r="6" spans="1:46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495.28</v>
      </c>
      <c r="L6" s="199">
        <v>10.67</v>
      </c>
      <c r="M6" s="199">
        <v>58.3</v>
      </c>
      <c r="N6" s="199">
        <v>24.07</v>
      </c>
      <c r="O6" s="199">
        <v>70.849999999999994</v>
      </c>
      <c r="P6" s="199">
        <v>23.99</v>
      </c>
      <c r="Q6" s="199">
        <v>4.49</v>
      </c>
      <c r="R6" s="199">
        <v>18</v>
      </c>
      <c r="S6" s="199">
        <v>11.2</v>
      </c>
      <c r="T6" s="199">
        <v>0</v>
      </c>
      <c r="U6" s="199">
        <v>60.04</v>
      </c>
      <c r="V6" s="199">
        <v>6.05</v>
      </c>
      <c r="W6" s="199">
        <v>19.7</v>
      </c>
      <c r="X6" s="199">
        <v>62.63</v>
      </c>
      <c r="Y6" s="199">
        <v>0</v>
      </c>
      <c r="Z6" s="199">
        <v>58.75</v>
      </c>
      <c r="AA6" s="199">
        <v>29.72</v>
      </c>
      <c r="AB6" s="199">
        <v>0</v>
      </c>
      <c r="AC6" s="199">
        <v>14.86</v>
      </c>
      <c r="AD6" s="199">
        <v>0</v>
      </c>
      <c r="AE6" s="199">
        <v>0</v>
      </c>
      <c r="AF6" s="199">
        <v>0</v>
      </c>
      <c r="AG6" s="199">
        <v>17.54</v>
      </c>
      <c r="AH6" s="199">
        <v>0</v>
      </c>
      <c r="AI6" s="199">
        <v>26.29</v>
      </c>
      <c r="AJ6" s="199">
        <v>0</v>
      </c>
      <c r="AK6" s="199">
        <v>99.62</v>
      </c>
      <c r="AL6" s="199">
        <v>0</v>
      </c>
      <c r="AM6" s="199">
        <v>0</v>
      </c>
      <c r="AN6" s="199">
        <v>0</v>
      </c>
      <c r="AO6" s="199">
        <v>105</v>
      </c>
      <c r="AP6" s="199">
        <v>0</v>
      </c>
      <c r="AQ6" s="199">
        <v>0</v>
      </c>
      <c r="AR6" s="199">
        <v>0</v>
      </c>
      <c r="AS6" s="199">
        <v>0</v>
      </c>
      <c r="AT6" s="199">
        <v>0</v>
      </c>
    </row>
    <row r="7" spans="1:46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495.28</v>
      </c>
      <c r="L7" s="199">
        <v>10.67</v>
      </c>
      <c r="M7" s="199">
        <v>61.65</v>
      </c>
      <c r="N7" s="199">
        <v>24.07</v>
      </c>
      <c r="O7" s="199">
        <v>70.849999999999994</v>
      </c>
      <c r="P7" s="199">
        <v>23.99</v>
      </c>
      <c r="Q7" s="199">
        <v>4.49</v>
      </c>
      <c r="R7" s="199">
        <v>18</v>
      </c>
      <c r="S7" s="199">
        <v>11.2</v>
      </c>
      <c r="T7" s="199">
        <v>0</v>
      </c>
      <c r="U7" s="199">
        <v>60.04</v>
      </c>
      <c r="V7" s="199">
        <v>6.05</v>
      </c>
      <c r="W7" s="199">
        <v>19.7</v>
      </c>
      <c r="X7" s="199">
        <v>62.63</v>
      </c>
      <c r="Y7" s="199">
        <v>0</v>
      </c>
      <c r="Z7" s="199">
        <v>58.75</v>
      </c>
      <c r="AA7" s="199">
        <v>29.72</v>
      </c>
      <c r="AB7" s="199">
        <v>0</v>
      </c>
      <c r="AC7" s="199">
        <v>14.86</v>
      </c>
      <c r="AD7" s="199">
        <v>0</v>
      </c>
      <c r="AE7" s="199">
        <v>0</v>
      </c>
      <c r="AF7" s="199">
        <v>0</v>
      </c>
      <c r="AG7" s="199">
        <v>17.54</v>
      </c>
      <c r="AH7" s="199">
        <v>0</v>
      </c>
      <c r="AI7" s="199">
        <v>25.58</v>
      </c>
      <c r="AJ7" s="199">
        <v>0</v>
      </c>
      <c r="AK7" s="199">
        <v>99.62</v>
      </c>
      <c r="AL7" s="199">
        <v>0</v>
      </c>
      <c r="AM7" s="199">
        <v>0</v>
      </c>
      <c r="AN7" s="199">
        <v>0</v>
      </c>
      <c r="AO7" s="199">
        <v>105</v>
      </c>
      <c r="AP7" s="199">
        <v>0</v>
      </c>
      <c r="AQ7" s="199">
        <v>0</v>
      </c>
      <c r="AR7" s="199">
        <v>0</v>
      </c>
      <c r="AS7" s="199">
        <v>0</v>
      </c>
      <c r="AT7" s="199">
        <v>0</v>
      </c>
    </row>
    <row r="8" spans="1:46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495.28</v>
      </c>
      <c r="L8" s="199">
        <v>10.67</v>
      </c>
      <c r="M8" s="199">
        <v>61.65</v>
      </c>
      <c r="N8" s="199">
        <v>24.07</v>
      </c>
      <c r="O8" s="199">
        <v>70.849999999999994</v>
      </c>
      <c r="P8" s="199">
        <v>23.99</v>
      </c>
      <c r="Q8" s="199">
        <v>4.49</v>
      </c>
      <c r="R8" s="199">
        <v>18</v>
      </c>
      <c r="S8" s="199">
        <v>11.2</v>
      </c>
      <c r="T8" s="199">
        <v>0</v>
      </c>
      <c r="U8" s="199">
        <v>60.04</v>
      </c>
      <c r="V8" s="199">
        <v>6.05</v>
      </c>
      <c r="W8" s="199">
        <v>19.7</v>
      </c>
      <c r="X8" s="199">
        <v>62.63</v>
      </c>
      <c r="Y8" s="199">
        <v>0</v>
      </c>
      <c r="Z8" s="199">
        <v>58.75</v>
      </c>
      <c r="AA8" s="199">
        <v>29.72</v>
      </c>
      <c r="AB8" s="199">
        <v>0</v>
      </c>
      <c r="AC8" s="199">
        <v>14.86</v>
      </c>
      <c r="AD8" s="199">
        <v>0</v>
      </c>
      <c r="AE8" s="199">
        <v>0</v>
      </c>
      <c r="AF8" s="199">
        <v>0</v>
      </c>
      <c r="AG8" s="199">
        <v>17.54</v>
      </c>
      <c r="AH8" s="199">
        <v>0</v>
      </c>
      <c r="AI8" s="199">
        <v>26.29</v>
      </c>
      <c r="AJ8" s="199">
        <v>0</v>
      </c>
      <c r="AK8" s="199">
        <v>99.62</v>
      </c>
      <c r="AL8" s="199">
        <v>0</v>
      </c>
      <c r="AM8" s="199">
        <v>0</v>
      </c>
      <c r="AN8" s="199">
        <v>0</v>
      </c>
      <c r="AO8" s="199">
        <v>105</v>
      </c>
      <c r="AP8" s="199">
        <v>0</v>
      </c>
      <c r="AQ8" s="199">
        <v>0</v>
      </c>
      <c r="AR8" s="199">
        <v>0</v>
      </c>
      <c r="AS8" s="199">
        <v>0</v>
      </c>
      <c r="AT8" s="199">
        <v>0</v>
      </c>
    </row>
    <row r="9" spans="1:46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495.28</v>
      </c>
      <c r="L9" s="199">
        <v>10.67</v>
      </c>
      <c r="M9" s="199">
        <v>61.65</v>
      </c>
      <c r="N9" s="199">
        <v>24.07</v>
      </c>
      <c r="O9" s="199">
        <v>70.849999999999994</v>
      </c>
      <c r="P9" s="199">
        <v>23.99</v>
      </c>
      <c r="Q9" s="199">
        <v>4.49</v>
      </c>
      <c r="R9" s="199">
        <v>18</v>
      </c>
      <c r="S9" s="199">
        <v>11.2</v>
      </c>
      <c r="T9" s="199">
        <v>0</v>
      </c>
      <c r="U9" s="199">
        <v>60.04</v>
      </c>
      <c r="V9" s="199">
        <v>6.05</v>
      </c>
      <c r="W9" s="199">
        <v>19.7</v>
      </c>
      <c r="X9" s="199">
        <v>62.63</v>
      </c>
      <c r="Y9" s="199">
        <v>0</v>
      </c>
      <c r="Z9" s="199">
        <v>58.75</v>
      </c>
      <c r="AA9" s="199">
        <v>29.72</v>
      </c>
      <c r="AB9" s="199">
        <v>0</v>
      </c>
      <c r="AC9" s="199">
        <v>14.86</v>
      </c>
      <c r="AD9" s="199">
        <v>0</v>
      </c>
      <c r="AE9" s="199">
        <v>0</v>
      </c>
      <c r="AF9" s="199">
        <v>0</v>
      </c>
      <c r="AG9" s="199">
        <v>17.54</v>
      </c>
      <c r="AH9" s="199">
        <v>0</v>
      </c>
      <c r="AI9" s="199">
        <v>26.29</v>
      </c>
      <c r="AJ9" s="199">
        <v>0</v>
      </c>
      <c r="AK9" s="199">
        <v>99.62</v>
      </c>
      <c r="AL9" s="199">
        <v>0</v>
      </c>
      <c r="AM9" s="199">
        <v>0</v>
      </c>
      <c r="AN9" s="199">
        <v>0</v>
      </c>
      <c r="AO9" s="199">
        <v>105</v>
      </c>
      <c r="AP9" s="199">
        <v>0</v>
      </c>
      <c r="AQ9" s="199">
        <v>0</v>
      </c>
      <c r="AR9" s="199">
        <v>0</v>
      </c>
      <c r="AS9" s="199">
        <v>0</v>
      </c>
      <c r="AT9" s="199">
        <v>0</v>
      </c>
    </row>
    <row r="10" spans="1:46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495.28</v>
      </c>
      <c r="L10" s="199">
        <v>10.67</v>
      </c>
      <c r="M10" s="199">
        <v>61.65</v>
      </c>
      <c r="N10" s="199">
        <v>24.07</v>
      </c>
      <c r="O10" s="199">
        <v>70.849999999999994</v>
      </c>
      <c r="P10" s="199">
        <v>23.99</v>
      </c>
      <c r="Q10" s="199">
        <v>4.49</v>
      </c>
      <c r="R10" s="199">
        <v>18</v>
      </c>
      <c r="S10" s="199">
        <v>11.2</v>
      </c>
      <c r="T10" s="199">
        <v>0</v>
      </c>
      <c r="U10" s="199">
        <v>60.04</v>
      </c>
      <c r="V10" s="199">
        <v>6.05</v>
      </c>
      <c r="W10" s="199">
        <v>19.7</v>
      </c>
      <c r="X10" s="199">
        <v>62.63</v>
      </c>
      <c r="Y10" s="199">
        <v>0</v>
      </c>
      <c r="Z10" s="199">
        <v>58.75</v>
      </c>
      <c r="AA10" s="199">
        <v>29.72</v>
      </c>
      <c r="AB10" s="199">
        <v>0</v>
      </c>
      <c r="AC10" s="199">
        <v>14.86</v>
      </c>
      <c r="AD10" s="199">
        <v>0</v>
      </c>
      <c r="AE10" s="199">
        <v>0</v>
      </c>
      <c r="AF10" s="199">
        <v>0</v>
      </c>
      <c r="AG10" s="199">
        <v>17.54</v>
      </c>
      <c r="AH10" s="199">
        <v>0</v>
      </c>
      <c r="AI10" s="199">
        <v>26.29</v>
      </c>
      <c r="AJ10" s="199">
        <v>0</v>
      </c>
      <c r="AK10" s="199">
        <v>99.62</v>
      </c>
      <c r="AL10" s="199">
        <v>0</v>
      </c>
      <c r="AM10" s="199">
        <v>0</v>
      </c>
      <c r="AN10" s="199">
        <v>0</v>
      </c>
      <c r="AO10" s="199">
        <v>105</v>
      </c>
      <c r="AP10" s="199">
        <v>0</v>
      </c>
      <c r="AQ10" s="199">
        <v>0</v>
      </c>
      <c r="AR10" s="199">
        <v>0</v>
      </c>
      <c r="AS10" s="199">
        <v>0</v>
      </c>
      <c r="AT10" s="199">
        <v>0</v>
      </c>
    </row>
    <row r="11" spans="1:46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495.28</v>
      </c>
      <c r="L11" s="199">
        <v>10.67</v>
      </c>
      <c r="M11" s="199">
        <v>61.65</v>
      </c>
      <c r="N11" s="199">
        <v>24.07</v>
      </c>
      <c r="O11" s="199">
        <v>70.849999999999994</v>
      </c>
      <c r="P11" s="199">
        <v>23.99</v>
      </c>
      <c r="Q11" s="199">
        <v>4.49</v>
      </c>
      <c r="R11" s="199">
        <v>18</v>
      </c>
      <c r="S11" s="199">
        <v>11.2</v>
      </c>
      <c r="T11" s="199">
        <v>0</v>
      </c>
      <c r="U11" s="199">
        <v>60.04</v>
      </c>
      <c r="V11" s="199">
        <v>6.05</v>
      </c>
      <c r="W11" s="199">
        <v>19.7</v>
      </c>
      <c r="X11" s="199">
        <v>62.63</v>
      </c>
      <c r="Y11" s="199">
        <v>0</v>
      </c>
      <c r="Z11" s="199">
        <v>58.75</v>
      </c>
      <c r="AA11" s="199">
        <v>29.72</v>
      </c>
      <c r="AB11" s="199">
        <v>0</v>
      </c>
      <c r="AC11" s="199">
        <v>14.86</v>
      </c>
      <c r="AD11" s="199">
        <v>0</v>
      </c>
      <c r="AE11" s="199">
        <v>0</v>
      </c>
      <c r="AF11" s="199">
        <v>0</v>
      </c>
      <c r="AG11" s="199">
        <v>17.54</v>
      </c>
      <c r="AH11" s="199">
        <v>0</v>
      </c>
      <c r="AI11" s="199">
        <v>26.29</v>
      </c>
      <c r="AJ11" s="199">
        <v>0</v>
      </c>
      <c r="AK11" s="199">
        <v>99.62</v>
      </c>
      <c r="AL11" s="199">
        <v>0</v>
      </c>
      <c r="AM11" s="199">
        <v>0</v>
      </c>
      <c r="AN11" s="199">
        <v>0</v>
      </c>
      <c r="AO11" s="199">
        <v>105</v>
      </c>
      <c r="AP11" s="199">
        <v>0</v>
      </c>
      <c r="AQ11" s="199">
        <v>0</v>
      </c>
      <c r="AR11" s="199">
        <v>0</v>
      </c>
      <c r="AS11" s="199">
        <v>0</v>
      </c>
      <c r="AT11" s="199">
        <v>0</v>
      </c>
    </row>
    <row r="12" spans="1:46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495.28</v>
      </c>
      <c r="L12" s="199">
        <v>10.67</v>
      </c>
      <c r="M12" s="199">
        <v>61.65</v>
      </c>
      <c r="N12" s="199">
        <v>24.07</v>
      </c>
      <c r="O12" s="199">
        <v>70.849999999999994</v>
      </c>
      <c r="P12" s="199">
        <v>23.99</v>
      </c>
      <c r="Q12" s="199">
        <v>4.49</v>
      </c>
      <c r="R12" s="199">
        <v>18</v>
      </c>
      <c r="S12" s="199">
        <v>11.2</v>
      </c>
      <c r="T12" s="199">
        <v>0</v>
      </c>
      <c r="U12" s="199">
        <v>60.04</v>
      </c>
      <c r="V12" s="199">
        <v>6.05</v>
      </c>
      <c r="W12" s="199">
        <v>19.7</v>
      </c>
      <c r="X12" s="199">
        <v>62.63</v>
      </c>
      <c r="Y12" s="199">
        <v>0</v>
      </c>
      <c r="Z12" s="199">
        <v>58.75</v>
      </c>
      <c r="AA12" s="199">
        <v>29.72</v>
      </c>
      <c r="AB12" s="199">
        <v>0</v>
      </c>
      <c r="AC12" s="199">
        <v>14.86</v>
      </c>
      <c r="AD12" s="199">
        <v>0</v>
      </c>
      <c r="AE12" s="199">
        <v>0</v>
      </c>
      <c r="AF12" s="199">
        <v>0</v>
      </c>
      <c r="AG12" s="199">
        <v>17.54</v>
      </c>
      <c r="AH12" s="199">
        <v>0</v>
      </c>
      <c r="AI12" s="199">
        <v>26.29</v>
      </c>
      <c r="AJ12" s="199">
        <v>0</v>
      </c>
      <c r="AK12" s="199">
        <v>99.62</v>
      </c>
      <c r="AL12" s="199">
        <v>0</v>
      </c>
      <c r="AM12" s="199">
        <v>0</v>
      </c>
      <c r="AN12" s="199">
        <v>0</v>
      </c>
      <c r="AO12" s="199">
        <v>105</v>
      </c>
      <c r="AP12" s="199">
        <v>0</v>
      </c>
      <c r="AQ12" s="199">
        <v>0</v>
      </c>
      <c r="AR12" s="199">
        <v>0</v>
      </c>
      <c r="AS12" s="199">
        <v>0</v>
      </c>
      <c r="AT12" s="199">
        <v>0</v>
      </c>
    </row>
    <row r="13" spans="1:46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495.28</v>
      </c>
      <c r="L13" s="199">
        <v>10.67</v>
      </c>
      <c r="M13" s="199">
        <v>61.65</v>
      </c>
      <c r="N13" s="199">
        <v>24.07</v>
      </c>
      <c r="O13" s="199">
        <v>70.849999999999994</v>
      </c>
      <c r="P13" s="199">
        <v>23.99</v>
      </c>
      <c r="Q13" s="199">
        <v>4.49</v>
      </c>
      <c r="R13" s="199">
        <v>18</v>
      </c>
      <c r="S13" s="199">
        <v>11.2</v>
      </c>
      <c r="T13" s="199">
        <v>0</v>
      </c>
      <c r="U13" s="199">
        <v>60.04</v>
      </c>
      <c r="V13" s="199">
        <v>6.05</v>
      </c>
      <c r="W13" s="199">
        <v>19.7</v>
      </c>
      <c r="X13" s="199">
        <v>62.63</v>
      </c>
      <c r="Y13" s="199">
        <v>0</v>
      </c>
      <c r="Z13" s="199">
        <v>58.75</v>
      </c>
      <c r="AA13" s="199">
        <v>29.72</v>
      </c>
      <c r="AB13" s="199">
        <v>0</v>
      </c>
      <c r="AC13" s="199">
        <v>14.86</v>
      </c>
      <c r="AD13" s="199">
        <v>0</v>
      </c>
      <c r="AE13" s="199">
        <v>0</v>
      </c>
      <c r="AF13" s="199">
        <v>0</v>
      </c>
      <c r="AG13" s="199">
        <v>17.54</v>
      </c>
      <c r="AH13" s="199">
        <v>0</v>
      </c>
      <c r="AI13" s="199">
        <v>26.88</v>
      </c>
      <c r="AJ13" s="199">
        <v>0</v>
      </c>
      <c r="AK13" s="199">
        <v>99.62</v>
      </c>
      <c r="AL13" s="199">
        <v>0</v>
      </c>
      <c r="AM13" s="199">
        <v>0</v>
      </c>
      <c r="AN13" s="199">
        <v>0</v>
      </c>
      <c r="AO13" s="199">
        <v>105</v>
      </c>
      <c r="AP13" s="199">
        <v>0</v>
      </c>
      <c r="AQ13" s="199">
        <v>0</v>
      </c>
      <c r="AR13" s="199">
        <v>0</v>
      </c>
      <c r="AS13" s="199">
        <v>0</v>
      </c>
      <c r="AT13" s="199">
        <v>0</v>
      </c>
    </row>
    <row r="14" spans="1:46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495.28</v>
      </c>
      <c r="L14" s="199">
        <v>10.67</v>
      </c>
      <c r="M14" s="199">
        <v>61.65</v>
      </c>
      <c r="N14" s="199">
        <v>24.07</v>
      </c>
      <c r="O14" s="199">
        <v>70.849999999999994</v>
      </c>
      <c r="P14" s="199">
        <v>23.99</v>
      </c>
      <c r="Q14" s="199">
        <v>4.49</v>
      </c>
      <c r="R14" s="199">
        <v>18</v>
      </c>
      <c r="S14" s="199">
        <v>11.2</v>
      </c>
      <c r="T14" s="199">
        <v>0</v>
      </c>
      <c r="U14" s="199">
        <v>60.04</v>
      </c>
      <c r="V14" s="199">
        <v>6.05</v>
      </c>
      <c r="W14" s="199">
        <v>19.7</v>
      </c>
      <c r="X14" s="199">
        <v>62.63</v>
      </c>
      <c r="Y14" s="199">
        <v>0</v>
      </c>
      <c r="Z14" s="199">
        <v>58.75</v>
      </c>
      <c r="AA14" s="199">
        <v>29.72</v>
      </c>
      <c r="AB14" s="199">
        <v>0</v>
      </c>
      <c r="AC14" s="199">
        <v>14.86</v>
      </c>
      <c r="AD14" s="199">
        <v>0</v>
      </c>
      <c r="AE14" s="199">
        <v>0</v>
      </c>
      <c r="AF14" s="199">
        <v>0</v>
      </c>
      <c r="AG14" s="199">
        <v>17.54</v>
      </c>
      <c r="AH14" s="199">
        <v>0</v>
      </c>
      <c r="AI14" s="199">
        <v>25.93</v>
      </c>
      <c r="AJ14" s="199">
        <v>0</v>
      </c>
      <c r="AK14" s="199">
        <v>99.62</v>
      </c>
      <c r="AL14" s="199">
        <v>0</v>
      </c>
      <c r="AM14" s="199">
        <v>0</v>
      </c>
      <c r="AN14" s="199">
        <v>0</v>
      </c>
      <c r="AO14" s="199">
        <v>105</v>
      </c>
      <c r="AP14" s="199">
        <v>0</v>
      </c>
      <c r="AQ14" s="199">
        <v>0</v>
      </c>
      <c r="AR14" s="199">
        <v>0</v>
      </c>
      <c r="AS14" s="199">
        <v>0</v>
      </c>
      <c r="AT14" s="199">
        <v>0</v>
      </c>
    </row>
    <row r="15" spans="1:46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495.28</v>
      </c>
      <c r="L15" s="199">
        <v>10.67</v>
      </c>
      <c r="M15" s="199">
        <v>61.65</v>
      </c>
      <c r="N15" s="199">
        <v>24.07</v>
      </c>
      <c r="O15" s="199">
        <v>70.849999999999994</v>
      </c>
      <c r="P15" s="199">
        <v>23.99</v>
      </c>
      <c r="Q15" s="199">
        <v>4.49</v>
      </c>
      <c r="R15" s="199">
        <v>18</v>
      </c>
      <c r="S15" s="199">
        <v>11.2</v>
      </c>
      <c r="T15" s="199">
        <v>0</v>
      </c>
      <c r="U15" s="199">
        <v>60.04</v>
      </c>
      <c r="V15" s="199">
        <v>6.05</v>
      </c>
      <c r="W15" s="199">
        <v>19.7</v>
      </c>
      <c r="X15" s="199">
        <v>62.63</v>
      </c>
      <c r="Y15" s="199">
        <v>0</v>
      </c>
      <c r="Z15" s="199">
        <v>58.75</v>
      </c>
      <c r="AA15" s="199">
        <v>29.72</v>
      </c>
      <c r="AB15" s="199">
        <v>0</v>
      </c>
      <c r="AC15" s="199">
        <v>14.86</v>
      </c>
      <c r="AD15" s="199">
        <v>0</v>
      </c>
      <c r="AE15" s="199">
        <v>0</v>
      </c>
      <c r="AF15" s="199">
        <v>0</v>
      </c>
      <c r="AG15" s="199">
        <v>17.54</v>
      </c>
      <c r="AH15" s="199">
        <v>0</v>
      </c>
      <c r="AI15" s="199">
        <v>27.16</v>
      </c>
      <c r="AJ15" s="199">
        <v>0</v>
      </c>
      <c r="AK15" s="199">
        <v>99.62</v>
      </c>
      <c r="AL15" s="199">
        <v>0</v>
      </c>
      <c r="AM15" s="199">
        <v>0</v>
      </c>
      <c r="AN15" s="199">
        <v>0</v>
      </c>
      <c r="AO15" s="199">
        <v>105</v>
      </c>
      <c r="AP15" s="199">
        <v>0</v>
      </c>
      <c r="AQ15" s="199">
        <v>0</v>
      </c>
      <c r="AR15" s="199">
        <v>0</v>
      </c>
      <c r="AS15" s="199">
        <v>0</v>
      </c>
      <c r="AT15" s="199">
        <v>0</v>
      </c>
    </row>
    <row r="16" spans="1:46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495.28</v>
      </c>
      <c r="L16" s="199">
        <v>10.67</v>
      </c>
      <c r="M16" s="199">
        <v>61.65</v>
      </c>
      <c r="N16" s="199">
        <v>24.07</v>
      </c>
      <c r="O16" s="199">
        <v>70.849999999999994</v>
      </c>
      <c r="P16" s="199">
        <v>23.99</v>
      </c>
      <c r="Q16" s="199">
        <v>4.49</v>
      </c>
      <c r="R16" s="199">
        <v>18</v>
      </c>
      <c r="S16" s="199">
        <v>11.2</v>
      </c>
      <c r="T16" s="199">
        <v>0</v>
      </c>
      <c r="U16" s="199">
        <v>60.04</v>
      </c>
      <c r="V16" s="199">
        <v>6.05</v>
      </c>
      <c r="W16" s="199">
        <v>19.7</v>
      </c>
      <c r="X16" s="199">
        <v>62.63</v>
      </c>
      <c r="Y16" s="199">
        <v>0</v>
      </c>
      <c r="Z16" s="199">
        <v>58.75</v>
      </c>
      <c r="AA16" s="199">
        <v>29.72</v>
      </c>
      <c r="AB16" s="199">
        <v>0</v>
      </c>
      <c r="AC16" s="199">
        <v>14.86</v>
      </c>
      <c r="AD16" s="199">
        <v>0</v>
      </c>
      <c r="AE16" s="199">
        <v>0</v>
      </c>
      <c r="AF16" s="199">
        <v>0</v>
      </c>
      <c r="AG16" s="199">
        <v>17.54</v>
      </c>
      <c r="AH16" s="199">
        <v>0</v>
      </c>
      <c r="AI16" s="199">
        <v>27.16</v>
      </c>
      <c r="AJ16" s="199">
        <v>0</v>
      </c>
      <c r="AK16" s="199">
        <v>99.62</v>
      </c>
      <c r="AL16" s="199">
        <v>0</v>
      </c>
      <c r="AM16" s="199">
        <v>0</v>
      </c>
      <c r="AN16" s="199">
        <v>0</v>
      </c>
      <c r="AO16" s="199">
        <v>105</v>
      </c>
      <c r="AP16" s="199">
        <v>0</v>
      </c>
      <c r="AQ16" s="199">
        <v>0</v>
      </c>
      <c r="AR16" s="199">
        <v>0</v>
      </c>
      <c r="AS16" s="199">
        <v>0</v>
      </c>
      <c r="AT16" s="199">
        <v>0</v>
      </c>
    </row>
    <row r="17" spans="1:46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495.28</v>
      </c>
      <c r="L17" s="199">
        <v>10.67</v>
      </c>
      <c r="M17" s="199">
        <v>61.65</v>
      </c>
      <c r="N17" s="199">
        <v>24.07</v>
      </c>
      <c r="O17" s="199">
        <v>70.849999999999994</v>
      </c>
      <c r="P17" s="199">
        <v>23.99</v>
      </c>
      <c r="Q17" s="199">
        <v>4.49</v>
      </c>
      <c r="R17" s="199">
        <v>18</v>
      </c>
      <c r="S17" s="199">
        <v>11.2</v>
      </c>
      <c r="T17" s="199">
        <v>0</v>
      </c>
      <c r="U17" s="199">
        <v>60.04</v>
      </c>
      <c r="V17" s="199">
        <v>6.05</v>
      </c>
      <c r="W17" s="199">
        <v>19.7</v>
      </c>
      <c r="X17" s="199">
        <v>62.63</v>
      </c>
      <c r="Y17" s="199">
        <v>0</v>
      </c>
      <c r="Z17" s="199">
        <v>58.75</v>
      </c>
      <c r="AA17" s="199">
        <v>29.72</v>
      </c>
      <c r="AB17" s="199">
        <v>0</v>
      </c>
      <c r="AC17" s="199">
        <v>14.86</v>
      </c>
      <c r="AD17" s="199">
        <v>0</v>
      </c>
      <c r="AE17" s="199">
        <v>0</v>
      </c>
      <c r="AF17" s="199">
        <v>0</v>
      </c>
      <c r="AG17" s="199">
        <v>17.54</v>
      </c>
      <c r="AH17" s="199">
        <v>0</v>
      </c>
      <c r="AI17" s="199">
        <v>27.16</v>
      </c>
      <c r="AJ17" s="199">
        <v>0</v>
      </c>
      <c r="AK17" s="199">
        <v>99.62</v>
      </c>
      <c r="AL17" s="199">
        <v>0</v>
      </c>
      <c r="AM17" s="199">
        <v>0</v>
      </c>
      <c r="AN17" s="199">
        <v>0</v>
      </c>
      <c r="AO17" s="199">
        <v>105</v>
      </c>
      <c r="AP17" s="199">
        <v>0</v>
      </c>
      <c r="AQ17" s="199">
        <v>0</v>
      </c>
      <c r="AR17" s="199">
        <v>0</v>
      </c>
      <c r="AS17" s="199">
        <v>0</v>
      </c>
      <c r="AT17" s="199">
        <v>0</v>
      </c>
    </row>
    <row r="18" spans="1:46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495.28</v>
      </c>
      <c r="L18" s="199">
        <v>10.67</v>
      </c>
      <c r="M18" s="199">
        <v>61.65</v>
      </c>
      <c r="N18" s="199">
        <v>24.07</v>
      </c>
      <c r="O18" s="199">
        <v>70.849999999999994</v>
      </c>
      <c r="P18" s="199">
        <v>23.99</v>
      </c>
      <c r="Q18" s="199">
        <v>4.49</v>
      </c>
      <c r="R18" s="199">
        <v>18</v>
      </c>
      <c r="S18" s="199">
        <v>11.2</v>
      </c>
      <c r="T18" s="199">
        <v>0</v>
      </c>
      <c r="U18" s="199">
        <v>60.04</v>
      </c>
      <c r="V18" s="199">
        <v>6.05</v>
      </c>
      <c r="W18" s="199">
        <v>19.7</v>
      </c>
      <c r="X18" s="199">
        <v>62.63</v>
      </c>
      <c r="Y18" s="199">
        <v>0</v>
      </c>
      <c r="Z18" s="199">
        <v>58.75</v>
      </c>
      <c r="AA18" s="199">
        <v>29.72</v>
      </c>
      <c r="AB18" s="199">
        <v>0</v>
      </c>
      <c r="AC18" s="199">
        <v>14.86</v>
      </c>
      <c r="AD18" s="199">
        <v>0</v>
      </c>
      <c r="AE18" s="199">
        <v>0</v>
      </c>
      <c r="AF18" s="199">
        <v>0</v>
      </c>
      <c r="AG18" s="199">
        <v>17.54</v>
      </c>
      <c r="AH18" s="199">
        <v>0</v>
      </c>
      <c r="AI18" s="199">
        <v>27.16</v>
      </c>
      <c r="AJ18" s="199">
        <v>0</v>
      </c>
      <c r="AK18" s="199">
        <v>99.62</v>
      </c>
      <c r="AL18" s="199">
        <v>0</v>
      </c>
      <c r="AM18" s="199">
        <v>0</v>
      </c>
      <c r="AN18" s="199">
        <v>0</v>
      </c>
      <c r="AO18" s="199">
        <v>105</v>
      </c>
      <c r="AP18" s="199">
        <v>0</v>
      </c>
      <c r="AQ18" s="199">
        <v>0</v>
      </c>
      <c r="AR18" s="199">
        <v>0</v>
      </c>
      <c r="AS18" s="199">
        <v>0</v>
      </c>
      <c r="AT18" s="199">
        <v>0</v>
      </c>
    </row>
    <row r="19" spans="1:46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495.28</v>
      </c>
      <c r="L19" s="199">
        <v>10.67</v>
      </c>
      <c r="M19" s="199">
        <v>61.65</v>
      </c>
      <c r="N19" s="199">
        <v>24.07</v>
      </c>
      <c r="O19" s="199">
        <v>70.849999999999994</v>
      </c>
      <c r="P19" s="199">
        <v>23.99</v>
      </c>
      <c r="Q19" s="199">
        <v>4.49</v>
      </c>
      <c r="R19" s="199">
        <v>18</v>
      </c>
      <c r="S19" s="199">
        <v>11.2</v>
      </c>
      <c r="T19" s="199">
        <v>0</v>
      </c>
      <c r="U19" s="199">
        <v>60.04</v>
      </c>
      <c r="V19" s="199">
        <v>6.05</v>
      </c>
      <c r="W19" s="199">
        <v>19.7</v>
      </c>
      <c r="X19" s="199">
        <v>62.63</v>
      </c>
      <c r="Y19" s="199">
        <v>0</v>
      </c>
      <c r="Z19" s="199">
        <v>58.75</v>
      </c>
      <c r="AA19" s="199">
        <v>29.72</v>
      </c>
      <c r="AB19" s="199">
        <v>0</v>
      </c>
      <c r="AC19" s="199">
        <v>14.86</v>
      </c>
      <c r="AD19" s="199">
        <v>0</v>
      </c>
      <c r="AE19" s="199">
        <v>0</v>
      </c>
      <c r="AF19" s="199">
        <v>0</v>
      </c>
      <c r="AG19" s="199">
        <v>17.54</v>
      </c>
      <c r="AH19" s="199">
        <v>0</v>
      </c>
      <c r="AI19" s="199">
        <v>27.16</v>
      </c>
      <c r="AJ19" s="199">
        <v>0</v>
      </c>
      <c r="AK19" s="199">
        <v>99.62</v>
      </c>
      <c r="AL19" s="199">
        <v>0</v>
      </c>
      <c r="AM19" s="199">
        <v>0</v>
      </c>
      <c r="AN19" s="199">
        <v>0</v>
      </c>
      <c r="AO19" s="199">
        <v>105</v>
      </c>
      <c r="AP19" s="199">
        <v>0</v>
      </c>
      <c r="AQ19" s="199">
        <v>0</v>
      </c>
      <c r="AR19" s="199">
        <v>0</v>
      </c>
      <c r="AS19" s="199">
        <v>0</v>
      </c>
      <c r="AT19" s="199">
        <v>0</v>
      </c>
    </row>
    <row r="20" spans="1:46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495.28</v>
      </c>
      <c r="L20" s="199">
        <v>10.67</v>
      </c>
      <c r="M20" s="199">
        <v>61.65</v>
      </c>
      <c r="N20" s="199">
        <v>24.07</v>
      </c>
      <c r="O20" s="199">
        <v>70.849999999999994</v>
      </c>
      <c r="P20" s="199">
        <v>23.99</v>
      </c>
      <c r="Q20" s="199">
        <v>4.49</v>
      </c>
      <c r="R20" s="199">
        <v>18</v>
      </c>
      <c r="S20" s="199">
        <v>11.2</v>
      </c>
      <c r="T20" s="199">
        <v>0</v>
      </c>
      <c r="U20" s="199">
        <v>60.04</v>
      </c>
      <c r="V20" s="199">
        <v>6.05</v>
      </c>
      <c r="W20" s="199">
        <v>19.7</v>
      </c>
      <c r="X20" s="199">
        <v>62.63</v>
      </c>
      <c r="Y20" s="199">
        <v>0</v>
      </c>
      <c r="Z20" s="199">
        <v>58.75</v>
      </c>
      <c r="AA20" s="199">
        <v>29.72</v>
      </c>
      <c r="AB20" s="199">
        <v>0</v>
      </c>
      <c r="AC20" s="199">
        <v>14.86</v>
      </c>
      <c r="AD20" s="199">
        <v>0</v>
      </c>
      <c r="AE20" s="199">
        <v>0</v>
      </c>
      <c r="AF20" s="199">
        <v>0</v>
      </c>
      <c r="AG20" s="199">
        <v>17.54</v>
      </c>
      <c r="AH20" s="199">
        <v>0</v>
      </c>
      <c r="AI20" s="199">
        <v>27.16</v>
      </c>
      <c r="AJ20" s="199">
        <v>0</v>
      </c>
      <c r="AK20" s="199">
        <v>99.62</v>
      </c>
      <c r="AL20" s="199">
        <v>0</v>
      </c>
      <c r="AM20" s="199">
        <v>0</v>
      </c>
      <c r="AN20" s="199">
        <v>0</v>
      </c>
      <c r="AO20" s="199">
        <v>105</v>
      </c>
      <c r="AP20" s="199">
        <v>0</v>
      </c>
      <c r="AQ20" s="199">
        <v>0</v>
      </c>
      <c r="AR20" s="199">
        <v>0</v>
      </c>
      <c r="AS20" s="199">
        <v>0</v>
      </c>
      <c r="AT20" s="199">
        <v>0</v>
      </c>
    </row>
    <row r="21" spans="1:46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495.28</v>
      </c>
      <c r="L21" s="199">
        <v>10.67</v>
      </c>
      <c r="M21" s="199">
        <v>61.65</v>
      </c>
      <c r="N21" s="199">
        <v>24.07</v>
      </c>
      <c r="O21" s="199">
        <v>70.849999999999994</v>
      </c>
      <c r="P21" s="199">
        <v>23.99</v>
      </c>
      <c r="Q21" s="199">
        <v>4.49</v>
      </c>
      <c r="R21" s="199">
        <v>18</v>
      </c>
      <c r="S21" s="199">
        <v>11.2</v>
      </c>
      <c r="T21" s="199">
        <v>0</v>
      </c>
      <c r="U21" s="199">
        <v>60.04</v>
      </c>
      <c r="V21" s="199">
        <v>6.05</v>
      </c>
      <c r="W21" s="199">
        <v>19.7</v>
      </c>
      <c r="X21" s="199">
        <v>62.63</v>
      </c>
      <c r="Y21" s="199">
        <v>0</v>
      </c>
      <c r="Z21" s="199">
        <v>58.75</v>
      </c>
      <c r="AA21" s="199">
        <v>29.72</v>
      </c>
      <c r="AB21" s="199">
        <v>0</v>
      </c>
      <c r="AC21" s="199">
        <v>14.86</v>
      </c>
      <c r="AD21" s="199">
        <v>0</v>
      </c>
      <c r="AE21" s="199">
        <v>0</v>
      </c>
      <c r="AF21" s="199">
        <v>0</v>
      </c>
      <c r="AG21" s="199">
        <v>17.54</v>
      </c>
      <c r="AH21" s="199">
        <v>0</v>
      </c>
      <c r="AI21" s="199">
        <v>27.16</v>
      </c>
      <c r="AJ21" s="199">
        <v>0</v>
      </c>
      <c r="AK21" s="199">
        <v>99.62</v>
      </c>
      <c r="AL21" s="199">
        <v>0</v>
      </c>
      <c r="AM21" s="199">
        <v>0</v>
      </c>
      <c r="AN21" s="199">
        <v>0</v>
      </c>
      <c r="AO21" s="199">
        <v>105</v>
      </c>
      <c r="AP21" s="199">
        <v>0</v>
      </c>
      <c r="AQ21" s="199">
        <v>0</v>
      </c>
      <c r="AR21" s="199">
        <v>0</v>
      </c>
      <c r="AS21" s="199">
        <v>0</v>
      </c>
      <c r="AT21" s="199">
        <v>0</v>
      </c>
    </row>
    <row r="22" spans="1:46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495.28</v>
      </c>
      <c r="L22" s="199">
        <v>10.67</v>
      </c>
      <c r="M22" s="199">
        <v>61.65</v>
      </c>
      <c r="N22" s="199">
        <v>24.07</v>
      </c>
      <c r="O22" s="199">
        <v>70.849999999999994</v>
      </c>
      <c r="P22" s="199">
        <v>23.99</v>
      </c>
      <c r="Q22" s="199">
        <v>4.49</v>
      </c>
      <c r="R22" s="199">
        <v>18</v>
      </c>
      <c r="S22" s="199">
        <v>11.2</v>
      </c>
      <c r="T22" s="199">
        <v>0</v>
      </c>
      <c r="U22" s="199">
        <v>60.04</v>
      </c>
      <c r="V22" s="199">
        <v>6.05</v>
      </c>
      <c r="W22" s="199">
        <v>19.7</v>
      </c>
      <c r="X22" s="199">
        <v>62.63</v>
      </c>
      <c r="Y22" s="199">
        <v>0</v>
      </c>
      <c r="Z22" s="199">
        <v>58.75</v>
      </c>
      <c r="AA22" s="199">
        <v>29.72</v>
      </c>
      <c r="AB22" s="199">
        <v>0</v>
      </c>
      <c r="AC22" s="199">
        <v>14.86</v>
      </c>
      <c r="AD22" s="199">
        <v>0</v>
      </c>
      <c r="AE22" s="199">
        <v>0</v>
      </c>
      <c r="AF22" s="199">
        <v>0</v>
      </c>
      <c r="AG22" s="199">
        <v>17.54</v>
      </c>
      <c r="AH22" s="199">
        <v>0</v>
      </c>
      <c r="AI22" s="199">
        <v>27.16</v>
      </c>
      <c r="AJ22" s="199">
        <v>0</v>
      </c>
      <c r="AK22" s="199">
        <v>99.62</v>
      </c>
      <c r="AL22" s="199">
        <v>0</v>
      </c>
      <c r="AM22" s="199">
        <v>0</v>
      </c>
      <c r="AN22" s="199">
        <v>0</v>
      </c>
      <c r="AO22" s="199">
        <v>105</v>
      </c>
      <c r="AP22" s="199">
        <v>0</v>
      </c>
      <c r="AQ22" s="199">
        <v>0</v>
      </c>
      <c r="AR22" s="199">
        <v>0</v>
      </c>
      <c r="AS22" s="199">
        <v>0</v>
      </c>
      <c r="AT22" s="199">
        <v>0</v>
      </c>
    </row>
    <row r="23" spans="1:46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495.28</v>
      </c>
      <c r="L23" s="199">
        <v>10.67</v>
      </c>
      <c r="M23" s="199">
        <v>61.65</v>
      </c>
      <c r="N23" s="199">
        <v>24.07</v>
      </c>
      <c r="O23" s="199">
        <v>70.849999999999994</v>
      </c>
      <c r="P23" s="199">
        <v>23.99</v>
      </c>
      <c r="Q23" s="199">
        <v>4.49</v>
      </c>
      <c r="R23" s="199">
        <v>18</v>
      </c>
      <c r="S23" s="199">
        <v>11.2</v>
      </c>
      <c r="T23" s="199">
        <v>0</v>
      </c>
      <c r="U23" s="199">
        <v>60.04</v>
      </c>
      <c r="V23" s="199">
        <v>6.05</v>
      </c>
      <c r="W23" s="199">
        <v>19.7</v>
      </c>
      <c r="X23" s="199">
        <v>62.63</v>
      </c>
      <c r="Y23" s="199">
        <v>0</v>
      </c>
      <c r="Z23" s="199">
        <v>58.75</v>
      </c>
      <c r="AA23" s="199">
        <v>29.72</v>
      </c>
      <c r="AB23" s="199">
        <v>0</v>
      </c>
      <c r="AC23" s="199">
        <v>14.86</v>
      </c>
      <c r="AD23" s="199">
        <v>0</v>
      </c>
      <c r="AE23" s="199">
        <v>0</v>
      </c>
      <c r="AF23" s="199">
        <v>0</v>
      </c>
      <c r="AG23" s="199">
        <v>17.54</v>
      </c>
      <c r="AH23" s="199">
        <v>0</v>
      </c>
      <c r="AI23" s="199">
        <v>27.16</v>
      </c>
      <c r="AJ23" s="199">
        <v>0</v>
      </c>
      <c r="AK23" s="199">
        <v>99.62</v>
      </c>
      <c r="AL23" s="199">
        <v>0</v>
      </c>
      <c r="AM23" s="199">
        <v>0</v>
      </c>
      <c r="AN23" s="199">
        <v>0</v>
      </c>
      <c r="AO23" s="199">
        <v>105</v>
      </c>
      <c r="AP23" s="199">
        <v>0</v>
      </c>
      <c r="AQ23" s="199">
        <v>0</v>
      </c>
      <c r="AR23" s="199">
        <v>0</v>
      </c>
      <c r="AS23" s="199">
        <v>0</v>
      </c>
      <c r="AT23" s="199">
        <v>0</v>
      </c>
    </row>
    <row r="24" spans="1:46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495.28</v>
      </c>
      <c r="L24" s="199">
        <v>10.67</v>
      </c>
      <c r="M24" s="199">
        <v>61.65</v>
      </c>
      <c r="N24" s="199">
        <v>24.07</v>
      </c>
      <c r="O24" s="199">
        <v>70.849999999999994</v>
      </c>
      <c r="P24" s="199">
        <v>23.99</v>
      </c>
      <c r="Q24" s="199">
        <v>4.49</v>
      </c>
      <c r="R24" s="199">
        <v>18</v>
      </c>
      <c r="S24" s="199">
        <v>11.2</v>
      </c>
      <c r="T24" s="199">
        <v>0</v>
      </c>
      <c r="U24" s="199">
        <v>60.04</v>
      </c>
      <c r="V24" s="199">
        <v>6.05</v>
      </c>
      <c r="W24" s="199">
        <v>19.7</v>
      </c>
      <c r="X24" s="199">
        <v>62.63</v>
      </c>
      <c r="Y24" s="199">
        <v>0</v>
      </c>
      <c r="Z24" s="199">
        <v>58.75</v>
      </c>
      <c r="AA24" s="199">
        <v>29.72</v>
      </c>
      <c r="AB24" s="199">
        <v>0</v>
      </c>
      <c r="AC24" s="199">
        <v>14.86</v>
      </c>
      <c r="AD24" s="199">
        <v>0</v>
      </c>
      <c r="AE24" s="199">
        <v>0</v>
      </c>
      <c r="AF24" s="199">
        <v>0</v>
      </c>
      <c r="AG24" s="199">
        <v>17.54</v>
      </c>
      <c r="AH24" s="199">
        <v>0</v>
      </c>
      <c r="AI24" s="199">
        <v>27.16</v>
      </c>
      <c r="AJ24" s="199">
        <v>0</v>
      </c>
      <c r="AK24" s="199">
        <v>99.62</v>
      </c>
      <c r="AL24" s="199">
        <v>0</v>
      </c>
      <c r="AM24" s="199">
        <v>0</v>
      </c>
      <c r="AN24" s="199">
        <v>0</v>
      </c>
      <c r="AO24" s="199">
        <v>105</v>
      </c>
      <c r="AP24" s="199">
        <v>0</v>
      </c>
      <c r="AQ24" s="199">
        <v>0</v>
      </c>
      <c r="AR24" s="199">
        <v>0</v>
      </c>
      <c r="AS24" s="199">
        <v>0</v>
      </c>
      <c r="AT24" s="199">
        <v>0</v>
      </c>
    </row>
    <row r="25" spans="1:46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495.28</v>
      </c>
      <c r="L25" s="199">
        <v>10.67</v>
      </c>
      <c r="M25" s="199">
        <v>61.65</v>
      </c>
      <c r="N25" s="199">
        <v>24.07</v>
      </c>
      <c r="O25" s="199">
        <v>70.849999999999994</v>
      </c>
      <c r="P25" s="199">
        <v>23.99</v>
      </c>
      <c r="Q25" s="199">
        <v>4.49</v>
      </c>
      <c r="R25" s="199">
        <v>18</v>
      </c>
      <c r="S25" s="199">
        <v>11.2</v>
      </c>
      <c r="T25" s="199">
        <v>0</v>
      </c>
      <c r="U25" s="199">
        <v>60.04</v>
      </c>
      <c r="V25" s="199">
        <v>6.05</v>
      </c>
      <c r="W25" s="199">
        <v>19.7</v>
      </c>
      <c r="X25" s="199">
        <v>62.63</v>
      </c>
      <c r="Y25" s="199">
        <v>0</v>
      </c>
      <c r="Z25" s="199">
        <v>58.75</v>
      </c>
      <c r="AA25" s="199">
        <v>29.72</v>
      </c>
      <c r="AB25" s="199">
        <v>0</v>
      </c>
      <c r="AC25" s="199">
        <v>14.86</v>
      </c>
      <c r="AD25" s="199">
        <v>0</v>
      </c>
      <c r="AE25" s="199">
        <v>0</v>
      </c>
      <c r="AF25" s="199">
        <v>0</v>
      </c>
      <c r="AG25" s="199">
        <v>17.54</v>
      </c>
      <c r="AH25" s="199">
        <v>0</v>
      </c>
      <c r="AI25" s="199">
        <v>27.16</v>
      </c>
      <c r="AJ25" s="199">
        <v>0</v>
      </c>
      <c r="AK25" s="199">
        <v>99.62</v>
      </c>
      <c r="AL25" s="199">
        <v>0</v>
      </c>
      <c r="AM25" s="199">
        <v>0</v>
      </c>
      <c r="AN25" s="199">
        <v>0</v>
      </c>
      <c r="AO25" s="199">
        <v>105</v>
      </c>
      <c r="AP25" s="199">
        <v>0</v>
      </c>
      <c r="AQ25" s="199">
        <v>0</v>
      </c>
      <c r="AR25" s="199">
        <v>0</v>
      </c>
      <c r="AS25" s="199">
        <v>0</v>
      </c>
      <c r="AT25" s="199">
        <v>0</v>
      </c>
    </row>
    <row r="26" spans="1:46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495.28</v>
      </c>
      <c r="L26" s="199">
        <v>10.67</v>
      </c>
      <c r="M26" s="199">
        <v>61.65</v>
      </c>
      <c r="N26" s="199">
        <v>24.07</v>
      </c>
      <c r="O26" s="199">
        <v>70.849999999999994</v>
      </c>
      <c r="P26" s="199">
        <v>23.99</v>
      </c>
      <c r="Q26" s="199">
        <v>4.49</v>
      </c>
      <c r="R26" s="199">
        <v>18</v>
      </c>
      <c r="S26" s="199">
        <v>11.2</v>
      </c>
      <c r="T26" s="199">
        <v>0</v>
      </c>
      <c r="U26" s="199">
        <v>60.04</v>
      </c>
      <c r="V26" s="199">
        <v>6.05</v>
      </c>
      <c r="W26" s="199">
        <v>19.7</v>
      </c>
      <c r="X26" s="199">
        <v>62.63</v>
      </c>
      <c r="Y26" s="199">
        <v>0</v>
      </c>
      <c r="Z26" s="199">
        <v>58.75</v>
      </c>
      <c r="AA26" s="199">
        <v>29.72</v>
      </c>
      <c r="AB26" s="199">
        <v>0</v>
      </c>
      <c r="AC26" s="199">
        <v>14.86</v>
      </c>
      <c r="AD26" s="199">
        <v>0</v>
      </c>
      <c r="AE26" s="199">
        <v>0</v>
      </c>
      <c r="AF26" s="199">
        <v>0</v>
      </c>
      <c r="AG26" s="199">
        <v>17.54</v>
      </c>
      <c r="AH26" s="199">
        <v>0</v>
      </c>
      <c r="AI26" s="199">
        <v>27.16</v>
      </c>
      <c r="AJ26" s="199">
        <v>0</v>
      </c>
      <c r="AK26" s="199">
        <v>99.62</v>
      </c>
      <c r="AL26" s="199">
        <v>0</v>
      </c>
      <c r="AM26" s="199">
        <v>0</v>
      </c>
      <c r="AN26" s="199">
        <v>0</v>
      </c>
      <c r="AO26" s="199">
        <v>105</v>
      </c>
      <c r="AP26" s="199">
        <v>0</v>
      </c>
      <c r="AQ26" s="199">
        <v>0</v>
      </c>
      <c r="AR26" s="199">
        <v>0</v>
      </c>
      <c r="AS26" s="199">
        <v>0</v>
      </c>
      <c r="AT26" s="199">
        <v>0</v>
      </c>
    </row>
    <row r="27" spans="1:46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495.28</v>
      </c>
      <c r="L27" s="199">
        <v>10.67</v>
      </c>
      <c r="M27" s="199">
        <v>61.65</v>
      </c>
      <c r="N27" s="199">
        <v>24.07</v>
      </c>
      <c r="O27" s="199">
        <v>70.849999999999994</v>
      </c>
      <c r="P27" s="199">
        <v>23.99</v>
      </c>
      <c r="Q27" s="199">
        <v>4.49</v>
      </c>
      <c r="R27" s="199">
        <v>18</v>
      </c>
      <c r="S27" s="199">
        <v>11.2</v>
      </c>
      <c r="T27" s="199">
        <v>0</v>
      </c>
      <c r="U27" s="199">
        <v>60.04</v>
      </c>
      <c r="V27" s="199">
        <v>6.05</v>
      </c>
      <c r="W27" s="199">
        <v>19.7</v>
      </c>
      <c r="X27" s="199">
        <v>62.63</v>
      </c>
      <c r="Y27" s="199">
        <v>0</v>
      </c>
      <c r="Z27" s="199">
        <v>58.75</v>
      </c>
      <c r="AA27" s="199">
        <v>29.72</v>
      </c>
      <c r="AB27" s="199">
        <v>0</v>
      </c>
      <c r="AC27" s="199">
        <v>14.86</v>
      </c>
      <c r="AD27" s="199">
        <v>0</v>
      </c>
      <c r="AE27" s="199">
        <v>0</v>
      </c>
      <c r="AF27" s="199">
        <v>0</v>
      </c>
      <c r="AG27" s="199">
        <v>17.54</v>
      </c>
      <c r="AH27" s="199">
        <v>0</v>
      </c>
      <c r="AI27" s="199">
        <v>27.16</v>
      </c>
      <c r="AJ27" s="199">
        <v>0</v>
      </c>
      <c r="AK27" s="199">
        <v>99.62</v>
      </c>
      <c r="AL27" s="199">
        <v>0</v>
      </c>
      <c r="AM27" s="199">
        <v>0</v>
      </c>
      <c r="AN27" s="199">
        <v>0</v>
      </c>
      <c r="AO27" s="199">
        <v>105</v>
      </c>
      <c r="AP27" s="199">
        <v>0</v>
      </c>
      <c r="AQ27" s="199">
        <v>7.01</v>
      </c>
      <c r="AR27" s="199">
        <v>0</v>
      </c>
      <c r="AS27" s="199">
        <v>0</v>
      </c>
      <c r="AT27" s="199">
        <v>0</v>
      </c>
    </row>
    <row r="28" spans="1:46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495.28</v>
      </c>
      <c r="L28" s="199">
        <v>10.67</v>
      </c>
      <c r="M28" s="199">
        <v>61.65</v>
      </c>
      <c r="N28" s="199">
        <v>24.07</v>
      </c>
      <c r="O28" s="199">
        <v>70.849999999999994</v>
      </c>
      <c r="P28" s="199">
        <v>23.99</v>
      </c>
      <c r="Q28" s="199">
        <v>4.49</v>
      </c>
      <c r="R28" s="199">
        <v>18</v>
      </c>
      <c r="S28" s="199">
        <v>11.2</v>
      </c>
      <c r="T28" s="199">
        <v>0</v>
      </c>
      <c r="U28" s="199">
        <v>60.04</v>
      </c>
      <c r="V28" s="199">
        <v>6.05</v>
      </c>
      <c r="W28" s="199">
        <v>19.7</v>
      </c>
      <c r="X28" s="199">
        <v>62.63</v>
      </c>
      <c r="Y28" s="199">
        <v>0</v>
      </c>
      <c r="Z28" s="199">
        <v>58.75</v>
      </c>
      <c r="AA28" s="199">
        <v>29.72</v>
      </c>
      <c r="AB28" s="199">
        <v>0</v>
      </c>
      <c r="AC28" s="199">
        <v>15.47</v>
      </c>
      <c r="AD28" s="199">
        <v>0</v>
      </c>
      <c r="AE28" s="199">
        <v>0</v>
      </c>
      <c r="AF28" s="199">
        <v>0</v>
      </c>
      <c r="AG28" s="199">
        <v>17.54</v>
      </c>
      <c r="AH28" s="199">
        <v>0</v>
      </c>
      <c r="AI28" s="199">
        <v>27.16</v>
      </c>
      <c r="AJ28" s="199">
        <v>0</v>
      </c>
      <c r="AK28" s="199">
        <v>99.62</v>
      </c>
      <c r="AL28" s="199">
        <v>0</v>
      </c>
      <c r="AM28" s="199">
        <v>0</v>
      </c>
      <c r="AN28" s="199">
        <v>0</v>
      </c>
      <c r="AO28" s="199">
        <v>105</v>
      </c>
      <c r="AP28" s="199">
        <v>0</v>
      </c>
      <c r="AQ28" s="199">
        <v>13.82</v>
      </c>
      <c r="AR28" s="199">
        <v>0</v>
      </c>
      <c r="AS28" s="199">
        <v>0</v>
      </c>
      <c r="AT28" s="199">
        <v>0</v>
      </c>
    </row>
    <row r="29" spans="1:46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495.28</v>
      </c>
      <c r="L29" s="199">
        <v>10.67</v>
      </c>
      <c r="M29" s="199">
        <v>61.65</v>
      </c>
      <c r="N29" s="199">
        <v>29.43</v>
      </c>
      <c r="O29" s="199">
        <v>70.849999999999994</v>
      </c>
      <c r="P29" s="199">
        <v>23.99</v>
      </c>
      <c r="Q29" s="199">
        <v>4.49</v>
      </c>
      <c r="R29" s="199">
        <v>18</v>
      </c>
      <c r="S29" s="199">
        <v>11.2</v>
      </c>
      <c r="T29" s="199">
        <v>0</v>
      </c>
      <c r="U29" s="199">
        <v>60.04</v>
      </c>
      <c r="V29" s="199">
        <v>6.05</v>
      </c>
      <c r="W29" s="199">
        <v>19.7</v>
      </c>
      <c r="X29" s="199">
        <v>62.63</v>
      </c>
      <c r="Y29" s="199">
        <v>0</v>
      </c>
      <c r="Z29" s="199">
        <v>58.75</v>
      </c>
      <c r="AA29" s="199">
        <v>29.72</v>
      </c>
      <c r="AB29" s="199">
        <v>0</v>
      </c>
      <c r="AC29" s="199">
        <v>15.47</v>
      </c>
      <c r="AD29" s="199">
        <v>0</v>
      </c>
      <c r="AE29" s="199">
        <v>0</v>
      </c>
      <c r="AF29" s="199">
        <v>0</v>
      </c>
      <c r="AG29" s="199">
        <v>17.54</v>
      </c>
      <c r="AH29" s="199">
        <v>0</v>
      </c>
      <c r="AI29" s="199">
        <v>27.16</v>
      </c>
      <c r="AJ29" s="199">
        <v>0</v>
      </c>
      <c r="AK29" s="199">
        <v>99.62</v>
      </c>
      <c r="AL29" s="199">
        <v>0</v>
      </c>
      <c r="AM29" s="199">
        <v>0</v>
      </c>
      <c r="AN29" s="199">
        <v>0</v>
      </c>
      <c r="AO29" s="199">
        <v>105</v>
      </c>
      <c r="AP29" s="199">
        <v>0</v>
      </c>
      <c r="AQ29" s="199">
        <v>22.36</v>
      </c>
      <c r="AR29" s="199">
        <v>0</v>
      </c>
      <c r="AS29" s="199">
        <v>0</v>
      </c>
      <c r="AT29" s="199">
        <v>0</v>
      </c>
    </row>
    <row r="30" spans="1:46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495.28</v>
      </c>
      <c r="L30" s="199">
        <v>10.67</v>
      </c>
      <c r="M30" s="199">
        <v>61.65</v>
      </c>
      <c r="N30" s="199">
        <v>32.090000000000003</v>
      </c>
      <c r="O30" s="199">
        <v>70.849999999999994</v>
      </c>
      <c r="P30" s="199">
        <v>23.99</v>
      </c>
      <c r="Q30" s="199">
        <v>4.49</v>
      </c>
      <c r="R30" s="199">
        <v>18</v>
      </c>
      <c r="S30" s="199">
        <v>11.2</v>
      </c>
      <c r="T30" s="199">
        <v>0</v>
      </c>
      <c r="U30" s="199">
        <v>60.04</v>
      </c>
      <c r="V30" s="199">
        <v>6.05</v>
      </c>
      <c r="W30" s="199">
        <v>19.7</v>
      </c>
      <c r="X30" s="199">
        <v>62.63</v>
      </c>
      <c r="Y30" s="199">
        <v>0</v>
      </c>
      <c r="Z30" s="199">
        <v>58.75</v>
      </c>
      <c r="AA30" s="199">
        <v>29.72</v>
      </c>
      <c r="AB30" s="199">
        <v>0</v>
      </c>
      <c r="AC30" s="199">
        <v>15.47</v>
      </c>
      <c r="AD30" s="199">
        <v>0</v>
      </c>
      <c r="AE30" s="199">
        <v>0</v>
      </c>
      <c r="AF30" s="199">
        <v>0</v>
      </c>
      <c r="AG30" s="199">
        <v>17.54</v>
      </c>
      <c r="AH30" s="199">
        <v>0</v>
      </c>
      <c r="AI30" s="199">
        <v>27.16</v>
      </c>
      <c r="AJ30" s="199">
        <v>0</v>
      </c>
      <c r="AK30" s="199">
        <v>99.62</v>
      </c>
      <c r="AL30" s="199">
        <v>0</v>
      </c>
      <c r="AM30" s="199">
        <v>0</v>
      </c>
      <c r="AN30" s="199">
        <v>0</v>
      </c>
      <c r="AO30" s="199">
        <v>105</v>
      </c>
      <c r="AP30" s="199">
        <v>0</v>
      </c>
      <c r="AQ30" s="199">
        <v>28.96</v>
      </c>
      <c r="AR30" s="199">
        <v>0</v>
      </c>
      <c r="AS30" s="199">
        <v>0</v>
      </c>
      <c r="AT30" s="199">
        <v>0</v>
      </c>
    </row>
    <row r="31" spans="1:46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495.28</v>
      </c>
      <c r="L31" s="199">
        <v>10.67</v>
      </c>
      <c r="M31" s="199">
        <v>61.65</v>
      </c>
      <c r="N31" s="199">
        <v>34.770000000000003</v>
      </c>
      <c r="O31" s="199">
        <v>70.849999999999994</v>
      </c>
      <c r="P31" s="199">
        <v>23.99</v>
      </c>
      <c r="Q31" s="199">
        <v>4.49</v>
      </c>
      <c r="R31" s="199">
        <v>18</v>
      </c>
      <c r="S31" s="199">
        <v>11.2</v>
      </c>
      <c r="T31" s="199">
        <v>0</v>
      </c>
      <c r="U31" s="199">
        <v>60.04</v>
      </c>
      <c r="V31" s="199">
        <v>6.05</v>
      </c>
      <c r="W31" s="199">
        <v>19.7</v>
      </c>
      <c r="X31" s="199">
        <v>62.63</v>
      </c>
      <c r="Y31" s="199">
        <v>0</v>
      </c>
      <c r="Z31" s="199">
        <v>58.75</v>
      </c>
      <c r="AA31" s="199">
        <v>29.72</v>
      </c>
      <c r="AB31" s="199">
        <v>0</v>
      </c>
      <c r="AC31" s="199">
        <v>15.47</v>
      </c>
      <c r="AD31" s="199">
        <v>0</v>
      </c>
      <c r="AE31" s="199">
        <v>0</v>
      </c>
      <c r="AF31" s="199">
        <v>0</v>
      </c>
      <c r="AG31" s="199">
        <v>17.54</v>
      </c>
      <c r="AH31" s="199">
        <v>0</v>
      </c>
      <c r="AI31" s="199">
        <v>26.88</v>
      </c>
      <c r="AJ31" s="199">
        <v>0</v>
      </c>
      <c r="AK31" s="199">
        <v>99.62</v>
      </c>
      <c r="AL31" s="199">
        <v>0</v>
      </c>
      <c r="AM31" s="199">
        <v>0</v>
      </c>
      <c r="AN31" s="199">
        <v>0</v>
      </c>
      <c r="AO31" s="199">
        <v>105</v>
      </c>
      <c r="AP31" s="199">
        <v>0</v>
      </c>
      <c r="AQ31" s="199">
        <v>35.35</v>
      </c>
      <c r="AR31" s="199">
        <v>0</v>
      </c>
      <c r="AS31" s="199">
        <v>0</v>
      </c>
      <c r="AT31" s="199">
        <v>0</v>
      </c>
    </row>
    <row r="32" spans="1:46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495.28</v>
      </c>
      <c r="L32" s="199">
        <v>10.67</v>
      </c>
      <c r="M32" s="199">
        <v>61.65</v>
      </c>
      <c r="N32" s="199">
        <v>37.450000000000003</v>
      </c>
      <c r="O32" s="199">
        <v>70.849999999999994</v>
      </c>
      <c r="P32" s="199">
        <v>23.99</v>
      </c>
      <c r="Q32" s="199">
        <v>4.49</v>
      </c>
      <c r="R32" s="199">
        <v>18</v>
      </c>
      <c r="S32" s="199">
        <v>11.2</v>
      </c>
      <c r="T32" s="199">
        <v>0</v>
      </c>
      <c r="U32" s="199">
        <v>60.04</v>
      </c>
      <c r="V32" s="199">
        <v>6.05</v>
      </c>
      <c r="W32" s="199">
        <v>19.7</v>
      </c>
      <c r="X32" s="199">
        <v>62.63</v>
      </c>
      <c r="Y32" s="199">
        <v>0</v>
      </c>
      <c r="Z32" s="199">
        <v>58.75</v>
      </c>
      <c r="AA32" s="199">
        <v>29.72</v>
      </c>
      <c r="AB32" s="199">
        <v>0</v>
      </c>
      <c r="AC32" s="199">
        <v>15.47</v>
      </c>
      <c r="AD32" s="199">
        <v>0</v>
      </c>
      <c r="AE32" s="199">
        <v>0</v>
      </c>
      <c r="AF32" s="199">
        <v>0</v>
      </c>
      <c r="AG32" s="199">
        <v>17.54</v>
      </c>
      <c r="AH32" s="199">
        <v>0</v>
      </c>
      <c r="AI32" s="199">
        <v>26.88</v>
      </c>
      <c r="AJ32" s="199">
        <v>0</v>
      </c>
      <c r="AK32" s="199">
        <v>99.62</v>
      </c>
      <c r="AL32" s="199">
        <v>0</v>
      </c>
      <c r="AM32" s="199">
        <v>0</v>
      </c>
      <c r="AN32" s="199">
        <v>0</v>
      </c>
      <c r="AO32" s="199">
        <v>105</v>
      </c>
      <c r="AP32" s="199">
        <v>0</v>
      </c>
      <c r="AQ32" s="199">
        <v>38.5</v>
      </c>
      <c r="AR32" s="199">
        <v>0</v>
      </c>
      <c r="AS32" s="199">
        <v>0</v>
      </c>
      <c r="AT32" s="199">
        <v>0</v>
      </c>
    </row>
    <row r="33" spans="1:46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495.28</v>
      </c>
      <c r="L33" s="199">
        <v>10.67</v>
      </c>
      <c r="M33" s="199">
        <v>61.65</v>
      </c>
      <c r="N33" s="199">
        <v>37.450000000000003</v>
      </c>
      <c r="O33" s="199">
        <v>70.849999999999994</v>
      </c>
      <c r="P33" s="199">
        <v>23.99</v>
      </c>
      <c r="Q33" s="199">
        <v>4.49</v>
      </c>
      <c r="R33" s="199">
        <v>18</v>
      </c>
      <c r="S33" s="199">
        <v>11.2</v>
      </c>
      <c r="T33" s="199">
        <v>0</v>
      </c>
      <c r="U33" s="199">
        <v>60.04</v>
      </c>
      <c r="V33" s="199">
        <v>6.05</v>
      </c>
      <c r="W33" s="199">
        <v>19.7</v>
      </c>
      <c r="X33" s="199">
        <v>62.63</v>
      </c>
      <c r="Y33" s="199">
        <v>0</v>
      </c>
      <c r="Z33" s="199">
        <v>58.75</v>
      </c>
      <c r="AA33" s="199">
        <v>29.72</v>
      </c>
      <c r="AB33" s="199">
        <v>0</v>
      </c>
      <c r="AC33" s="199">
        <v>15.47</v>
      </c>
      <c r="AD33" s="199">
        <v>0</v>
      </c>
      <c r="AE33" s="199">
        <v>0</v>
      </c>
      <c r="AF33" s="199">
        <v>0</v>
      </c>
      <c r="AG33" s="199">
        <v>17.54</v>
      </c>
      <c r="AH33" s="199">
        <v>0</v>
      </c>
      <c r="AI33" s="199">
        <v>26.88</v>
      </c>
      <c r="AJ33" s="199">
        <v>0</v>
      </c>
      <c r="AK33" s="199">
        <v>99.62</v>
      </c>
      <c r="AL33" s="199">
        <v>0</v>
      </c>
      <c r="AM33" s="199">
        <v>0</v>
      </c>
      <c r="AN33" s="199">
        <v>0</v>
      </c>
      <c r="AO33" s="199">
        <v>105</v>
      </c>
      <c r="AP33" s="199">
        <v>0</v>
      </c>
      <c r="AQ33" s="199">
        <v>38.5</v>
      </c>
      <c r="AR33" s="199">
        <v>0</v>
      </c>
      <c r="AS33" s="199">
        <v>0</v>
      </c>
      <c r="AT33" s="199">
        <v>0</v>
      </c>
    </row>
    <row r="34" spans="1:46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495.28</v>
      </c>
      <c r="L34" s="199">
        <v>10.67</v>
      </c>
      <c r="M34" s="199">
        <v>61.65</v>
      </c>
      <c r="N34" s="199">
        <v>40.119999999999997</v>
      </c>
      <c r="O34" s="199">
        <v>70.849999999999994</v>
      </c>
      <c r="P34" s="199">
        <v>23.99</v>
      </c>
      <c r="Q34" s="199">
        <v>4.49</v>
      </c>
      <c r="R34" s="199">
        <v>18</v>
      </c>
      <c r="S34" s="199">
        <v>11.2</v>
      </c>
      <c r="T34" s="199">
        <v>0</v>
      </c>
      <c r="U34" s="199">
        <v>60.04</v>
      </c>
      <c r="V34" s="199">
        <v>6.05</v>
      </c>
      <c r="W34" s="199">
        <v>19.7</v>
      </c>
      <c r="X34" s="199">
        <v>62.63</v>
      </c>
      <c r="Y34" s="199">
        <v>0</v>
      </c>
      <c r="Z34" s="199">
        <v>58.75</v>
      </c>
      <c r="AA34" s="199">
        <v>29.72</v>
      </c>
      <c r="AB34" s="199">
        <v>0</v>
      </c>
      <c r="AC34" s="199">
        <v>15.47</v>
      </c>
      <c r="AD34" s="199">
        <v>0</v>
      </c>
      <c r="AE34" s="199">
        <v>0</v>
      </c>
      <c r="AF34" s="199">
        <v>0</v>
      </c>
      <c r="AG34" s="199">
        <v>17.54</v>
      </c>
      <c r="AH34" s="199">
        <v>0</v>
      </c>
      <c r="AI34" s="199">
        <v>26.88</v>
      </c>
      <c r="AJ34" s="199">
        <v>0</v>
      </c>
      <c r="AK34" s="199">
        <v>99.62</v>
      </c>
      <c r="AL34" s="199">
        <v>0</v>
      </c>
      <c r="AM34" s="199">
        <v>0</v>
      </c>
      <c r="AN34" s="199">
        <v>0</v>
      </c>
      <c r="AO34" s="199">
        <v>105</v>
      </c>
      <c r="AP34" s="199">
        <v>0</v>
      </c>
      <c r="AQ34" s="199">
        <v>38.5</v>
      </c>
      <c r="AR34" s="199">
        <v>0</v>
      </c>
      <c r="AS34" s="199">
        <v>0</v>
      </c>
      <c r="AT34" s="199">
        <v>0</v>
      </c>
    </row>
    <row r="35" spans="1:46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495.28</v>
      </c>
      <c r="L35" s="199">
        <v>10.67</v>
      </c>
      <c r="M35" s="199">
        <v>61.65</v>
      </c>
      <c r="N35" s="199">
        <v>40.119999999999997</v>
      </c>
      <c r="O35" s="199">
        <v>70.849999999999994</v>
      </c>
      <c r="P35" s="199">
        <v>23.99</v>
      </c>
      <c r="Q35" s="199">
        <v>4.49</v>
      </c>
      <c r="R35" s="199">
        <v>18</v>
      </c>
      <c r="S35" s="199">
        <v>11.2</v>
      </c>
      <c r="T35" s="199">
        <v>0</v>
      </c>
      <c r="U35" s="199">
        <v>60.04</v>
      </c>
      <c r="V35" s="199">
        <v>6.05</v>
      </c>
      <c r="W35" s="199">
        <v>19.7</v>
      </c>
      <c r="X35" s="199">
        <v>62.63</v>
      </c>
      <c r="Y35" s="199">
        <v>0</v>
      </c>
      <c r="Z35" s="199">
        <v>58.75</v>
      </c>
      <c r="AA35" s="199">
        <v>29.72</v>
      </c>
      <c r="AB35" s="199">
        <v>0</v>
      </c>
      <c r="AC35" s="199">
        <v>14.86</v>
      </c>
      <c r="AD35" s="199">
        <v>0</v>
      </c>
      <c r="AE35" s="199">
        <v>0</v>
      </c>
      <c r="AF35" s="199">
        <v>0</v>
      </c>
      <c r="AG35" s="199">
        <v>17.54</v>
      </c>
      <c r="AH35" s="199">
        <v>0</v>
      </c>
      <c r="AI35" s="199">
        <v>25.93</v>
      </c>
      <c r="AJ35" s="199">
        <v>0</v>
      </c>
      <c r="AK35" s="199">
        <v>99.62</v>
      </c>
      <c r="AL35" s="199">
        <v>0</v>
      </c>
      <c r="AM35" s="199">
        <v>0</v>
      </c>
      <c r="AN35" s="199">
        <v>0</v>
      </c>
      <c r="AO35" s="199">
        <v>105</v>
      </c>
      <c r="AP35" s="199">
        <v>0</v>
      </c>
      <c r="AQ35" s="199">
        <v>39</v>
      </c>
      <c r="AR35" s="199">
        <v>0</v>
      </c>
      <c r="AS35" s="199">
        <v>0</v>
      </c>
      <c r="AT35" s="199">
        <v>0</v>
      </c>
    </row>
    <row r="36" spans="1:46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495.28</v>
      </c>
      <c r="L36" s="199">
        <v>10.67</v>
      </c>
      <c r="M36" s="199">
        <v>61.65</v>
      </c>
      <c r="N36" s="199">
        <v>42.79</v>
      </c>
      <c r="O36" s="199">
        <v>70.849999999999994</v>
      </c>
      <c r="P36" s="199">
        <v>23.99</v>
      </c>
      <c r="Q36" s="199">
        <v>4.49</v>
      </c>
      <c r="R36" s="199">
        <v>18</v>
      </c>
      <c r="S36" s="199">
        <v>11.2</v>
      </c>
      <c r="T36" s="199">
        <v>0</v>
      </c>
      <c r="U36" s="199">
        <v>60.04</v>
      </c>
      <c r="V36" s="199">
        <v>6.05</v>
      </c>
      <c r="W36" s="199">
        <v>19.7</v>
      </c>
      <c r="X36" s="199">
        <v>62.63</v>
      </c>
      <c r="Y36" s="199">
        <v>0</v>
      </c>
      <c r="Z36" s="199">
        <v>58.75</v>
      </c>
      <c r="AA36" s="199">
        <v>29.72</v>
      </c>
      <c r="AB36" s="199">
        <v>0</v>
      </c>
      <c r="AC36" s="199">
        <v>14.86</v>
      </c>
      <c r="AD36" s="199">
        <v>0</v>
      </c>
      <c r="AE36" s="199">
        <v>0</v>
      </c>
      <c r="AF36" s="199">
        <v>0</v>
      </c>
      <c r="AG36" s="199">
        <v>17.54</v>
      </c>
      <c r="AH36" s="199">
        <v>0</v>
      </c>
      <c r="AI36" s="199">
        <v>25.93</v>
      </c>
      <c r="AJ36" s="199">
        <v>0</v>
      </c>
      <c r="AK36" s="199">
        <v>99.62</v>
      </c>
      <c r="AL36" s="199">
        <v>0</v>
      </c>
      <c r="AM36" s="199">
        <v>0</v>
      </c>
      <c r="AN36" s="199">
        <v>0</v>
      </c>
      <c r="AO36" s="199">
        <v>105</v>
      </c>
      <c r="AP36" s="199">
        <v>0</v>
      </c>
      <c r="AQ36" s="199">
        <v>39</v>
      </c>
      <c r="AR36" s="199">
        <v>0</v>
      </c>
      <c r="AS36" s="199">
        <v>0</v>
      </c>
      <c r="AT36" s="199">
        <v>0</v>
      </c>
    </row>
    <row r="37" spans="1:46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433.08</v>
      </c>
      <c r="L37" s="199">
        <v>10.67</v>
      </c>
      <c r="M37" s="199">
        <v>61.65</v>
      </c>
      <c r="N37" s="199">
        <v>40.119999999999997</v>
      </c>
      <c r="O37" s="199">
        <v>70.849999999999994</v>
      </c>
      <c r="P37" s="199">
        <v>23.99</v>
      </c>
      <c r="Q37" s="199">
        <v>4.49</v>
      </c>
      <c r="R37" s="199">
        <v>18</v>
      </c>
      <c r="S37" s="199">
        <v>11.2</v>
      </c>
      <c r="T37" s="199">
        <v>0</v>
      </c>
      <c r="U37" s="199">
        <v>60.04</v>
      </c>
      <c r="V37" s="199">
        <v>6.05</v>
      </c>
      <c r="W37" s="199">
        <v>19.7</v>
      </c>
      <c r="X37" s="199">
        <v>62.63</v>
      </c>
      <c r="Y37" s="199">
        <v>0</v>
      </c>
      <c r="Z37" s="199">
        <v>58.75</v>
      </c>
      <c r="AA37" s="199">
        <v>29.72</v>
      </c>
      <c r="AB37" s="199">
        <v>0</v>
      </c>
      <c r="AC37" s="199">
        <v>14.86</v>
      </c>
      <c r="AD37" s="199">
        <v>0</v>
      </c>
      <c r="AE37" s="199">
        <v>0</v>
      </c>
      <c r="AF37" s="199">
        <v>0</v>
      </c>
      <c r="AG37" s="199">
        <v>17.54</v>
      </c>
      <c r="AH37" s="199">
        <v>0</v>
      </c>
      <c r="AI37" s="199">
        <v>25.93</v>
      </c>
      <c r="AJ37" s="199">
        <v>0</v>
      </c>
      <c r="AK37" s="199">
        <v>99.62</v>
      </c>
      <c r="AL37" s="199">
        <v>0</v>
      </c>
      <c r="AM37" s="199">
        <v>0</v>
      </c>
      <c r="AN37" s="199">
        <v>0</v>
      </c>
      <c r="AO37" s="199">
        <v>105</v>
      </c>
      <c r="AP37" s="199">
        <v>0</v>
      </c>
      <c r="AQ37" s="199">
        <v>39</v>
      </c>
      <c r="AR37" s="199">
        <v>0</v>
      </c>
      <c r="AS37" s="199">
        <v>0</v>
      </c>
      <c r="AT37" s="199">
        <v>0</v>
      </c>
    </row>
    <row r="38" spans="1:46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437.92</v>
      </c>
      <c r="L38" s="199">
        <v>10.67</v>
      </c>
      <c r="M38" s="199">
        <v>61.65</v>
      </c>
      <c r="N38" s="199">
        <v>40.119999999999997</v>
      </c>
      <c r="O38" s="199">
        <v>70.849999999999994</v>
      </c>
      <c r="P38" s="199">
        <v>23.99</v>
      </c>
      <c r="Q38" s="199">
        <v>4.49</v>
      </c>
      <c r="R38" s="199">
        <v>18</v>
      </c>
      <c r="S38" s="199">
        <v>11.2</v>
      </c>
      <c r="T38" s="199">
        <v>0</v>
      </c>
      <c r="U38" s="199">
        <v>60.04</v>
      </c>
      <c r="V38" s="199">
        <v>6.05</v>
      </c>
      <c r="W38" s="199">
        <v>19.7</v>
      </c>
      <c r="X38" s="199">
        <v>62.63</v>
      </c>
      <c r="Y38" s="199">
        <v>0</v>
      </c>
      <c r="Z38" s="199">
        <v>58.75</v>
      </c>
      <c r="AA38" s="199">
        <v>29.72</v>
      </c>
      <c r="AB38" s="199">
        <v>0</v>
      </c>
      <c r="AC38" s="199">
        <v>14.86</v>
      </c>
      <c r="AD38" s="199">
        <v>0</v>
      </c>
      <c r="AE38" s="199">
        <v>0</v>
      </c>
      <c r="AF38" s="199">
        <v>0</v>
      </c>
      <c r="AG38" s="199">
        <v>17.54</v>
      </c>
      <c r="AH38" s="199">
        <v>0</v>
      </c>
      <c r="AI38" s="199">
        <v>25.93</v>
      </c>
      <c r="AJ38" s="199">
        <v>0</v>
      </c>
      <c r="AK38" s="199">
        <v>99.62</v>
      </c>
      <c r="AL38" s="199">
        <v>0</v>
      </c>
      <c r="AM38" s="199">
        <v>0</v>
      </c>
      <c r="AN38" s="199">
        <v>0</v>
      </c>
      <c r="AO38" s="199">
        <v>105</v>
      </c>
      <c r="AP38" s="199">
        <v>0</v>
      </c>
      <c r="AQ38" s="199">
        <v>39</v>
      </c>
      <c r="AR38" s="199">
        <v>0</v>
      </c>
      <c r="AS38" s="199">
        <v>0</v>
      </c>
      <c r="AT38" s="199">
        <v>0</v>
      </c>
    </row>
    <row r="39" spans="1:46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462.09</v>
      </c>
      <c r="L39" s="199">
        <v>10.67</v>
      </c>
      <c r="M39" s="199">
        <v>61.65</v>
      </c>
      <c r="N39" s="199">
        <v>40.119999999999997</v>
      </c>
      <c r="O39" s="199">
        <v>70.849999999999994</v>
      </c>
      <c r="P39" s="199">
        <v>23.99</v>
      </c>
      <c r="Q39" s="199">
        <v>4.49</v>
      </c>
      <c r="R39" s="199">
        <v>18</v>
      </c>
      <c r="S39" s="199">
        <v>11.2</v>
      </c>
      <c r="T39" s="199">
        <v>0</v>
      </c>
      <c r="U39" s="199">
        <v>60.04</v>
      </c>
      <c r="V39" s="199">
        <v>6.05</v>
      </c>
      <c r="W39" s="199">
        <v>19.7</v>
      </c>
      <c r="X39" s="199">
        <v>62.63</v>
      </c>
      <c r="Y39" s="199">
        <v>0</v>
      </c>
      <c r="Z39" s="199">
        <v>58.75</v>
      </c>
      <c r="AA39" s="199">
        <v>29.72</v>
      </c>
      <c r="AB39" s="199">
        <v>0</v>
      </c>
      <c r="AC39" s="199">
        <v>14.86</v>
      </c>
      <c r="AD39" s="199">
        <v>0</v>
      </c>
      <c r="AE39" s="199">
        <v>0</v>
      </c>
      <c r="AF39" s="199">
        <v>0</v>
      </c>
      <c r="AG39" s="199">
        <v>17.54</v>
      </c>
      <c r="AH39" s="199">
        <v>0</v>
      </c>
      <c r="AI39" s="199">
        <v>25.93</v>
      </c>
      <c r="AJ39" s="199">
        <v>0</v>
      </c>
      <c r="AK39" s="199">
        <v>99.62</v>
      </c>
      <c r="AL39" s="199">
        <v>0</v>
      </c>
      <c r="AM39" s="199">
        <v>0</v>
      </c>
      <c r="AN39" s="199">
        <v>0</v>
      </c>
      <c r="AO39" s="199">
        <v>105</v>
      </c>
      <c r="AP39" s="199">
        <v>0</v>
      </c>
      <c r="AQ39" s="199">
        <v>39</v>
      </c>
      <c r="AR39" s="199">
        <v>0</v>
      </c>
      <c r="AS39" s="199">
        <v>0</v>
      </c>
      <c r="AT39" s="199">
        <v>0</v>
      </c>
    </row>
    <row r="40" spans="1:46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478.79</v>
      </c>
      <c r="L40" s="199">
        <v>10.67</v>
      </c>
      <c r="M40" s="199">
        <v>61.65</v>
      </c>
      <c r="N40" s="199">
        <v>40.119999999999997</v>
      </c>
      <c r="O40" s="199">
        <v>70.849999999999994</v>
      </c>
      <c r="P40" s="199">
        <v>23.99</v>
      </c>
      <c r="Q40" s="199">
        <v>4.49</v>
      </c>
      <c r="R40" s="199">
        <v>18</v>
      </c>
      <c r="S40" s="199">
        <v>11.2</v>
      </c>
      <c r="T40" s="199">
        <v>0</v>
      </c>
      <c r="U40" s="199">
        <v>60.04</v>
      </c>
      <c r="V40" s="199">
        <v>6.05</v>
      </c>
      <c r="W40" s="199">
        <v>19.7</v>
      </c>
      <c r="X40" s="199">
        <v>62.63</v>
      </c>
      <c r="Y40" s="199">
        <v>0</v>
      </c>
      <c r="Z40" s="199">
        <v>58.75</v>
      </c>
      <c r="AA40" s="199">
        <v>29.72</v>
      </c>
      <c r="AB40" s="199">
        <v>0</v>
      </c>
      <c r="AC40" s="199">
        <v>14.86</v>
      </c>
      <c r="AD40" s="199">
        <v>0</v>
      </c>
      <c r="AE40" s="199">
        <v>0</v>
      </c>
      <c r="AF40" s="199">
        <v>0</v>
      </c>
      <c r="AG40" s="199">
        <v>17.54</v>
      </c>
      <c r="AH40" s="199">
        <v>0</v>
      </c>
      <c r="AI40" s="199">
        <v>25.93</v>
      </c>
      <c r="AJ40" s="199">
        <v>0</v>
      </c>
      <c r="AK40" s="199">
        <v>99.62</v>
      </c>
      <c r="AL40" s="199">
        <v>0</v>
      </c>
      <c r="AM40" s="199">
        <v>0</v>
      </c>
      <c r="AN40" s="199">
        <v>0</v>
      </c>
      <c r="AO40" s="199">
        <v>105</v>
      </c>
      <c r="AP40" s="199">
        <v>0</v>
      </c>
      <c r="AQ40" s="199">
        <v>39</v>
      </c>
      <c r="AR40" s="199">
        <v>0</v>
      </c>
      <c r="AS40" s="199">
        <v>0</v>
      </c>
      <c r="AT40" s="199">
        <v>0</v>
      </c>
    </row>
    <row r="41" spans="1:46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495.28</v>
      </c>
      <c r="L41" s="199">
        <v>10.67</v>
      </c>
      <c r="M41" s="199">
        <v>61.65</v>
      </c>
      <c r="N41" s="199">
        <v>45.47</v>
      </c>
      <c r="O41" s="199">
        <v>70.849999999999994</v>
      </c>
      <c r="P41" s="199">
        <v>23.99</v>
      </c>
      <c r="Q41" s="199">
        <v>4.49</v>
      </c>
      <c r="R41" s="199">
        <v>18</v>
      </c>
      <c r="S41" s="199">
        <v>11.2</v>
      </c>
      <c r="T41" s="199">
        <v>0</v>
      </c>
      <c r="U41" s="199">
        <v>60.04</v>
      </c>
      <c r="V41" s="199">
        <v>6.05</v>
      </c>
      <c r="W41" s="199">
        <v>19.7</v>
      </c>
      <c r="X41" s="199">
        <v>62.63</v>
      </c>
      <c r="Y41" s="199">
        <v>0</v>
      </c>
      <c r="Z41" s="199">
        <v>58.75</v>
      </c>
      <c r="AA41" s="199">
        <v>29.72</v>
      </c>
      <c r="AB41" s="199">
        <v>0</v>
      </c>
      <c r="AC41" s="199">
        <v>13.56</v>
      </c>
      <c r="AD41" s="199">
        <v>0</v>
      </c>
      <c r="AE41" s="199">
        <v>0</v>
      </c>
      <c r="AF41" s="199">
        <v>0</v>
      </c>
      <c r="AG41" s="199">
        <v>17.54</v>
      </c>
      <c r="AH41" s="199">
        <v>0</v>
      </c>
      <c r="AI41" s="199">
        <v>25.93</v>
      </c>
      <c r="AJ41" s="199">
        <v>0</v>
      </c>
      <c r="AK41" s="199">
        <v>99.62</v>
      </c>
      <c r="AL41" s="199">
        <v>0</v>
      </c>
      <c r="AM41" s="199">
        <v>0</v>
      </c>
      <c r="AN41" s="199">
        <v>0</v>
      </c>
      <c r="AO41" s="199">
        <v>105</v>
      </c>
      <c r="AP41" s="199">
        <v>0</v>
      </c>
      <c r="AQ41" s="199">
        <v>39</v>
      </c>
      <c r="AR41" s="199">
        <v>0</v>
      </c>
      <c r="AS41" s="199">
        <v>0</v>
      </c>
      <c r="AT41" s="199">
        <v>0</v>
      </c>
    </row>
    <row r="42" spans="1:46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495.28</v>
      </c>
      <c r="L42" s="199">
        <v>10.67</v>
      </c>
      <c r="M42" s="199">
        <v>61.65</v>
      </c>
      <c r="N42" s="199">
        <v>45.47</v>
      </c>
      <c r="O42" s="199">
        <v>70.849999999999994</v>
      </c>
      <c r="P42" s="199">
        <v>23.99</v>
      </c>
      <c r="Q42" s="199">
        <v>4.49</v>
      </c>
      <c r="R42" s="199">
        <v>18</v>
      </c>
      <c r="S42" s="199">
        <v>11.2</v>
      </c>
      <c r="T42" s="199">
        <v>0</v>
      </c>
      <c r="U42" s="199">
        <v>60.04</v>
      </c>
      <c r="V42" s="199">
        <v>6.05</v>
      </c>
      <c r="W42" s="199">
        <v>19.7</v>
      </c>
      <c r="X42" s="199">
        <v>62.63</v>
      </c>
      <c r="Y42" s="199">
        <v>0</v>
      </c>
      <c r="Z42" s="199">
        <v>58.75</v>
      </c>
      <c r="AA42" s="199">
        <v>29.72</v>
      </c>
      <c r="AB42" s="199">
        <v>0</v>
      </c>
      <c r="AC42" s="199">
        <v>13.56</v>
      </c>
      <c r="AD42" s="199">
        <v>0</v>
      </c>
      <c r="AE42" s="199">
        <v>0</v>
      </c>
      <c r="AF42" s="199">
        <v>0</v>
      </c>
      <c r="AG42" s="199">
        <v>17.54</v>
      </c>
      <c r="AH42" s="199">
        <v>0</v>
      </c>
      <c r="AI42" s="199">
        <v>25.93</v>
      </c>
      <c r="AJ42" s="199">
        <v>0</v>
      </c>
      <c r="AK42" s="199">
        <v>99.62</v>
      </c>
      <c r="AL42" s="199">
        <v>0</v>
      </c>
      <c r="AM42" s="199">
        <v>0</v>
      </c>
      <c r="AN42" s="199">
        <v>0</v>
      </c>
      <c r="AO42" s="199">
        <v>105</v>
      </c>
      <c r="AP42" s="199">
        <v>0</v>
      </c>
      <c r="AQ42" s="199">
        <v>39</v>
      </c>
      <c r="AR42" s="199">
        <v>0</v>
      </c>
      <c r="AS42" s="199">
        <v>0</v>
      </c>
      <c r="AT42" s="199">
        <v>0</v>
      </c>
    </row>
    <row r="43" spans="1:46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495.28</v>
      </c>
      <c r="L43" s="199">
        <v>10.67</v>
      </c>
      <c r="M43" s="199">
        <v>61.65</v>
      </c>
      <c r="N43" s="199">
        <v>48.15</v>
      </c>
      <c r="O43" s="199">
        <v>70.849999999999994</v>
      </c>
      <c r="P43" s="199">
        <v>23.99</v>
      </c>
      <c r="Q43" s="199">
        <v>4.49</v>
      </c>
      <c r="R43" s="199">
        <v>18</v>
      </c>
      <c r="S43" s="199">
        <v>11.2</v>
      </c>
      <c r="T43" s="199">
        <v>0</v>
      </c>
      <c r="U43" s="199">
        <v>60.04</v>
      </c>
      <c r="V43" s="199">
        <v>6.05</v>
      </c>
      <c r="W43" s="199">
        <v>19.7</v>
      </c>
      <c r="X43" s="199">
        <v>62.63</v>
      </c>
      <c r="Y43" s="199">
        <v>0</v>
      </c>
      <c r="Z43" s="199">
        <v>58.75</v>
      </c>
      <c r="AA43" s="199">
        <v>0</v>
      </c>
      <c r="AB43" s="199">
        <v>0</v>
      </c>
      <c r="AC43" s="199">
        <v>12.92</v>
      </c>
      <c r="AD43" s="199">
        <v>0</v>
      </c>
      <c r="AE43" s="199">
        <v>0</v>
      </c>
      <c r="AF43" s="199">
        <v>0</v>
      </c>
      <c r="AG43" s="199">
        <v>17.54</v>
      </c>
      <c r="AH43" s="199">
        <v>0</v>
      </c>
      <c r="AI43" s="199">
        <v>25.22</v>
      </c>
      <c r="AJ43" s="199">
        <v>0</v>
      </c>
      <c r="AK43" s="199">
        <v>99.62</v>
      </c>
      <c r="AL43" s="199">
        <v>0</v>
      </c>
      <c r="AM43" s="199">
        <v>0</v>
      </c>
      <c r="AN43" s="199">
        <v>0</v>
      </c>
      <c r="AO43" s="199">
        <v>105</v>
      </c>
      <c r="AP43" s="199">
        <v>0</v>
      </c>
      <c r="AQ43" s="199">
        <v>39</v>
      </c>
      <c r="AR43" s="199">
        <v>0</v>
      </c>
      <c r="AS43" s="199">
        <v>0</v>
      </c>
      <c r="AT43" s="199">
        <v>0</v>
      </c>
    </row>
    <row r="44" spans="1:46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495.28</v>
      </c>
      <c r="L44" s="199">
        <v>10.67</v>
      </c>
      <c r="M44" s="199">
        <v>61.65</v>
      </c>
      <c r="N44" s="199">
        <v>50.15</v>
      </c>
      <c r="O44" s="199">
        <v>70.849999999999994</v>
      </c>
      <c r="P44" s="199">
        <v>23.99</v>
      </c>
      <c r="Q44" s="199">
        <v>4.49</v>
      </c>
      <c r="R44" s="199">
        <v>18</v>
      </c>
      <c r="S44" s="199">
        <v>11.2</v>
      </c>
      <c r="T44" s="199">
        <v>0</v>
      </c>
      <c r="U44" s="199">
        <v>60.04</v>
      </c>
      <c r="V44" s="199">
        <v>6.05</v>
      </c>
      <c r="W44" s="199">
        <v>19.7</v>
      </c>
      <c r="X44" s="199">
        <v>62.63</v>
      </c>
      <c r="Y44" s="199">
        <v>0</v>
      </c>
      <c r="Z44" s="199">
        <v>58.75</v>
      </c>
      <c r="AA44" s="199">
        <v>0</v>
      </c>
      <c r="AB44" s="199">
        <v>0</v>
      </c>
      <c r="AC44" s="199">
        <v>12.92</v>
      </c>
      <c r="AD44" s="199">
        <v>0</v>
      </c>
      <c r="AE44" s="199">
        <v>0</v>
      </c>
      <c r="AF44" s="199">
        <v>0</v>
      </c>
      <c r="AG44" s="199">
        <v>17.54</v>
      </c>
      <c r="AH44" s="199">
        <v>0</v>
      </c>
      <c r="AI44" s="199">
        <v>25.22</v>
      </c>
      <c r="AJ44" s="199">
        <v>0</v>
      </c>
      <c r="AK44" s="199">
        <v>99.62</v>
      </c>
      <c r="AL44" s="199">
        <v>0</v>
      </c>
      <c r="AM44" s="199">
        <v>0</v>
      </c>
      <c r="AN44" s="199">
        <v>0</v>
      </c>
      <c r="AO44" s="199">
        <v>105</v>
      </c>
      <c r="AP44" s="199">
        <v>0</v>
      </c>
      <c r="AQ44" s="199">
        <v>39</v>
      </c>
      <c r="AR44" s="199">
        <v>0</v>
      </c>
      <c r="AS44" s="199">
        <v>0</v>
      </c>
      <c r="AT44" s="199">
        <v>0</v>
      </c>
    </row>
    <row r="45" spans="1:46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495.28</v>
      </c>
      <c r="L45" s="199">
        <v>10.67</v>
      </c>
      <c r="M45" s="199">
        <v>61.65</v>
      </c>
      <c r="N45" s="199">
        <v>50.15</v>
      </c>
      <c r="O45" s="199">
        <v>70.849999999999994</v>
      </c>
      <c r="P45" s="199">
        <v>23.99</v>
      </c>
      <c r="Q45" s="199">
        <v>4.49</v>
      </c>
      <c r="R45" s="199">
        <v>18</v>
      </c>
      <c r="S45" s="199">
        <v>11.2</v>
      </c>
      <c r="T45" s="199">
        <v>0</v>
      </c>
      <c r="U45" s="199">
        <v>60.04</v>
      </c>
      <c r="V45" s="199">
        <v>6.05</v>
      </c>
      <c r="W45" s="199">
        <v>19.7</v>
      </c>
      <c r="X45" s="199">
        <v>62.63</v>
      </c>
      <c r="Y45" s="199">
        <v>0</v>
      </c>
      <c r="Z45" s="199">
        <v>58.75</v>
      </c>
      <c r="AA45" s="199">
        <v>0</v>
      </c>
      <c r="AB45" s="199">
        <v>0</v>
      </c>
      <c r="AC45" s="199">
        <v>12.92</v>
      </c>
      <c r="AD45" s="199">
        <v>0</v>
      </c>
      <c r="AE45" s="199">
        <v>0</v>
      </c>
      <c r="AF45" s="199">
        <v>0</v>
      </c>
      <c r="AG45" s="199">
        <v>17.54</v>
      </c>
      <c r="AH45" s="199">
        <v>0</v>
      </c>
      <c r="AI45" s="199">
        <v>25.22</v>
      </c>
      <c r="AJ45" s="199">
        <v>0</v>
      </c>
      <c r="AK45" s="199">
        <v>99.62</v>
      </c>
      <c r="AL45" s="199">
        <v>0</v>
      </c>
      <c r="AM45" s="199">
        <v>0</v>
      </c>
      <c r="AN45" s="199">
        <v>0</v>
      </c>
      <c r="AO45" s="199">
        <v>105</v>
      </c>
      <c r="AP45" s="199">
        <v>0</v>
      </c>
      <c r="AQ45" s="199">
        <v>39</v>
      </c>
      <c r="AR45" s="199">
        <v>0</v>
      </c>
      <c r="AS45" s="199">
        <v>0</v>
      </c>
      <c r="AT45" s="199">
        <v>0</v>
      </c>
    </row>
    <row r="46" spans="1:46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495.28</v>
      </c>
      <c r="L46" s="199">
        <v>10.67</v>
      </c>
      <c r="M46" s="199">
        <v>61.65</v>
      </c>
      <c r="N46" s="199">
        <v>50.15</v>
      </c>
      <c r="O46" s="199">
        <v>70.849999999999994</v>
      </c>
      <c r="P46" s="199">
        <v>23.99</v>
      </c>
      <c r="Q46" s="199">
        <v>4.49</v>
      </c>
      <c r="R46" s="199">
        <v>18</v>
      </c>
      <c r="S46" s="199">
        <v>11.2</v>
      </c>
      <c r="T46" s="199">
        <v>0</v>
      </c>
      <c r="U46" s="199">
        <v>60.04</v>
      </c>
      <c r="V46" s="199">
        <v>6.05</v>
      </c>
      <c r="W46" s="199">
        <v>19.7</v>
      </c>
      <c r="X46" s="199">
        <v>62.63</v>
      </c>
      <c r="Y46" s="199">
        <v>0</v>
      </c>
      <c r="Z46" s="199">
        <v>58.75</v>
      </c>
      <c r="AA46" s="199">
        <v>0</v>
      </c>
      <c r="AB46" s="199">
        <v>0</v>
      </c>
      <c r="AC46" s="199">
        <v>12.92</v>
      </c>
      <c r="AD46" s="199">
        <v>0</v>
      </c>
      <c r="AE46" s="199">
        <v>0</v>
      </c>
      <c r="AF46" s="199">
        <v>0</v>
      </c>
      <c r="AG46" s="199">
        <v>17.54</v>
      </c>
      <c r="AH46" s="199">
        <v>0</v>
      </c>
      <c r="AI46" s="199">
        <v>25.22</v>
      </c>
      <c r="AJ46" s="199">
        <v>0</v>
      </c>
      <c r="AK46" s="199">
        <v>99.62</v>
      </c>
      <c r="AL46" s="199">
        <v>0</v>
      </c>
      <c r="AM46" s="199">
        <v>0</v>
      </c>
      <c r="AN46" s="199">
        <v>0</v>
      </c>
      <c r="AO46" s="199">
        <v>105</v>
      </c>
      <c r="AP46" s="199">
        <v>0</v>
      </c>
      <c r="AQ46" s="199">
        <v>39</v>
      </c>
      <c r="AR46" s="199">
        <v>0</v>
      </c>
      <c r="AS46" s="199">
        <v>0</v>
      </c>
      <c r="AT46" s="199">
        <v>0</v>
      </c>
    </row>
    <row r="47" spans="1:46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416.21</v>
      </c>
      <c r="L47" s="199">
        <v>10.67</v>
      </c>
      <c r="M47" s="199">
        <v>61.65</v>
      </c>
      <c r="N47" s="199">
        <v>50.15</v>
      </c>
      <c r="O47" s="199">
        <v>70.849999999999994</v>
      </c>
      <c r="P47" s="199">
        <v>23.99</v>
      </c>
      <c r="Q47" s="199">
        <v>4.49</v>
      </c>
      <c r="R47" s="199">
        <v>18</v>
      </c>
      <c r="S47" s="199">
        <v>11.2</v>
      </c>
      <c r="T47" s="199">
        <v>0</v>
      </c>
      <c r="U47" s="199">
        <v>60.04</v>
      </c>
      <c r="V47" s="199">
        <v>6.05</v>
      </c>
      <c r="W47" s="199">
        <v>19.7</v>
      </c>
      <c r="X47" s="199">
        <v>62.63</v>
      </c>
      <c r="Y47" s="199">
        <v>0</v>
      </c>
      <c r="Z47" s="199">
        <v>58.75</v>
      </c>
      <c r="AA47" s="199">
        <v>0</v>
      </c>
      <c r="AB47" s="199">
        <v>0</v>
      </c>
      <c r="AC47" s="199">
        <v>12.92</v>
      </c>
      <c r="AD47" s="199">
        <v>0</v>
      </c>
      <c r="AE47" s="199">
        <v>0</v>
      </c>
      <c r="AF47" s="199">
        <v>0</v>
      </c>
      <c r="AG47" s="199">
        <v>17.54</v>
      </c>
      <c r="AH47" s="199">
        <v>0</v>
      </c>
      <c r="AI47" s="199">
        <v>25.22</v>
      </c>
      <c r="AJ47" s="199">
        <v>0</v>
      </c>
      <c r="AK47" s="199">
        <v>99.62</v>
      </c>
      <c r="AL47" s="199">
        <v>0</v>
      </c>
      <c r="AM47" s="199">
        <v>0</v>
      </c>
      <c r="AN47" s="199">
        <v>0</v>
      </c>
      <c r="AO47" s="199">
        <v>105</v>
      </c>
      <c r="AP47" s="199">
        <v>0</v>
      </c>
      <c r="AQ47" s="199">
        <v>39</v>
      </c>
      <c r="AR47" s="199">
        <v>0</v>
      </c>
      <c r="AS47" s="199">
        <v>0</v>
      </c>
      <c r="AT47" s="199">
        <v>0</v>
      </c>
    </row>
    <row r="48" spans="1:46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445.9</v>
      </c>
      <c r="L48" s="199">
        <v>10.67</v>
      </c>
      <c r="M48" s="199">
        <v>61.65</v>
      </c>
      <c r="N48" s="199">
        <v>50.15</v>
      </c>
      <c r="O48" s="199">
        <v>70.849999999999994</v>
      </c>
      <c r="P48" s="199">
        <v>23.99</v>
      </c>
      <c r="Q48" s="199">
        <v>4.49</v>
      </c>
      <c r="R48" s="199">
        <v>18</v>
      </c>
      <c r="S48" s="199">
        <v>11.2</v>
      </c>
      <c r="T48" s="199">
        <v>0</v>
      </c>
      <c r="U48" s="199">
        <v>60.04</v>
      </c>
      <c r="V48" s="199">
        <v>6.05</v>
      </c>
      <c r="W48" s="199">
        <v>19.7</v>
      </c>
      <c r="X48" s="199">
        <v>62.63</v>
      </c>
      <c r="Y48" s="199">
        <v>0</v>
      </c>
      <c r="Z48" s="199">
        <v>58.75</v>
      </c>
      <c r="AA48" s="199">
        <v>0</v>
      </c>
      <c r="AB48" s="199">
        <v>0</v>
      </c>
      <c r="AC48" s="199">
        <v>12.92</v>
      </c>
      <c r="AD48" s="199">
        <v>0</v>
      </c>
      <c r="AE48" s="199">
        <v>0</v>
      </c>
      <c r="AF48" s="199">
        <v>0</v>
      </c>
      <c r="AG48" s="199">
        <v>17.54</v>
      </c>
      <c r="AH48" s="199">
        <v>0</v>
      </c>
      <c r="AI48" s="199">
        <v>25.22</v>
      </c>
      <c r="AJ48" s="199">
        <v>0</v>
      </c>
      <c r="AK48" s="199">
        <v>99.62</v>
      </c>
      <c r="AL48" s="199">
        <v>0</v>
      </c>
      <c r="AM48" s="199">
        <v>0</v>
      </c>
      <c r="AN48" s="199">
        <v>0</v>
      </c>
      <c r="AO48" s="199">
        <v>105</v>
      </c>
      <c r="AP48" s="199">
        <v>0</v>
      </c>
      <c r="AQ48" s="199">
        <v>39</v>
      </c>
      <c r="AR48" s="199">
        <v>0</v>
      </c>
      <c r="AS48" s="199">
        <v>0</v>
      </c>
      <c r="AT48" s="199">
        <v>0</v>
      </c>
    </row>
    <row r="49" spans="1:46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470.94</v>
      </c>
      <c r="L49" s="199">
        <v>10.67</v>
      </c>
      <c r="M49" s="199">
        <v>61.65</v>
      </c>
      <c r="N49" s="199">
        <v>50.15</v>
      </c>
      <c r="O49" s="199">
        <v>70.849999999999994</v>
      </c>
      <c r="P49" s="199">
        <v>23.99</v>
      </c>
      <c r="Q49" s="199">
        <v>4.49</v>
      </c>
      <c r="R49" s="199">
        <v>18</v>
      </c>
      <c r="S49" s="199">
        <v>11.2</v>
      </c>
      <c r="T49" s="199">
        <v>0</v>
      </c>
      <c r="U49" s="199">
        <v>60.04</v>
      </c>
      <c r="V49" s="199">
        <v>6.05</v>
      </c>
      <c r="W49" s="199">
        <v>19.7</v>
      </c>
      <c r="X49" s="199">
        <v>62.63</v>
      </c>
      <c r="Y49" s="199">
        <v>0</v>
      </c>
      <c r="Z49" s="199">
        <v>58.75</v>
      </c>
      <c r="AA49" s="199">
        <v>29.72</v>
      </c>
      <c r="AB49" s="199">
        <v>0</v>
      </c>
      <c r="AC49" s="199">
        <v>12.92</v>
      </c>
      <c r="AD49" s="199">
        <v>0</v>
      </c>
      <c r="AE49" s="199">
        <v>0</v>
      </c>
      <c r="AF49" s="199">
        <v>0</v>
      </c>
      <c r="AG49" s="199">
        <v>17.54</v>
      </c>
      <c r="AH49" s="199">
        <v>0</v>
      </c>
      <c r="AI49" s="199">
        <v>25.22</v>
      </c>
      <c r="AJ49" s="199">
        <v>0</v>
      </c>
      <c r="AK49" s="199">
        <v>99.62</v>
      </c>
      <c r="AL49" s="199">
        <v>0</v>
      </c>
      <c r="AM49" s="199">
        <v>0</v>
      </c>
      <c r="AN49" s="199">
        <v>0</v>
      </c>
      <c r="AO49" s="199">
        <v>105</v>
      </c>
      <c r="AP49" s="199">
        <v>0</v>
      </c>
      <c r="AQ49" s="199">
        <v>39</v>
      </c>
      <c r="AR49" s="199">
        <v>0</v>
      </c>
      <c r="AS49" s="199">
        <v>0</v>
      </c>
      <c r="AT49" s="199">
        <v>0</v>
      </c>
    </row>
    <row r="50" spans="1:46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447.51</v>
      </c>
      <c r="L50" s="199">
        <v>10.67</v>
      </c>
      <c r="M50" s="199">
        <v>61.65</v>
      </c>
      <c r="N50" s="199">
        <v>50.15</v>
      </c>
      <c r="O50" s="199">
        <v>70.849999999999994</v>
      </c>
      <c r="P50" s="199">
        <v>23.99</v>
      </c>
      <c r="Q50" s="199">
        <v>4.49</v>
      </c>
      <c r="R50" s="199">
        <v>18</v>
      </c>
      <c r="S50" s="199">
        <v>11.2</v>
      </c>
      <c r="T50" s="199">
        <v>0</v>
      </c>
      <c r="U50" s="199">
        <v>60.04</v>
      </c>
      <c r="V50" s="199">
        <v>6.05</v>
      </c>
      <c r="W50" s="199">
        <v>19.7</v>
      </c>
      <c r="X50" s="199">
        <v>62.63</v>
      </c>
      <c r="Y50" s="199">
        <v>0</v>
      </c>
      <c r="Z50" s="199">
        <v>58.75</v>
      </c>
      <c r="AA50" s="199">
        <v>29.72</v>
      </c>
      <c r="AB50" s="199">
        <v>0</v>
      </c>
      <c r="AC50" s="199">
        <v>12.92</v>
      </c>
      <c r="AD50" s="199">
        <v>0</v>
      </c>
      <c r="AE50" s="199">
        <v>0</v>
      </c>
      <c r="AF50" s="199">
        <v>0</v>
      </c>
      <c r="AG50" s="199">
        <v>17.54</v>
      </c>
      <c r="AH50" s="199">
        <v>0</v>
      </c>
      <c r="AI50" s="199">
        <v>25.22</v>
      </c>
      <c r="AJ50" s="199">
        <v>0</v>
      </c>
      <c r="AK50" s="199">
        <v>99.62</v>
      </c>
      <c r="AL50" s="199">
        <v>0</v>
      </c>
      <c r="AM50" s="199">
        <v>0</v>
      </c>
      <c r="AN50" s="199">
        <v>0</v>
      </c>
      <c r="AO50" s="199">
        <v>105</v>
      </c>
      <c r="AP50" s="199">
        <v>0</v>
      </c>
      <c r="AQ50" s="199">
        <v>39</v>
      </c>
      <c r="AR50" s="199">
        <v>0</v>
      </c>
      <c r="AS50" s="199">
        <v>0</v>
      </c>
      <c r="AT50" s="199">
        <v>0</v>
      </c>
    </row>
    <row r="51" spans="1:46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400.28</v>
      </c>
      <c r="L51" s="199">
        <v>10.67</v>
      </c>
      <c r="M51" s="199">
        <v>61.65</v>
      </c>
      <c r="N51" s="199">
        <v>50.15</v>
      </c>
      <c r="O51" s="199">
        <v>70.849999999999994</v>
      </c>
      <c r="P51" s="199">
        <v>23.99</v>
      </c>
      <c r="Q51" s="199">
        <v>4.49</v>
      </c>
      <c r="R51" s="199">
        <v>18</v>
      </c>
      <c r="S51" s="199">
        <v>11.2</v>
      </c>
      <c r="T51" s="199">
        <v>0</v>
      </c>
      <c r="U51" s="199">
        <v>60.04</v>
      </c>
      <c r="V51" s="199">
        <v>6.05</v>
      </c>
      <c r="W51" s="199">
        <v>19.7</v>
      </c>
      <c r="X51" s="199">
        <v>62.63</v>
      </c>
      <c r="Y51" s="199">
        <v>0</v>
      </c>
      <c r="Z51" s="199">
        <v>58.75</v>
      </c>
      <c r="AA51" s="199">
        <v>29.72</v>
      </c>
      <c r="AB51" s="199">
        <v>0</v>
      </c>
      <c r="AC51" s="199">
        <v>12.27</v>
      </c>
      <c r="AD51" s="199">
        <v>0</v>
      </c>
      <c r="AE51" s="199">
        <v>0</v>
      </c>
      <c r="AF51" s="199">
        <v>0</v>
      </c>
      <c r="AG51" s="199">
        <v>17.54</v>
      </c>
      <c r="AH51" s="199">
        <v>0</v>
      </c>
      <c r="AI51" s="199">
        <v>25</v>
      </c>
      <c r="AJ51" s="199">
        <v>0</v>
      </c>
      <c r="AK51" s="199">
        <v>99.62</v>
      </c>
      <c r="AL51" s="199">
        <v>0</v>
      </c>
      <c r="AM51" s="199">
        <v>0</v>
      </c>
      <c r="AN51" s="199">
        <v>0</v>
      </c>
      <c r="AO51" s="199">
        <v>105</v>
      </c>
      <c r="AP51" s="199">
        <v>0</v>
      </c>
      <c r="AQ51" s="199">
        <v>39</v>
      </c>
      <c r="AR51" s="199">
        <v>0</v>
      </c>
      <c r="AS51" s="199">
        <v>0</v>
      </c>
      <c r="AT51" s="199">
        <v>0</v>
      </c>
    </row>
    <row r="52" spans="1:46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423.5</v>
      </c>
      <c r="L52" s="199">
        <v>10.67</v>
      </c>
      <c r="M52" s="199">
        <v>61.65</v>
      </c>
      <c r="N52" s="199">
        <v>50.15</v>
      </c>
      <c r="O52" s="199">
        <v>70.849999999999994</v>
      </c>
      <c r="P52" s="199">
        <v>23.99</v>
      </c>
      <c r="Q52" s="199">
        <v>4.49</v>
      </c>
      <c r="R52" s="199">
        <v>18</v>
      </c>
      <c r="S52" s="199">
        <v>11.2</v>
      </c>
      <c r="T52" s="199">
        <v>0</v>
      </c>
      <c r="U52" s="199">
        <v>60.04</v>
      </c>
      <c r="V52" s="199">
        <v>6.05</v>
      </c>
      <c r="W52" s="199">
        <v>19.7</v>
      </c>
      <c r="X52" s="199">
        <v>62.63</v>
      </c>
      <c r="Y52" s="199">
        <v>0</v>
      </c>
      <c r="Z52" s="199">
        <v>58.75</v>
      </c>
      <c r="AA52" s="199">
        <v>29.72</v>
      </c>
      <c r="AB52" s="199">
        <v>0</v>
      </c>
      <c r="AC52" s="199">
        <v>12.27</v>
      </c>
      <c r="AD52" s="199">
        <v>0</v>
      </c>
      <c r="AE52" s="199">
        <v>0</v>
      </c>
      <c r="AF52" s="199">
        <v>0</v>
      </c>
      <c r="AG52" s="199">
        <v>17.54</v>
      </c>
      <c r="AH52" s="199">
        <v>0</v>
      </c>
      <c r="AI52" s="199">
        <v>25</v>
      </c>
      <c r="AJ52" s="199">
        <v>0</v>
      </c>
      <c r="AK52" s="199">
        <v>99.62</v>
      </c>
      <c r="AL52" s="199">
        <v>0</v>
      </c>
      <c r="AM52" s="199">
        <v>0</v>
      </c>
      <c r="AN52" s="199">
        <v>0</v>
      </c>
      <c r="AO52" s="199">
        <v>105</v>
      </c>
      <c r="AP52" s="199">
        <v>0</v>
      </c>
      <c r="AQ52" s="199">
        <v>39</v>
      </c>
      <c r="AR52" s="199">
        <v>0</v>
      </c>
      <c r="AS52" s="199">
        <v>0</v>
      </c>
      <c r="AT52" s="199">
        <v>0</v>
      </c>
    </row>
    <row r="53" spans="1:46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424.28</v>
      </c>
      <c r="L53" s="199">
        <v>10.67</v>
      </c>
      <c r="M53" s="199">
        <v>61.65</v>
      </c>
      <c r="N53" s="199">
        <v>50.15</v>
      </c>
      <c r="O53" s="199">
        <v>70.849999999999994</v>
      </c>
      <c r="P53" s="199">
        <v>23.99</v>
      </c>
      <c r="Q53" s="199">
        <v>4.49</v>
      </c>
      <c r="R53" s="199">
        <v>18</v>
      </c>
      <c r="S53" s="199">
        <v>11.2</v>
      </c>
      <c r="T53" s="199">
        <v>0</v>
      </c>
      <c r="U53" s="199">
        <v>60.04</v>
      </c>
      <c r="V53" s="199">
        <v>6.05</v>
      </c>
      <c r="W53" s="199">
        <v>19.7</v>
      </c>
      <c r="X53" s="199">
        <v>62.63</v>
      </c>
      <c r="Y53" s="199">
        <v>0</v>
      </c>
      <c r="Z53" s="199">
        <v>58.75</v>
      </c>
      <c r="AA53" s="199">
        <v>29.72</v>
      </c>
      <c r="AB53" s="199">
        <v>0</v>
      </c>
      <c r="AC53" s="199">
        <v>12.27</v>
      </c>
      <c r="AD53" s="199">
        <v>0</v>
      </c>
      <c r="AE53" s="199">
        <v>0</v>
      </c>
      <c r="AF53" s="199">
        <v>0</v>
      </c>
      <c r="AG53" s="199">
        <v>17.54</v>
      </c>
      <c r="AH53" s="199">
        <v>0</v>
      </c>
      <c r="AI53" s="199">
        <v>25</v>
      </c>
      <c r="AJ53" s="199">
        <v>0</v>
      </c>
      <c r="AK53" s="199">
        <v>99.62</v>
      </c>
      <c r="AL53" s="199">
        <v>0</v>
      </c>
      <c r="AM53" s="199">
        <v>0</v>
      </c>
      <c r="AN53" s="199">
        <v>0</v>
      </c>
      <c r="AO53" s="199">
        <v>105</v>
      </c>
      <c r="AP53" s="199">
        <v>0</v>
      </c>
      <c r="AQ53" s="199">
        <v>39</v>
      </c>
      <c r="AR53" s="199">
        <v>0</v>
      </c>
      <c r="AS53" s="199">
        <v>0</v>
      </c>
      <c r="AT53" s="199">
        <v>0</v>
      </c>
    </row>
    <row r="54" spans="1:46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407.86</v>
      </c>
      <c r="L54" s="199">
        <v>10.67</v>
      </c>
      <c r="M54" s="199">
        <v>61.65</v>
      </c>
      <c r="N54" s="199">
        <v>50.15</v>
      </c>
      <c r="O54" s="199">
        <v>70.849999999999994</v>
      </c>
      <c r="P54" s="199">
        <v>23.99</v>
      </c>
      <c r="Q54" s="199">
        <v>4.49</v>
      </c>
      <c r="R54" s="199">
        <v>18</v>
      </c>
      <c r="S54" s="199">
        <v>11.2</v>
      </c>
      <c r="T54" s="199">
        <v>0</v>
      </c>
      <c r="U54" s="199">
        <v>60.04</v>
      </c>
      <c r="V54" s="199">
        <v>6.05</v>
      </c>
      <c r="W54" s="199">
        <v>19.7</v>
      </c>
      <c r="X54" s="199">
        <v>62.63</v>
      </c>
      <c r="Y54" s="199">
        <v>0</v>
      </c>
      <c r="Z54" s="199">
        <v>58.75</v>
      </c>
      <c r="AA54" s="199">
        <v>29.72</v>
      </c>
      <c r="AB54" s="199">
        <v>0</v>
      </c>
      <c r="AC54" s="199">
        <v>12.27</v>
      </c>
      <c r="AD54" s="199">
        <v>0</v>
      </c>
      <c r="AE54" s="199">
        <v>0</v>
      </c>
      <c r="AF54" s="199">
        <v>0</v>
      </c>
      <c r="AG54" s="199">
        <v>17.54</v>
      </c>
      <c r="AH54" s="199">
        <v>0</v>
      </c>
      <c r="AI54" s="199">
        <v>25</v>
      </c>
      <c r="AJ54" s="199">
        <v>0</v>
      </c>
      <c r="AK54" s="199">
        <v>99.62</v>
      </c>
      <c r="AL54" s="199">
        <v>0</v>
      </c>
      <c r="AM54" s="199">
        <v>0</v>
      </c>
      <c r="AN54" s="199">
        <v>0</v>
      </c>
      <c r="AO54" s="199">
        <v>105</v>
      </c>
      <c r="AP54" s="199">
        <v>0</v>
      </c>
      <c r="AQ54" s="199">
        <v>39</v>
      </c>
      <c r="AR54" s="199">
        <v>0</v>
      </c>
      <c r="AS54" s="199">
        <v>0</v>
      </c>
      <c r="AT54" s="199">
        <v>0</v>
      </c>
    </row>
    <row r="55" spans="1:46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338.35</v>
      </c>
      <c r="L55" s="199">
        <v>10.67</v>
      </c>
      <c r="M55" s="199">
        <v>61.65</v>
      </c>
      <c r="N55" s="199">
        <v>50.15</v>
      </c>
      <c r="O55" s="199">
        <v>70.849999999999994</v>
      </c>
      <c r="P55" s="199">
        <v>23.99</v>
      </c>
      <c r="Q55" s="199">
        <v>4.49</v>
      </c>
      <c r="R55" s="199">
        <v>18</v>
      </c>
      <c r="S55" s="199">
        <v>11.2</v>
      </c>
      <c r="T55" s="199">
        <v>0</v>
      </c>
      <c r="U55" s="199">
        <v>60.04</v>
      </c>
      <c r="V55" s="199">
        <v>6.05</v>
      </c>
      <c r="W55" s="199">
        <v>19.7</v>
      </c>
      <c r="X55" s="199">
        <v>62.63</v>
      </c>
      <c r="Y55" s="199">
        <v>0</v>
      </c>
      <c r="Z55" s="199">
        <v>58.75</v>
      </c>
      <c r="AA55" s="199">
        <v>29.72</v>
      </c>
      <c r="AB55" s="199">
        <v>0</v>
      </c>
      <c r="AC55" s="199">
        <v>12.27</v>
      </c>
      <c r="AD55" s="199">
        <v>0</v>
      </c>
      <c r="AE55" s="199">
        <v>0</v>
      </c>
      <c r="AF55" s="199">
        <v>0</v>
      </c>
      <c r="AG55" s="199">
        <v>17.54</v>
      </c>
      <c r="AH55" s="199">
        <v>0</v>
      </c>
      <c r="AI55" s="199">
        <v>25</v>
      </c>
      <c r="AJ55" s="199">
        <v>0</v>
      </c>
      <c r="AK55" s="199">
        <v>99.62</v>
      </c>
      <c r="AL55" s="199">
        <v>0</v>
      </c>
      <c r="AM55" s="199">
        <v>0</v>
      </c>
      <c r="AN55" s="199">
        <v>0</v>
      </c>
      <c r="AO55" s="199">
        <v>105</v>
      </c>
      <c r="AP55" s="199">
        <v>0</v>
      </c>
      <c r="AQ55" s="199">
        <v>39</v>
      </c>
      <c r="AR55" s="199">
        <v>0</v>
      </c>
      <c r="AS55" s="199">
        <v>0</v>
      </c>
      <c r="AT55" s="199">
        <v>0</v>
      </c>
    </row>
    <row r="56" spans="1:46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367.35</v>
      </c>
      <c r="L56" s="199">
        <v>10.67</v>
      </c>
      <c r="M56" s="199">
        <v>61.65</v>
      </c>
      <c r="N56" s="199">
        <v>50.15</v>
      </c>
      <c r="O56" s="199">
        <v>70.849999999999994</v>
      </c>
      <c r="P56" s="199">
        <v>23.99</v>
      </c>
      <c r="Q56" s="199">
        <v>4.49</v>
      </c>
      <c r="R56" s="199">
        <v>18</v>
      </c>
      <c r="S56" s="199">
        <v>11.2</v>
      </c>
      <c r="T56" s="199">
        <v>0</v>
      </c>
      <c r="U56" s="199">
        <v>60.04</v>
      </c>
      <c r="V56" s="199">
        <v>6.05</v>
      </c>
      <c r="W56" s="199">
        <v>19.7</v>
      </c>
      <c r="X56" s="199">
        <v>62.63</v>
      </c>
      <c r="Y56" s="199">
        <v>0</v>
      </c>
      <c r="Z56" s="199">
        <v>58.75</v>
      </c>
      <c r="AA56" s="199">
        <v>29.72</v>
      </c>
      <c r="AB56" s="199">
        <v>0</v>
      </c>
      <c r="AC56" s="199">
        <v>12.27</v>
      </c>
      <c r="AD56" s="199">
        <v>0</v>
      </c>
      <c r="AE56" s="199">
        <v>0</v>
      </c>
      <c r="AF56" s="199">
        <v>0</v>
      </c>
      <c r="AG56" s="199">
        <v>17.54</v>
      </c>
      <c r="AH56" s="199">
        <v>0</v>
      </c>
      <c r="AI56" s="199">
        <v>25</v>
      </c>
      <c r="AJ56" s="199">
        <v>0</v>
      </c>
      <c r="AK56" s="199">
        <v>99.62</v>
      </c>
      <c r="AL56" s="199">
        <v>0</v>
      </c>
      <c r="AM56" s="199">
        <v>0</v>
      </c>
      <c r="AN56" s="199">
        <v>0</v>
      </c>
      <c r="AO56" s="199">
        <v>105</v>
      </c>
      <c r="AP56" s="199">
        <v>0</v>
      </c>
      <c r="AQ56" s="199">
        <v>39</v>
      </c>
      <c r="AR56" s="199">
        <v>0</v>
      </c>
      <c r="AS56" s="199">
        <v>0</v>
      </c>
      <c r="AT56" s="199">
        <v>0</v>
      </c>
    </row>
    <row r="57" spans="1:46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435.02</v>
      </c>
      <c r="L57" s="199">
        <v>10.67</v>
      </c>
      <c r="M57" s="199">
        <v>61.65</v>
      </c>
      <c r="N57" s="199">
        <v>50.15</v>
      </c>
      <c r="O57" s="199">
        <v>70.849999999999994</v>
      </c>
      <c r="P57" s="199">
        <v>23.99</v>
      </c>
      <c r="Q57" s="199">
        <v>4.49</v>
      </c>
      <c r="R57" s="199">
        <v>18</v>
      </c>
      <c r="S57" s="199">
        <v>11.2</v>
      </c>
      <c r="T57" s="199">
        <v>0</v>
      </c>
      <c r="U57" s="199">
        <v>60.04</v>
      </c>
      <c r="V57" s="199">
        <v>6.05</v>
      </c>
      <c r="W57" s="199">
        <v>19.7</v>
      </c>
      <c r="X57" s="199">
        <v>62.63</v>
      </c>
      <c r="Y57" s="199">
        <v>0</v>
      </c>
      <c r="Z57" s="199">
        <v>58.75</v>
      </c>
      <c r="AA57" s="199">
        <v>29.72</v>
      </c>
      <c r="AB57" s="199">
        <v>0</v>
      </c>
      <c r="AC57" s="199">
        <v>12.27</v>
      </c>
      <c r="AD57" s="199">
        <v>0</v>
      </c>
      <c r="AE57" s="199">
        <v>0</v>
      </c>
      <c r="AF57" s="199">
        <v>0</v>
      </c>
      <c r="AG57" s="199">
        <v>17.54</v>
      </c>
      <c r="AH57" s="199">
        <v>0</v>
      </c>
      <c r="AI57" s="199">
        <v>25</v>
      </c>
      <c r="AJ57" s="199">
        <v>0</v>
      </c>
      <c r="AK57" s="199">
        <v>99.62</v>
      </c>
      <c r="AL57" s="199">
        <v>0</v>
      </c>
      <c r="AM57" s="199">
        <v>0</v>
      </c>
      <c r="AN57" s="199">
        <v>0</v>
      </c>
      <c r="AO57" s="199">
        <v>105</v>
      </c>
      <c r="AP57" s="199">
        <v>0</v>
      </c>
      <c r="AQ57" s="199">
        <v>39</v>
      </c>
      <c r="AR57" s="199">
        <v>0</v>
      </c>
      <c r="AS57" s="199">
        <v>0</v>
      </c>
      <c r="AT57" s="199">
        <v>0</v>
      </c>
    </row>
    <row r="58" spans="1:46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406.02</v>
      </c>
      <c r="L58" s="199">
        <v>10.67</v>
      </c>
      <c r="M58" s="199">
        <v>61.65</v>
      </c>
      <c r="N58" s="199">
        <v>50.15</v>
      </c>
      <c r="O58" s="199">
        <v>70.849999999999994</v>
      </c>
      <c r="P58" s="199">
        <v>23.99</v>
      </c>
      <c r="Q58" s="199">
        <v>4.49</v>
      </c>
      <c r="R58" s="199">
        <v>18</v>
      </c>
      <c r="S58" s="199">
        <v>11.2</v>
      </c>
      <c r="T58" s="199">
        <v>0</v>
      </c>
      <c r="U58" s="199">
        <v>60.04</v>
      </c>
      <c r="V58" s="199">
        <v>6.05</v>
      </c>
      <c r="W58" s="199">
        <v>19.7</v>
      </c>
      <c r="X58" s="199">
        <v>62.63</v>
      </c>
      <c r="Y58" s="199">
        <v>0</v>
      </c>
      <c r="Z58" s="199">
        <v>58.75</v>
      </c>
      <c r="AA58" s="199">
        <v>29.72</v>
      </c>
      <c r="AB58" s="199">
        <v>0</v>
      </c>
      <c r="AC58" s="199">
        <v>12.27</v>
      </c>
      <c r="AD58" s="199">
        <v>0</v>
      </c>
      <c r="AE58" s="199">
        <v>0</v>
      </c>
      <c r="AF58" s="199">
        <v>0</v>
      </c>
      <c r="AG58" s="199">
        <v>17.54</v>
      </c>
      <c r="AH58" s="199">
        <v>0</v>
      </c>
      <c r="AI58" s="199">
        <v>25</v>
      </c>
      <c r="AJ58" s="199">
        <v>0</v>
      </c>
      <c r="AK58" s="199">
        <v>99.62</v>
      </c>
      <c r="AL58" s="199">
        <v>0</v>
      </c>
      <c r="AM58" s="199">
        <v>0</v>
      </c>
      <c r="AN58" s="199">
        <v>0</v>
      </c>
      <c r="AO58" s="199">
        <v>105</v>
      </c>
      <c r="AP58" s="199">
        <v>0</v>
      </c>
      <c r="AQ58" s="199">
        <v>39</v>
      </c>
      <c r="AR58" s="199">
        <v>0</v>
      </c>
      <c r="AS58" s="199">
        <v>0</v>
      </c>
      <c r="AT58" s="199">
        <v>0</v>
      </c>
    </row>
    <row r="59" spans="1:46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386.68</v>
      </c>
      <c r="L59" s="199">
        <v>10.67</v>
      </c>
      <c r="M59" s="199">
        <v>61.65</v>
      </c>
      <c r="N59" s="199">
        <v>50.15</v>
      </c>
      <c r="O59" s="199">
        <v>70.849999999999994</v>
      </c>
      <c r="P59" s="199">
        <v>23.86</v>
      </c>
      <c r="Q59" s="199">
        <v>4.49</v>
      </c>
      <c r="R59" s="199">
        <v>18</v>
      </c>
      <c r="S59" s="199">
        <v>11.2</v>
      </c>
      <c r="T59" s="199">
        <v>0</v>
      </c>
      <c r="U59" s="199">
        <v>60.04</v>
      </c>
      <c r="V59" s="199">
        <v>6.05</v>
      </c>
      <c r="W59" s="199">
        <v>19.7</v>
      </c>
      <c r="X59" s="199">
        <v>62.63</v>
      </c>
      <c r="Y59" s="199">
        <v>0</v>
      </c>
      <c r="Z59" s="199">
        <v>58.75</v>
      </c>
      <c r="AA59" s="199">
        <v>29.72</v>
      </c>
      <c r="AB59" s="199">
        <v>0</v>
      </c>
      <c r="AC59" s="199">
        <v>12.27</v>
      </c>
      <c r="AD59" s="199">
        <v>0</v>
      </c>
      <c r="AE59" s="199">
        <v>0</v>
      </c>
      <c r="AF59" s="199">
        <v>0</v>
      </c>
      <c r="AG59" s="199">
        <v>17.54</v>
      </c>
      <c r="AH59" s="199">
        <v>0</v>
      </c>
      <c r="AI59" s="199">
        <v>25</v>
      </c>
      <c r="AJ59" s="199">
        <v>0</v>
      </c>
      <c r="AK59" s="199">
        <v>99.62</v>
      </c>
      <c r="AL59" s="199">
        <v>0</v>
      </c>
      <c r="AM59" s="199">
        <v>0</v>
      </c>
      <c r="AN59" s="199">
        <v>0</v>
      </c>
      <c r="AO59" s="199">
        <v>105</v>
      </c>
      <c r="AP59" s="199">
        <v>0</v>
      </c>
      <c r="AQ59" s="199">
        <v>39</v>
      </c>
      <c r="AR59" s="199">
        <v>0</v>
      </c>
      <c r="AS59" s="199">
        <v>0</v>
      </c>
      <c r="AT59" s="199">
        <v>0</v>
      </c>
    </row>
    <row r="60" spans="1:46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402.02</v>
      </c>
      <c r="L60" s="199">
        <v>10.67</v>
      </c>
      <c r="M60" s="199">
        <v>61.65</v>
      </c>
      <c r="N60" s="199">
        <v>50.15</v>
      </c>
      <c r="O60" s="199">
        <v>70.849999999999994</v>
      </c>
      <c r="P60" s="199">
        <v>23.86</v>
      </c>
      <c r="Q60" s="199">
        <v>4.49</v>
      </c>
      <c r="R60" s="199">
        <v>18</v>
      </c>
      <c r="S60" s="199">
        <v>11.2</v>
      </c>
      <c r="T60" s="199">
        <v>0</v>
      </c>
      <c r="U60" s="199">
        <v>60.04</v>
      </c>
      <c r="V60" s="199">
        <v>6.05</v>
      </c>
      <c r="W60" s="199">
        <v>19.7</v>
      </c>
      <c r="X60" s="199">
        <v>62.63</v>
      </c>
      <c r="Y60" s="199">
        <v>0</v>
      </c>
      <c r="Z60" s="199">
        <v>58.75</v>
      </c>
      <c r="AA60" s="199">
        <v>29.72</v>
      </c>
      <c r="AB60" s="199">
        <v>0</v>
      </c>
      <c r="AC60" s="199">
        <v>12.27</v>
      </c>
      <c r="AD60" s="199">
        <v>0</v>
      </c>
      <c r="AE60" s="199">
        <v>0</v>
      </c>
      <c r="AF60" s="199">
        <v>0</v>
      </c>
      <c r="AG60" s="199">
        <v>17.54</v>
      </c>
      <c r="AH60" s="199">
        <v>0</v>
      </c>
      <c r="AI60" s="199">
        <v>25</v>
      </c>
      <c r="AJ60" s="199">
        <v>0</v>
      </c>
      <c r="AK60" s="199">
        <v>99.62</v>
      </c>
      <c r="AL60" s="199">
        <v>0</v>
      </c>
      <c r="AM60" s="199">
        <v>0</v>
      </c>
      <c r="AN60" s="199">
        <v>0</v>
      </c>
      <c r="AO60" s="199">
        <v>105</v>
      </c>
      <c r="AP60" s="199">
        <v>0</v>
      </c>
      <c r="AQ60" s="199">
        <v>39</v>
      </c>
      <c r="AR60" s="199">
        <v>0</v>
      </c>
      <c r="AS60" s="199">
        <v>0</v>
      </c>
      <c r="AT60" s="199">
        <v>0</v>
      </c>
    </row>
    <row r="61" spans="1:46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408.46</v>
      </c>
      <c r="L61" s="199">
        <v>10.67</v>
      </c>
      <c r="M61" s="199">
        <v>61.65</v>
      </c>
      <c r="N61" s="199">
        <v>50.15</v>
      </c>
      <c r="O61" s="199">
        <v>70.849999999999994</v>
      </c>
      <c r="P61" s="199">
        <v>23.86</v>
      </c>
      <c r="Q61" s="199">
        <v>4.49</v>
      </c>
      <c r="R61" s="199">
        <v>18</v>
      </c>
      <c r="S61" s="199">
        <v>11.2</v>
      </c>
      <c r="T61" s="199">
        <v>0</v>
      </c>
      <c r="U61" s="199">
        <v>60.04</v>
      </c>
      <c r="V61" s="199">
        <v>6.05</v>
      </c>
      <c r="W61" s="199">
        <v>19.7</v>
      </c>
      <c r="X61" s="199">
        <v>62.63</v>
      </c>
      <c r="Y61" s="199">
        <v>0</v>
      </c>
      <c r="Z61" s="199">
        <v>58.75</v>
      </c>
      <c r="AA61" s="199">
        <v>29.72</v>
      </c>
      <c r="AB61" s="199">
        <v>0</v>
      </c>
      <c r="AC61" s="199">
        <v>12.27</v>
      </c>
      <c r="AD61" s="199">
        <v>0</v>
      </c>
      <c r="AE61" s="199">
        <v>0</v>
      </c>
      <c r="AF61" s="199">
        <v>0</v>
      </c>
      <c r="AG61" s="199">
        <v>17.54</v>
      </c>
      <c r="AH61" s="199">
        <v>0</v>
      </c>
      <c r="AI61" s="199">
        <v>25</v>
      </c>
      <c r="AJ61" s="199">
        <v>0</v>
      </c>
      <c r="AK61" s="199">
        <v>99.62</v>
      </c>
      <c r="AL61" s="199">
        <v>0</v>
      </c>
      <c r="AM61" s="199">
        <v>0</v>
      </c>
      <c r="AN61" s="199">
        <v>0</v>
      </c>
      <c r="AO61" s="199">
        <v>105</v>
      </c>
      <c r="AP61" s="199">
        <v>0</v>
      </c>
      <c r="AQ61" s="199">
        <v>39</v>
      </c>
      <c r="AR61" s="199">
        <v>0</v>
      </c>
      <c r="AS61" s="199">
        <v>0</v>
      </c>
      <c r="AT61" s="199">
        <v>0</v>
      </c>
    </row>
    <row r="62" spans="1:46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388.87</v>
      </c>
      <c r="L62" s="199">
        <v>10.67</v>
      </c>
      <c r="M62" s="199">
        <v>61.65</v>
      </c>
      <c r="N62" s="199">
        <v>50.15</v>
      </c>
      <c r="O62" s="199">
        <v>70.849999999999994</v>
      </c>
      <c r="P62" s="199">
        <v>23.86</v>
      </c>
      <c r="Q62" s="199">
        <v>4.49</v>
      </c>
      <c r="R62" s="199">
        <v>18</v>
      </c>
      <c r="S62" s="199">
        <v>11.2</v>
      </c>
      <c r="T62" s="199">
        <v>0</v>
      </c>
      <c r="U62" s="199">
        <v>60.04</v>
      </c>
      <c r="V62" s="199">
        <v>6.05</v>
      </c>
      <c r="W62" s="199">
        <v>19.7</v>
      </c>
      <c r="X62" s="199">
        <v>62.63</v>
      </c>
      <c r="Y62" s="199">
        <v>0</v>
      </c>
      <c r="Z62" s="199">
        <v>58.75</v>
      </c>
      <c r="AA62" s="199">
        <v>29.72</v>
      </c>
      <c r="AB62" s="199">
        <v>0</v>
      </c>
      <c r="AC62" s="199">
        <v>12.27</v>
      </c>
      <c r="AD62" s="199">
        <v>0</v>
      </c>
      <c r="AE62" s="199">
        <v>0</v>
      </c>
      <c r="AF62" s="199">
        <v>0</v>
      </c>
      <c r="AG62" s="199">
        <v>17.54</v>
      </c>
      <c r="AH62" s="199">
        <v>0</v>
      </c>
      <c r="AI62" s="199">
        <v>25</v>
      </c>
      <c r="AJ62" s="199">
        <v>0</v>
      </c>
      <c r="AK62" s="199">
        <v>99.62</v>
      </c>
      <c r="AL62" s="199">
        <v>0</v>
      </c>
      <c r="AM62" s="199">
        <v>0</v>
      </c>
      <c r="AN62" s="199">
        <v>0</v>
      </c>
      <c r="AO62" s="199">
        <v>105</v>
      </c>
      <c r="AP62" s="199">
        <v>0</v>
      </c>
      <c r="AQ62" s="199">
        <v>39</v>
      </c>
      <c r="AR62" s="199">
        <v>0</v>
      </c>
      <c r="AS62" s="199">
        <v>0</v>
      </c>
      <c r="AT62" s="199">
        <v>0</v>
      </c>
    </row>
    <row r="63" spans="1:46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421.87</v>
      </c>
      <c r="L63" s="199">
        <v>10.67</v>
      </c>
      <c r="M63" s="199">
        <v>61.65</v>
      </c>
      <c r="N63" s="199">
        <v>50.15</v>
      </c>
      <c r="O63" s="199">
        <v>70.849999999999994</v>
      </c>
      <c r="P63" s="199">
        <v>23.86</v>
      </c>
      <c r="Q63" s="199">
        <v>4.49</v>
      </c>
      <c r="R63" s="199">
        <v>18</v>
      </c>
      <c r="S63" s="199">
        <v>11.2</v>
      </c>
      <c r="T63" s="199">
        <v>0</v>
      </c>
      <c r="U63" s="199">
        <v>60.04</v>
      </c>
      <c r="V63" s="199">
        <v>6.05</v>
      </c>
      <c r="W63" s="199">
        <v>19.7</v>
      </c>
      <c r="X63" s="199">
        <v>62.63</v>
      </c>
      <c r="Y63" s="199">
        <v>0</v>
      </c>
      <c r="Z63" s="199">
        <v>58.75</v>
      </c>
      <c r="AA63" s="199">
        <v>29.72</v>
      </c>
      <c r="AB63" s="199">
        <v>0</v>
      </c>
      <c r="AC63" s="199">
        <v>12.27</v>
      </c>
      <c r="AD63" s="199">
        <v>0</v>
      </c>
      <c r="AE63" s="199">
        <v>0</v>
      </c>
      <c r="AF63" s="199">
        <v>0</v>
      </c>
      <c r="AG63" s="199">
        <v>17.54</v>
      </c>
      <c r="AH63" s="199">
        <v>0</v>
      </c>
      <c r="AI63" s="199">
        <v>25</v>
      </c>
      <c r="AJ63" s="199">
        <v>0</v>
      </c>
      <c r="AK63" s="199">
        <v>99.62</v>
      </c>
      <c r="AL63" s="199">
        <v>0</v>
      </c>
      <c r="AM63" s="199">
        <v>0</v>
      </c>
      <c r="AN63" s="199">
        <v>0</v>
      </c>
      <c r="AO63" s="199">
        <v>105</v>
      </c>
      <c r="AP63" s="199">
        <v>0</v>
      </c>
      <c r="AQ63" s="199">
        <v>39</v>
      </c>
      <c r="AR63" s="199">
        <v>0</v>
      </c>
      <c r="AS63" s="199">
        <v>0</v>
      </c>
      <c r="AT63" s="199">
        <v>0</v>
      </c>
    </row>
    <row r="64" spans="1:46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395.01</v>
      </c>
      <c r="L64" s="199">
        <v>10.67</v>
      </c>
      <c r="M64" s="199">
        <v>61.65</v>
      </c>
      <c r="N64" s="199">
        <v>50.15</v>
      </c>
      <c r="O64" s="199">
        <v>70.849999999999994</v>
      </c>
      <c r="P64" s="199">
        <v>23.86</v>
      </c>
      <c r="Q64" s="199">
        <v>4.49</v>
      </c>
      <c r="R64" s="199">
        <v>18</v>
      </c>
      <c r="S64" s="199">
        <v>11.2</v>
      </c>
      <c r="T64" s="199">
        <v>0</v>
      </c>
      <c r="U64" s="199">
        <v>60.04</v>
      </c>
      <c r="V64" s="199">
        <v>6.05</v>
      </c>
      <c r="W64" s="199">
        <v>19.7</v>
      </c>
      <c r="X64" s="199">
        <v>62.63</v>
      </c>
      <c r="Y64" s="199">
        <v>0</v>
      </c>
      <c r="Z64" s="199">
        <v>58.75</v>
      </c>
      <c r="AA64" s="199">
        <v>29.72</v>
      </c>
      <c r="AB64" s="199">
        <v>0</v>
      </c>
      <c r="AC64" s="199">
        <v>12.27</v>
      </c>
      <c r="AD64" s="199">
        <v>0</v>
      </c>
      <c r="AE64" s="199">
        <v>0</v>
      </c>
      <c r="AF64" s="199">
        <v>0</v>
      </c>
      <c r="AG64" s="199">
        <v>17.54</v>
      </c>
      <c r="AH64" s="199">
        <v>0</v>
      </c>
      <c r="AI64" s="199">
        <v>25</v>
      </c>
      <c r="AJ64" s="199">
        <v>0</v>
      </c>
      <c r="AK64" s="199">
        <v>99.62</v>
      </c>
      <c r="AL64" s="199">
        <v>0</v>
      </c>
      <c r="AM64" s="199">
        <v>0</v>
      </c>
      <c r="AN64" s="199">
        <v>0</v>
      </c>
      <c r="AO64" s="199">
        <v>105</v>
      </c>
      <c r="AP64" s="199">
        <v>0</v>
      </c>
      <c r="AQ64" s="199">
        <v>39</v>
      </c>
      <c r="AR64" s="199">
        <v>0</v>
      </c>
      <c r="AS64" s="199">
        <v>0</v>
      </c>
      <c r="AT64" s="199">
        <v>0</v>
      </c>
    </row>
    <row r="65" spans="1:46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418.44</v>
      </c>
      <c r="L65" s="199">
        <v>10.67</v>
      </c>
      <c r="M65" s="199">
        <v>61.65</v>
      </c>
      <c r="N65" s="199">
        <v>50.15</v>
      </c>
      <c r="O65" s="199">
        <v>70.849999999999994</v>
      </c>
      <c r="P65" s="199">
        <v>23.86</v>
      </c>
      <c r="Q65" s="199">
        <v>4.49</v>
      </c>
      <c r="R65" s="199">
        <v>18</v>
      </c>
      <c r="S65" s="199">
        <v>11.2</v>
      </c>
      <c r="T65" s="199">
        <v>0</v>
      </c>
      <c r="U65" s="199">
        <v>60.04</v>
      </c>
      <c r="V65" s="199">
        <v>6.05</v>
      </c>
      <c r="W65" s="199">
        <v>19.7</v>
      </c>
      <c r="X65" s="199">
        <v>62.63</v>
      </c>
      <c r="Y65" s="199">
        <v>0</v>
      </c>
      <c r="Z65" s="199">
        <v>58.75</v>
      </c>
      <c r="AA65" s="199">
        <v>29.72</v>
      </c>
      <c r="AB65" s="199">
        <v>0</v>
      </c>
      <c r="AC65" s="199">
        <v>12.27</v>
      </c>
      <c r="AD65" s="199">
        <v>0</v>
      </c>
      <c r="AE65" s="199">
        <v>0</v>
      </c>
      <c r="AF65" s="199">
        <v>0</v>
      </c>
      <c r="AG65" s="199">
        <v>17.54</v>
      </c>
      <c r="AH65" s="199">
        <v>0</v>
      </c>
      <c r="AI65" s="199">
        <v>25</v>
      </c>
      <c r="AJ65" s="199">
        <v>0</v>
      </c>
      <c r="AK65" s="199">
        <v>99.62</v>
      </c>
      <c r="AL65" s="199">
        <v>0</v>
      </c>
      <c r="AM65" s="199">
        <v>0</v>
      </c>
      <c r="AN65" s="199">
        <v>0</v>
      </c>
      <c r="AO65" s="199">
        <v>105</v>
      </c>
      <c r="AP65" s="199">
        <v>0</v>
      </c>
      <c r="AQ65" s="199">
        <v>39</v>
      </c>
      <c r="AR65" s="199">
        <v>0</v>
      </c>
      <c r="AS65" s="199">
        <v>0</v>
      </c>
      <c r="AT65" s="199">
        <v>0</v>
      </c>
    </row>
    <row r="66" spans="1:46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424.47</v>
      </c>
      <c r="L66" s="199">
        <v>10.67</v>
      </c>
      <c r="M66" s="199">
        <v>61.65</v>
      </c>
      <c r="N66" s="199">
        <v>50.15</v>
      </c>
      <c r="O66" s="199">
        <v>70.849999999999994</v>
      </c>
      <c r="P66" s="199">
        <v>23.86</v>
      </c>
      <c r="Q66" s="199">
        <v>4.49</v>
      </c>
      <c r="R66" s="199">
        <v>18</v>
      </c>
      <c r="S66" s="199">
        <v>11.2</v>
      </c>
      <c r="T66" s="199">
        <v>0</v>
      </c>
      <c r="U66" s="199">
        <v>60.04</v>
      </c>
      <c r="V66" s="199">
        <v>6.05</v>
      </c>
      <c r="W66" s="199">
        <v>19.7</v>
      </c>
      <c r="X66" s="199">
        <v>62.63</v>
      </c>
      <c r="Y66" s="199">
        <v>0</v>
      </c>
      <c r="Z66" s="199">
        <v>58.75</v>
      </c>
      <c r="AA66" s="199">
        <v>29.72</v>
      </c>
      <c r="AB66" s="199">
        <v>0</v>
      </c>
      <c r="AC66" s="199">
        <v>12.27</v>
      </c>
      <c r="AD66" s="199">
        <v>0</v>
      </c>
      <c r="AE66" s="199">
        <v>0</v>
      </c>
      <c r="AF66" s="199">
        <v>0</v>
      </c>
      <c r="AG66" s="199">
        <v>17.54</v>
      </c>
      <c r="AH66" s="199">
        <v>0</v>
      </c>
      <c r="AI66" s="199">
        <v>25</v>
      </c>
      <c r="AJ66" s="199">
        <v>0</v>
      </c>
      <c r="AK66" s="199">
        <v>99.62</v>
      </c>
      <c r="AL66" s="199">
        <v>0</v>
      </c>
      <c r="AM66" s="199">
        <v>0</v>
      </c>
      <c r="AN66" s="199">
        <v>0</v>
      </c>
      <c r="AO66" s="199">
        <v>105</v>
      </c>
      <c r="AP66" s="199">
        <v>0</v>
      </c>
      <c r="AQ66" s="199">
        <v>39</v>
      </c>
      <c r="AR66" s="199">
        <v>0</v>
      </c>
      <c r="AS66" s="199">
        <v>0</v>
      </c>
      <c r="AT66" s="199">
        <v>0</v>
      </c>
    </row>
    <row r="67" spans="1:46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436.13</v>
      </c>
      <c r="L67" s="199">
        <v>10.67</v>
      </c>
      <c r="M67" s="199">
        <v>61.65</v>
      </c>
      <c r="N67" s="199">
        <v>50.15</v>
      </c>
      <c r="O67" s="199">
        <v>70.849999999999994</v>
      </c>
      <c r="P67" s="199">
        <v>23.86</v>
      </c>
      <c r="Q67" s="199">
        <v>4.49</v>
      </c>
      <c r="R67" s="199">
        <v>18</v>
      </c>
      <c r="S67" s="199">
        <v>11.2</v>
      </c>
      <c r="T67" s="199">
        <v>0</v>
      </c>
      <c r="U67" s="199">
        <v>60.04</v>
      </c>
      <c r="V67" s="199">
        <v>6.05</v>
      </c>
      <c r="W67" s="199">
        <v>19.7</v>
      </c>
      <c r="X67" s="199">
        <v>62.63</v>
      </c>
      <c r="Y67" s="199">
        <v>0</v>
      </c>
      <c r="Z67" s="199">
        <v>58.75</v>
      </c>
      <c r="AA67" s="199">
        <v>29.72</v>
      </c>
      <c r="AB67" s="199">
        <v>0</v>
      </c>
      <c r="AC67" s="199">
        <v>12.92</v>
      </c>
      <c r="AD67" s="199">
        <v>0</v>
      </c>
      <c r="AE67" s="199">
        <v>0</v>
      </c>
      <c r="AF67" s="199">
        <v>0</v>
      </c>
      <c r="AG67" s="199">
        <v>17.54</v>
      </c>
      <c r="AH67" s="199">
        <v>0</v>
      </c>
      <c r="AI67" s="199">
        <v>25</v>
      </c>
      <c r="AJ67" s="199">
        <v>0</v>
      </c>
      <c r="AK67" s="199">
        <v>99.62</v>
      </c>
      <c r="AL67" s="199">
        <v>0</v>
      </c>
      <c r="AM67" s="199">
        <v>0</v>
      </c>
      <c r="AN67" s="199">
        <v>0</v>
      </c>
      <c r="AO67" s="199">
        <v>105</v>
      </c>
      <c r="AP67" s="199">
        <v>0</v>
      </c>
      <c r="AQ67" s="199">
        <v>39</v>
      </c>
      <c r="AR67" s="199">
        <v>0</v>
      </c>
      <c r="AS67" s="199">
        <v>0</v>
      </c>
      <c r="AT67" s="199">
        <v>0</v>
      </c>
    </row>
    <row r="68" spans="1:46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478.47</v>
      </c>
      <c r="L68" s="199">
        <v>10.67</v>
      </c>
      <c r="M68" s="199">
        <v>61.65</v>
      </c>
      <c r="N68" s="199">
        <v>50.15</v>
      </c>
      <c r="O68" s="199">
        <v>70.849999999999994</v>
      </c>
      <c r="P68" s="199">
        <v>23.86</v>
      </c>
      <c r="Q68" s="199">
        <v>4.49</v>
      </c>
      <c r="R68" s="199">
        <v>18</v>
      </c>
      <c r="S68" s="199">
        <v>11.2</v>
      </c>
      <c r="T68" s="199">
        <v>0</v>
      </c>
      <c r="U68" s="199">
        <v>60.04</v>
      </c>
      <c r="V68" s="199">
        <v>6.05</v>
      </c>
      <c r="W68" s="199">
        <v>19.7</v>
      </c>
      <c r="X68" s="199">
        <v>62.63</v>
      </c>
      <c r="Y68" s="199">
        <v>0</v>
      </c>
      <c r="Z68" s="199">
        <v>58.75</v>
      </c>
      <c r="AA68" s="199">
        <v>29.72</v>
      </c>
      <c r="AB68" s="199">
        <v>0</v>
      </c>
      <c r="AC68" s="199">
        <v>12.92</v>
      </c>
      <c r="AD68" s="199">
        <v>0</v>
      </c>
      <c r="AE68" s="199">
        <v>0</v>
      </c>
      <c r="AF68" s="199">
        <v>0</v>
      </c>
      <c r="AG68" s="199">
        <v>17.54</v>
      </c>
      <c r="AH68" s="199">
        <v>0</v>
      </c>
      <c r="AI68" s="199">
        <v>25</v>
      </c>
      <c r="AJ68" s="199">
        <v>0</v>
      </c>
      <c r="AK68" s="199">
        <v>99.62</v>
      </c>
      <c r="AL68" s="199">
        <v>0</v>
      </c>
      <c r="AM68" s="199">
        <v>0</v>
      </c>
      <c r="AN68" s="199">
        <v>0</v>
      </c>
      <c r="AO68" s="199">
        <v>105</v>
      </c>
      <c r="AP68" s="199">
        <v>0</v>
      </c>
      <c r="AQ68" s="199">
        <v>39</v>
      </c>
      <c r="AR68" s="199">
        <v>0</v>
      </c>
      <c r="AS68" s="199">
        <v>0</v>
      </c>
      <c r="AT68" s="199">
        <v>0</v>
      </c>
    </row>
    <row r="69" spans="1:46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495.28</v>
      </c>
      <c r="L69" s="199">
        <v>10.67</v>
      </c>
      <c r="M69" s="199">
        <v>61.65</v>
      </c>
      <c r="N69" s="199">
        <v>50.15</v>
      </c>
      <c r="O69" s="199">
        <v>70.849999999999994</v>
      </c>
      <c r="P69" s="199">
        <v>23.86</v>
      </c>
      <c r="Q69" s="199">
        <v>4.49</v>
      </c>
      <c r="R69" s="199">
        <v>18</v>
      </c>
      <c r="S69" s="199">
        <v>11.2</v>
      </c>
      <c r="T69" s="199">
        <v>0</v>
      </c>
      <c r="U69" s="199">
        <v>60.04</v>
      </c>
      <c r="V69" s="199">
        <v>6.05</v>
      </c>
      <c r="W69" s="199">
        <v>19.7</v>
      </c>
      <c r="X69" s="199">
        <v>62.63</v>
      </c>
      <c r="Y69" s="199">
        <v>0</v>
      </c>
      <c r="Z69" s="199">
        <v>58.75</v>
      </c>
      <c r="AA69" s="199">
        <v>29.72</v>
      </c>
      <c r="AB69" s="199">
        <v>0</v>
      </c>
      <c r="AC69" s="199">
        <v>12.92</v>
      </c>
      <c r="AD69" s="199">
        <v>0</v>
      </c>
      <c r="AE69" s="199">
        <v>0</v>
      </c>
      <c r="AF69" s="199">
        <v>0</v>
      </c>
      <c r="AG69" s="199">
        <v>17.54</v>
      </c>
      <c r="AH69" s="199">
        <v>0</v>
      </c>
      <c r="AI69" s="199">
        <v>25</v>
      </c>
      <c r="AJ69" s="199">
        <v>0</v>
      </c>
      <c r="AK69" s="199">
        <v>99.62</v>
      </c>
      <c r="AL69" s="199">
        <v>0</v>
      </c>
      <c r="AM69" s="199">
        <v>0</v>
      </c>
      <c r="AN69" s="199">
        <v>0</v>
      </c>
      <c r="AO69" s="199">
        <v>105</v>
      </c>
      <c r="AP69" s="199">
        <v>0</v>
      </c>
      <c r="AQ69" s="199">
        <v>33.11</v>
      </c>
      <c r="AR69" s="199">
        <v>0</v>
      </c>
      <c r="AS69" s="199">
        <v>0</v>
      </c>
      <c r="AT69" s="199">
        <v>0</v>
      </c>
    </row>
    <row r="70" spans="1:46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495.28</v>
      </c>
      <c r="L70" s="199">
        <v>10.67</v>
      </c>
      <c r="M70" s="199">
        <v>61.65</v>
      </c>
      <c r="N70" s="199">
        <v>50.15</v>
      </c>
      <c r="O70" s="199">
        <v>70.849999999999994</v>
      </c>
      <c r="P70" s="199">
        <v>23.86</v>
      </c>
      <c r="Q70" s="199">
        <v>4.49</v>
      </c>
      <c r="R70" s="199">
        <v>18</v>
      </c>
      <c r="S70" s="199">
        <v>11.2</v>
      </c>
      <c r="T70" s="199">
        <v>0</v>
      </c>
      <c r="U70" s="199">
        <v>60.04</v>
      </c>
      <c r="V70" s="199">
        <v>6.05</v>
      </c>
      <c r="W70" s="199">
        <v>19.7</v>
      </c>
      <c r="X70" s="199">
        <v>62.63</v>
      </c>
      <c r="Y70" s="199">
        <v>0</v>
      </c>
      <c r="Z70" s="199">
        <v>58.75</v>
      </c>
      <c r="AA70" s="199">
        <v>29.72</v>
      </c>
      <c r="AB70" s="199">
        <v>0</v>
      </c>
      <c r="AC70" s="199">
        <v>12.92</v>
      </c>
      <c r="AD70" s="199">
        <v>0</v>
      </c>
      <c r="AE70" s="199">
        <v>0</v>
      </c>
      <c r="AF70" s="199">
        <v>0</v>
      </c>
      <c r="AG70" s="199">
        <v>17.54</v>
      </c>
      <c r="AH70" s="199">
        <v>0</v>
      </c>
      <c r="AI70" s="199">
        <v>25</v>
      </c>
      <c r="AJ70" s="199">
        <v>0</v>
      </c>
      <c r="AK70" s="199">
        <v>99.62</v>
      </c>
      <c r="AL70" s="199">
        <v>0</v>
      </c>
      <c r="AM70" s="199">
        <v>0</v>
      </c>
      <c r="AN70" s="199">
        <v>0</v>
      </c>
      <c r="AO70" s="199">
        <v>105</v>
      </c>
      <c r="AP70" s="199">
        <v>0</v>
      </c>
      <c r="AQ70" s="199">
        <v>28.27</v>
      </c>
      <c r="AR70" s="199">
        <v>0</v>
      </c>
      <c r="AS70" s="199">
        <v>0</v>
      </c>
      <c r="AT70" s="199">
        <v>0</v>
      </c>
    </row>
    <row r="71" spans="1:46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495.28</v>
      </c>
      <c r="L71" s="199">
        <v>10.67</v>
      </c>
      <c r="M71" s="199">
        <v>61.65</v>
      </c>
      <c r="N71" s="199">
        <v>50.15</v>
      </c>
      <c r="O71" s="199">
        <v>70.849999999999994</v>
      </c>
      <c r="P71" s="199">
        <v>23.86</v>
      </c>
      <c r="Q71" s="199">
        <v>4.49</v>
      </c>
      <c r="R71" s="199">
        <v>18</v>
      </c>
      <c r="S71" s="199">
        <v>11.2</v>
      </c>
      <c r="T71" s="199">
        <v>0</v>
      </c>
      <c r="U71" s="199">
        <v>60.04</v>
      </c>
      <c r="V71" s="199">
        <v>6.05</v>
      </c>
      <c r="W71" s="199">
        <v>19.7</v>
      </c>
      <c r="X71" s="199">
        <v>62.63</v>
      </c>
      <c r="Y71" s="199">
        <v>0</v>
      </c>
      <c r="Z71" s="199">
        <v>58.75</v>
      </c>
      <c r="AA71" s="199">
        <v>29.72</v>
      </c>
      <c r="AB71" s="199">
        <v>0</v>
      </c>
      <c r="AC71" s="199">
        <v>12.92</v>
      </c>
      <c r="AD71" s="199">
        <v>0</v>
      </c>
      <c r="AE71" s="199">
        <v>0</v>
      </c>
      <c r="AF71" s="199">
        <v>0</v>
      </c>
      <c r="AG71" s="199">
        <v>17.54</v>
      </c>
      <c r="AH71" s="199">
        <v>0</v>
      </c>
      <c r="AI71" s="199">
        <v>25</v>
      </c>
      <c r="AJ71" s="199">
        <v>0</v>
      </c>
      <c r="AK71" s="199">
        <v>99.62</v>
      </c>
      <c r="AL71" s="199">
        <v>0</v>
      </c>
      <c r="AM71" s="199">
        <v>0</v>
      </c>
      <c r="AN71" s="199">
        <v>0</v>
      </c>
      <c r="AO71" s="199">
        <v>105</v>
      </c>
      <c r="AP71" s="199">
        <v>0</v>
      </c>
      <c r="AQ71" s="199">
        <v>24.4</v>
      </c>
      <c r="AR71" s="199">
        <v>0</v>
      </c>
      <c r="AS71" s="199">
        <v>0</v>
      </c>
      <c r="AT71" s="199">
        <v>0</v>
      </c>
    </row>
    <row r="72" spans="1:46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495.28</v>
      </c>
      <c r="L72" s="199">
        <v>10.67</v>
      </c>
      <c r="M72" s="199">
        <v>61.65</v>
      </c>
      <c r="N72" s="199">
        <v>50.15</v>
      </c>
      <c r="O72" s="199">
        <v>70.849999999999994</v>
      </c>
      <c r="P72" s="199">
        <v>23.86</v>
      </c>
      <c r="Q72" s="199">
        <v>4.49</v>
      </c>
      <c r="R72" s="199">
        <v>18</v>
      </c>
      <c r="S72" s="199">
        <v>11.2</v>
      </c>
      <c r="T72" s="199">
        <v>0</v>
      </c>
      <c r="U72" s="199">
        <v>60.04</v>
      </c>
      <c r="V72" s="199">
        <v>6.05</v>
      </c>
      <c r="W72" s="199">
        <v>19.7</v>
      </c>
      <c r="X72" s="199">
        <v>62.63</v>
      </c>
      <c r="Y72" s="199">
        <v>0</v>
      </c>
      <c r="Z72" s="199">
        <v>58.75</v>
      </c>
      <c r="AA72" s="199">
        <v>29.72</v>
      </c>
      <c r="AB72" s="199">
        <v>0</v>
      </c>
      <c r="AC72" s="199">
        <v>12.92</v>
      </c>
      <c r="AD72" s="199">
        <v>0</v>
      </c>
      <c r="AE72" s="199">
        <v>0</v>
      </c>
      <c r="AF72" s="199">
        <v>0</v>
      </c>
      <c r="AG72" s="199">
        <v>17.54</v>
      </c>
      <c r="AH72" s="199">
        <v>0</v>
      </c>
      <c r="AI72" s="199">
        <v>25</v>
      </c>
      <c r="AJ72" s="199">
        <v>0</v>
      </c>
      <c r="AK72" s="199">
        <v>99.62</v>
      </c>
      <c r="AL72" s="199">
        <v>0</v>
      </c>
      <c r="AM72" s="199">
        <v>0</v>
      </c>
      <c r="AN72" s="199">
        <v>0</v>
      </c>
      <c r="AO72" s="199">
        <v>105</v>
      </c>
      <c r="AP72" s="199">
        <v>0</v>
      </c>
      <c r="AQ72" s="199">
        <v>22.3</v>
      </c>
      <c r="AR72" s="199">
        <v>0</v>
      </c>
      <c r="AS72" s="199">
        <v>0</v>
      </c>
      <c r="AT72" s="199">
        <v>0</v>
      </c>
    </row>
    <row r="73" spans="1:46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495.28</v>
      </c>
      <c r="L73" s="199">
        <v>10.67</v>
      </c>
      <c r="M73" s="199">
        <v>61.65</v>
      </c>
      <c r="N73" s="199">
        <v>50.15</v>
      </c>
      <c r="O73" s="199">
        <v>70.849999999999994</v>
      </c>
      <c r="P73" s="199">
        <v>23.86</v>
      </c>
      <c r="Q73" s="199">
        <v>4.49</v>
      </c>
      <c r="R73" s="199">
        <v>18</v>
      </c>
      <c r="S73" s="199">
        <v>11.2</v>
      </c>
      <c r="T73" s="199">
        <v>0</v>
      </c>
      <c r="U73" s="199">
        <v>60.04</v>
      </c>
      <c r="V73" s="199">
        <v>6.05</v>
      </c>
      <c r="W73" s="199">
        <v>19.7</v>
      </c>
      <c r="X73" s="199">
        <v>62.63</v>
      </c>
      <c r="Y73" s="199">
        <v>0</v>
      </c>
      <c r="Z73" s="199">
        <v>58.75</v>
      </c>
      <c r="AA73" s="199">
        <v>29.72</v>
      </c>
      <c r="AB73" s="199">
        <v>0</v>
      </c>
      <c r="AC73" s="199">
        <v>12.92</v>
      </c>
      <c r="AD73" s="199">
        <v>0</v>
      </c>
      <c r="AE73" s="199">
        <v>0</v>
      </c>
      <c r="AF73" s="199">
        <v>0</v>
      </c>
      <c r="AG73" s="199">
        <v>17.54</v>
      </c>
      <c r="AH73" s="199">
        <v>0</v>
      </c>
      <c r="AI73" s="199">
        <v>25</v>
      </c>
      <c r="AJ73" s="199">
        <v>0</v>
      </c>
      <c r="AK73" s="199">
        <v>99.62</v>
      </c>
      <c r="AL73" s="199">
        <v>0</v>
      </c>
      <c r="AM73" s="199">
        <v>0</v>
      </c>
      <c r="AN73" s="199">
        <v>0</v>
      </c>
      <c r="AO73" s="199">
        <v>105</v>
      </c>
      <c r="AP73" s="199">
        <v>0</v>
      </c>
      <c r="AQ73" s="199">
        <v>18.23</v>
      </c>
      <c r="AR73" s="199">
        <v>0</v>
      </c>
      <c r="AS73" s="199">
        <v>0</v>
      </c>
      <c r="AT73" s="199">
        <v>0</v>
      </c>
    </row>
    <row r="74" spans="1:46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495.28</v>
      </c>
      <c r="L74" s="199">
        <v>10.67</v>
      </c>
      <c r="M74" s="199">
        <v>61.65</v>
      </c>
      <c r="N74" s="199">
        <v>50.15</v>
      </c>
      <c r="O74" s="199">
        <v>70.849999999999994</v>
      </c>
      <c r="P74" s="199">
        <v>23.86</v>
      </c>
      <c r="Q74" s="199">
        <v>4.49</v>
      </c>
      <c r="R74" s="199">
        <v>18</v>
      </c>
      <c r="S74" s="199">
        <v>11.2</v>
      </c>
      <c r="T74" s="199">
        <v>0</v>
      </c>
      <c r="U74" s="199">
        <v>60.04</v>
      </c>
      <c r="V74" s="199">
        <v>6.05</v>
      </c>
      <c r="W74" s="199">
        <v>19.7</v>
      </c>
      <c r="X74" s="199">
        <v>62.63</v>
      </c>
      <c r="Y74" s="199">
        <v>0</v>
      </c>
      <c r="Z74" s="199">
        <v>58.75</v>
      </c>
      <c r="AA74" s="199">
        <v>29.72</v>
      </c>
      <c r="AB74" s="199">
        <v>0</v>
      </c>
      <c r="AC74" s="199">
        <v>12.92</v>
      </c>
      <c r="AD74" s="199">
        <v>0</v>
      </c>
      <c r="AE74" s="199">
        <v>0</v>
      </c>
      <c r="AF74" s="199">
        <v>0</v>
      </c>
      <c r="AG74" s="199">
        <v>17.54</v>
      </c>
      <c r="AH74" s="199">
        <v>0</v>
      </c>
      <c r="AI74" s="199">
        <v>25</v>
      </c>
      <c r="AJ74" s="199">
        <v>0</v>
      </c>
      <c r="AK74" s="199">
        <v>99.62</v>
      </c>
      <c r="AL74" s="199">
        <v>0</v>
      </c>
      <c r="AM74" s="199">
        <v>0</v>
      </c>
      <c r="AN74" s="199">
        <v>0</v>
      </c>
      <c r="AO74" s="199">
        <v>105</v>
      </c>
      <c r="AP74" s="199">
        <v>0</v>
      </c>
      <c r="AQ74" s="199">
        <v>10.24</v>
      </c>
      <c r="AR74" s="199">
        <v>0</v>
      </c>
      <c r="AS74" s="199">
        <v>0</v>
      </c>
      <c r="AT74" s="199">
        <v>0</v>
      </c>
    </row>
    <row r="75" spans="1:46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495.28</v>
      </c>
      <c r="L75" s="199">
        <v>10.67</v>
      </c>
      <c r="M75" s="199">
        <v>61.65</v>
      </c>
      <c r="N75" s="199">
        <v>50.15</v>
      </c>
      <c r="O75" s="199">
        <v>70.849999999999994</v>
      </c>
      <c r="P75" s="199">
        <v>23.86</v>
      </c>
      <c r="Q75" s="199">
        <v>4.49</v>
      </c>
      <c r="R75" s="199">
        <v>18</v>
      </c>
      <c r="S75" s="199">
        <v>11.2</v>
      </c>
      <c r="T75" s="199">
        <v>0</v>
      </c>
      <c r="U75" s="199">
        <v>60.04</v>
      </c>
      <c r="V75" s="199">
        <v>6.05</v>
      </c>
      <c r="W75" s="199">
        <v>19.7</v>
      </c>
      <c r="X75" s="199">
        <v>62.63</v>
      </c>
      <c r="Y75" s="199">
        <v>0</v>
      </c>
      <c r="Z75" s="199">
        <v>58.75</v>
      </c>
      <c r="AA75" s="199">
        <v>29.72</v>
      </c>
      <c r="AB75" s="199">
        <v>0</v>
      </c>
      <c r="AC75" s="199">
        <v>12.92</v>
      </c>
      <c r="AD75" s="199">
        <v>0</v>
      </c>
      <c r="AE75" s="199">
        <v>0</v>
      </c>
      <c r="AF75" s="199">
        <v>0</v>
      </c>
      <c r="AG75" s="199">
        <v>17.54</v>
      </c>
      <c r="AH75" s="199">
        <v>0</v>
      </c>
      <c r="AI75" s="199">
        <v>25</v>
      </c>
      <c r="AJ75" s="199">
        <v>0</v>
      </c>
      <c r="AK75" s="199">
        <v>99.62</v>
      </c>
      <c r="AL75" s="199">
        <v>0</v>
      </c>
      <c r="AM75" s="199">
        <v>0</v>
      </c>
      <c r="AN75" s="199">
        <v>0</v>
      </c>
      <c r="AO75" s="199">
        <v>105</v>
      </c>
      <c r="AP75" s="199">
        <v>0</v>
      </c>
      <c r="AQ75" s="199">
        <v>0</v>
      </c>
      <c r="AR75" s="199">
        <v>0</v>
      </c>
      <c r="AS75" s="199">
        <v>0</v>
      </c>
      <c r="AT75" s="199">
        <v>0</v>
      </c>
    </row>
    <row r="76" spans="1:46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495.28</v>
      </c>
      <c r="L76" s="199">
        <v>10.67</v>
      </c>
      <c r="M76" s="199">
        <v>61.65</v>
      </c>
      <c r="N76" s="199">
        <v>50.15</v>
      </c>
      <c r="O76" s="199">
        <v>70.849999999999994</v>
      </c>
      <c r="P76" s="199">
        <v>23.86</v>
      </c>
      <c r="Q76" s="199">
        <v>4.49</v>
      </c>
      <c r="R76" s="199">
        <v>18</v>
      </c>
      <c r="S76" s="199">
        <v>11.2</v>
      </c>
      <c r="T76" s="199">
        <v>0</v>
      </c>
      <c r="U76" s="199">
        <v>60.04</v>
      </c>
      <c r="V76" s="199">
        <v>6.05</v>
      </c>
      <c r="W76" s="199">
        <v>19.7</v>
      </c>
      <c r="X76" s="199">
        <v>62.63</v>
      </c>
      <c r="Y76" s="199">
        <v>0</v>
      </c>
      <c r="Z76" s="199">
        <v>58.75</v>
      </c>
      <c r="AA76" s="199">
        <v>29.72</v>
      </c>
      <c r="AB76" s="199">
        <v>0</v>
      </c>
      <c r="AC76" s="199">
        <v>12.92</v>
      </c>
      <c r="AD76" s="199">
        <v>0</v>
      </c>
      <c r="AE76" s="199">
        <v>0</v>
      </c>
      <c r="AF76" s="199">
        <v>0</v>
      </c>
      <c r="AG76" s="199">
        <v>17.54</v>
      </c>
      <c r="AH76" s="199">
        <v>0</v>
      </c>
      <c r="AI76" s="199">
        <v>25</v>
      </c>
      <c r="AJ76" s="199">
        <v>0</v>
      </c>
      <c r="AK76" s="199">
        <v>99.62</v>
      </c>
      <c r="AL76" s="199">
        <v>0</v>
      </c>
      <c r="AM76" s="199">
        <v>0</v>
      </c>
      <c r="AN76" s="199">
        <v>0</v>
      </c>
      <c r="AO76" s="199">
        <v>105</v>
      </c>
      <c r="AP76" s="199">
        <v>0</v>
      </c>
      <c r="AQ76" s="199">
        <v>0</v>
      </c>
      <c r="AR76" s="199">
        <v>0</v>
      </c>
      <c r="AS76" s="199">
        <v>0</v>
      </c>
      <c r="AT76" s="199">
        <v>0</v>
      </c>
    </row>
    <row r="77" spans="1:46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495.28</v>
      </c>
      <c r="L77" s="199">
        <v>10.67</v>
      </c>
      <c r="M77" s="199">
        <v>61.65</v>
      </c>
      <c r="N77" s="199">
        <v>50.15</v>
      </c>
      <c r="O77" s="199">
        <v>70.849999999999994</v>
      </c>
      <c r="P77" s="199">
        <v>23.86</v>
      </c>
      <c r="Q77" s="199">
        <v>4.49</v>
      </c>
      <c r="R77" s="199">
        <v>18</v>
      </c>
      <c r="S77" s="199">
        <v>11.2</v>
      </c>
      <c r="T77" s="199">
        <v>0</v>
      </c>
      <c r="U77" s="199">
        <v>60.04</v>
      </c>
      <c r="V77" s="199">
        <v>6.05</v>
      </c>
      <c r="W77" s="199">
        <v>19.7</v>
      </c>
      <c r="X77" s="199">
        <v>62.63</v>
      </c>
      <c r="Y77" s="199">
        <v>0</v>
      </c>
      <c r="Z77" s="199">
        <v>58.75</v>
      </c>
      <c r="AA77" s="199">
        <v>29.72</v>
      </c>
      <c r="AB77" s="199">
        <v>0</v>
      </c>
      <c r="AC77" s="199">
        <v>12.92</v>
      </c>
      <c r="AD77" s="199">
        <v>0</v>
      </c>
      <c r="AE77" s="199">
        <v>0</v>
      </c>
      <c r="AF77" s="199">
        <v>0</v>
      </c>
      <c r="AG77" s="199">
        <v>17.54</v>
      </c>
      <c r="AH77" s="199">
        <v>0</v>
      </c>
      <c r="AI77" s="199">
        <v>25</v>
      </c>
      <c r="AJ77" s="199">
        <v>0</v>
      </c>
      <c r="AK77" s="199">
        <v>99.62</v>
      </c>
      <c r="AL77" s="199">
        <v>0</v>
      </c>
      <c r="AM77" s="199">
        <v>0</v>
      </c>
      <c r="AN77" s="199">
        <v>0</v>
      </c>
      <c r="AO77" s="199">
        <v>105</v>
      </c>
      <c r="AP77" s="199">
        <v>0</v>
      </c>
      <c r="AQ77" s="199">
        <v>0</v>
      </c>
      <c r="AR77" s="199">
        <v>0</v>
      </c>
      <c r="AS77" s="199">
        <v>0</v>
      </c>
      <c r="AT77" s="199">
        <v>0</v>
      </c>
    </row>
    <row r="78" spans="1:46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495.28</v>
      </c>
      <c r="L78" s="199">
        <v>10.67</v>
      </c>
      <c r="M78" s="199">
        <v>61.65</v>
      </c>
      <c r="N78" s="199">
        <v>50.15</v>
      </c>
      <c r="O78" s="199">
        <v>70.849999999999994</v>
      </c>
      <c r="P78" s="199">
        <v>23.86</v>
      </c>
      <c r="Q78" s="199">
        <v>4.49</v>
      </c>
      <c r="R78" s="199">
        <v>18</v>
      </c>
      <c r="S78" s="199">
        <v>11.2</v>
      </c>
      <c r="T78" s="199">
        <v>0</v>
      </c>
      <c r="U78" s="199">
        <v>60.04</v>
      </c>
      <c r="V78" s="199">
        <v>6.05</v>
      </c>
      <c r="W78" s="199">
        <v>19.7</v>
      </c>
      <c r="X78" s="199">
        <v>62.63</v>
      </c>
      <c r="Y78" s="199">
        <v>0</v>
      </c>
      <c r="Z78" s="199">
        <v>58.75</v>
      </c>
      <c r="AA78" s="199">
        <v>29.72</v>
      </c>
      <c r="AB78" s="199">
        <v>0</v>
      </c>
      <c r="AC78" s="199">
        <v>13.56</v>
      </c>
      <c r="AD78" s="199">
        <v>0</v>
      </c>
      <c r="AE78" s="199">
        <v>0</v>
      </c>
      <c r="AF78" s="199">
        <v>0</v>
      </c>
      <c r="AG78" s="199">
        <v>17.54</v>
      </c>
      <c r="AH78" s="199">
        <v>0</v>
      </c>
      <c r="AI78" s="199">
        <v>25</v>
      </c>
      <c r="AJ78" s="199">
        <v>0</v>
      </c>
      <c r="AK78" s="199">
        <v>99.62</v>
      </c>
      <c r="AL78" s="199">
        <v>0</v>
      </c>
      <c r="AM78" s="199">
        <v>0</v>
      </c>
      <c r="AN78" s="199">
        <v>0</v>
      </c>
      <c r="AO78" s="199">
        <v>105</v>
      </c>
      <c r="AP78" s="199">
        <v>0</v>
      </c>
      <c r="AQ78" s="199">
        <v>0</v>
      </c>
      <c r="AR78" s="199">
        <v>0</v>
      </c>
      <c r="AS78" s="199">
        <v>0</v>
      </c>
      <c r="AT78" s="199">
        <v>0</v>
      </c>
    </row>
    <row r="79" spans="1:46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495.28</v>
      </c>
      <c r="L79" s="199">
        <v>10.67</v>
      </c>
      <c r="M79" s="199">
        <v>61.65</v>
      </c>
      <c r="N79" s="199">
        <v>50.15</v>
      </c>
      <c r="O79" s="199">
        <v>70.849999999999994</v>
      </c>
      <c r="P79" s="199">
        <v>23.86</v>
      </c>
      <c r="Q79" s="199">
        <v>4.49</v>
      </c>
      <c r="R79" s="199">
        <v>18</v>
      </c>
      <c r="S79" s="199">
        <v>11.2</v>
      </c>
      <c r="T79" s="199">
        <v>0</v>
      </c>
      <c r="U79" s="199">
        <v>60.04</v>
      </c>
      <c r="V79" s="199">
        <v>6.05</v>
      </c>
      <c r="W79" s="199">
        <v>19.7</v>
      </c>
      <c r="X79" s="199">
        <v>62.63</v>
      </c>
      <c r="Y79" s="199">
        <v>0</v>
      </c>
      <c r="Z79" s="199">
        <v>58.75</v>
      </c>
      <c r="AA79" s="199">
        <v>29.72</v>
      </c>
      <c r="AB79" s="199">
        <v>0</v>
      </c>
      <c r="AC79" s="199">
        <v>13.56</v>
      </c>
      <c r="AD79" s="199">
        <v>0</v>
      </c>
      <c r="AE79" s="199">
        <v>0</v>
      </c>
      <c r="AF79" s="199">
        <v>0</v>
      </c>
      <c r="AG79" s="199">
        <v>17.54</v>
      </c>
      <c r="AH79" s="199">
        <v>0</v>
      </c>
      <c r="AI79" s="199">
        <v>25.22</v>
      </c>
      <c r="AJ79" s="199">
        <v>0</v>
      </c>
      <c r="AK79" s="199">
        <v>99.62</v>
      </c>
      <c r="AL79" s="199">
        <v>0</v>
      </c>
      <c r="AM79" s="199">
        <v>0</v>
      </c>
      <c r="AN79" s="199">
        <v>0</v>
      </c>
      <c r="AO79" s="199">
        <v>105</v>
      </c>
      <c r="AP79" s="199">
        <v>0</v>
      </c>
      <c r="AQ79" s="199">
        <v>0</v>
      </c>
      <c r="AR79" s="199">
        <v>0</v>
      </c>
      <c r="AS79" s="199">
        <v>0</v>
      </c>
      <c r="AT79" s="199">
        <v>0</v>
      </c>
    </row>
    <row r="80" spans="1:46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495.28</v>
      </c>
      <c r="L80" s="199">
        <v>10.67</v>
      </c>
      <c r="M80" s="199">
        <v>61.65</v>
      </c>
      <c r="N80" s="199">
        <v>50.15</v>
      </c>
      <c r="O80" s="199">
        <v>70.849999999999994</v>
      </c>
      <c r="P80" s="199">
        <v>23.86</v>
      </c>
      <c r="Q80" s="199">
        <v>4.49</v>
      </c>
      <c r="R80" s="199">
        <v>18</v>
      </c>
      <c r="S80" s="199">
        <v>11.2</v>
      </c>
      <c r="T80" s="199">
        <v>0</v>
      </c>
      <c r="U80" s="199">
        <v>60.04</v>
      </c>
      <c r="V80" s="199">
        <v>6.05</v>
      </c>
      <c r="W80" s="199">
        <v>19.7</v>
      </c>
      <c r="X80" s="199">
        <v>62.63</v>
      </c>
      <c r="Y80" s="199">
        <v>0</v>
      </c>
      <c r="Z80" s="199">
        <v>58.75</v>
      </c>
      <c r="AA80" s="199">
        <v>29.72</v>
      </c>
      <c r="AB80" s="199">
        <v>0</v>
      </c>
      <c r="AC80" s="199">
        <v>8.1199999999999992</v>
      </c>
      <c r="AD80" s="199">
        <v>0</v>
      </c>
      <c r="AE80" s="199">
        <v>0</v>
      </c>
      <c r="AF80" s="199">
        <v>0</v>
      </c>
      <c r="AG80" s="199">
        <v>17.54</v>
      </c>
      <c r="AH80" s="199">
        <v>0</v>
      </c>
      <c r="AI80" s="199">
        <v>24.08</v>
      </c>
      <c r="AJ80" s="199">
        <v>0</v>
      </c>
      <c r="AK80" s="199">
        <v>99.62</v>
      </c>
      <c r="AL80" s="199">
        <v>0</v>
      </c>
      <c r="AM80" s="199">
        <v>0</v>
      </c>
      <c r="AN80" s="199">
        <v>0</v>
      </c>
      <c r="AO80" s="199">
        <v>105</v>
      </c>
      <c r="AP80" s="199">
        <v>0</v>
      </c>
      <c r="AQ80" s="199">
        <v>0</v>
      </c>
      <c r="AR80" s="199">
        <v>0</v>
      </c>
      <c r="AS80" s="199">
        <v>0</v>
      </c>
      <c r="AT80" s="199">
        <v>0</v>
      </c>
    </row>
    <row r="81" spans="1:46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495.28</v>
      </c>
      <c r="L81" s="199">
        <v>10.67</v>
      </c>
      <c r="M81" s="199">
        <v>61.65</v>
      </c>
      <c r="N81" s="199">
        <v>50.15</v>
      </c>
      <c r="O81" s="199">
        <v>70.849999999999994</v>
      </c>
      <c r="P81" s="199">
        <v>23.86</v>
      </c>
      <c r="Q81" s="199">
        <v>4.49</v>
      </c>
      <c r="R81" s="199">
        <v>18</v>
      </c>
      <c r="S81" s="199">
        <v>11.2</v>
      </c>
      <c r="T81" s="199">
        <v>0</v>
      </c>
      <c r="U81" s="199">
        <v>60.04</v>
      </c>
      <c r="V81" s="199">
        <v>6.05</v>
      </c>
      <c r="W81" s="199">
        <v>19.7</v>
      </c>
      <c r="X81" s="199">
        <v>62.63</v>
      </c>
      <c r="Y81" s="199">
        <v>0</v>
      </c>
      <c r="Z81" s="199">
        <v>58.75</v>
      </c>
      <c r="AA81" s="199">
        <v>29.72</v>
      </c>
      <c r="AB81" s="199">
        <v>0</v>
      </c>
      <c r="AC81" s="199">
        <v>8.1199999999999992</v>
      </c>
      <c r="AD81" s="199">
        <v>0</v>
      </c>
      <c r="AE81" s="199">
        <v>0</v>
      </c>
      <c r="AF81" s="199">
        <v>0</v>
      </c>
      <c r="AG81" s="199">
        <v>17.54</v>
      </c>
      <c r="AH81" s="199">
        <v>0</v>
      </c>
      <c r="AI81" s="199">
        <v>24.08</v>
      </c>
      <c r="AJ81" s="199">
        <v>0</v>
      </c>
      <c r="AK81" s="199">
        <v>99.62</v>
      </c>
      <c r="AL81" s="199">
        <v>0</v>
      </c>
      <c r="AM81" s="199">
        <v>0</v>
      </c>
      <c r="AN81" s="199">
        <v>0</v>
      </c>
      <c r="AO81" s="199">
        <v>105</v>
      </c>
      <c r="AP81" s="199">
        <v>0</v>
      </c>
      <c r="AQ81" s="199">
        <v>0</v>
      </c>
      <c r="AR81" s="199">
        <v>0</v>
      </c>
      <c r="AS81" s="199">
        <v>0</v>
      </c>
      <c r="AT81" s="199">
        <v>0</v>
      </c>
    </row>
    <row r="82" spans="1:46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495.28</v>
      </c>
      <c r="L82" s="199">
        <v>10.67</v>
      </c>
      <c r="M82" s="199">
        <v>61.65</v>
      </c>
      <c r="N82" s="199">
        <v>50.15</v>
      </c>
      <c r="O82" s="199">
        <v>70.849999999999994</v>
      </c>
      <c r="P82" s="199">
        <v>23.86</v>
      </c>
      <c r="Q82" s="199">
        <v>4.49</v>
      </c>
      <c r="R82" s="199">
        <v>18</v>
      </c>
      <c r="S82" s="199">
        <v>11.2</v>
      </c>
      <c r="T82" s="199">
        <v>0</v>
      </c>
      <c r="U82" s="199">
        <v>60.04</v>
      </c>
      <c r="V82" s="199">
        <v>6.05</v>
      </c>
      <c r="W82" s="199">
        <v>19.7</v>
      </c>
      <c r="X82" s="199">
        <v>62.63</v>
      </c>
      <c r="Y82" s="199">
        <v>0</v>
      </c>
      <c r="Z82" s="199">
        <v>58.75</v>
      </c>
      <c r="AA82" s="199">
        <v>29.72</v>
      </c>
      <c r="AB82" s="199">
        <v>0</v>
      </c>
      <c r="AC82" s="199">
        <v>8.1199999999999992</v>
      </c>
      <c r="AD82" s="199">
        <v>0</v>
      </c>
      <c r="AE82" s="199">
        <v>0</v>
      </c>
      <c r="AF82" s="199">
        <v>0</v>
      </c>
      <c r="AG82" s="199">
        <v>17.54</v>
      </c>
      <c r="AH82" s="199">
        <v>0</v>
      </c>
      <c r="AI82" s="199">
        <v>24.08</v>
      </c>
      <c r="AJ82" s="199">
        <v>0</v>
      </c>
      <c r="AK82" s="199">
        <v>99.62</v>
      </c>
      <c r="AL82" s="199">
        <v>0</v>
      </c>
      <c r="AM82" s="199">
        <v>0</v>
      </c>
      <c r="AN82" s="199">
        <v>0</v>
      </c>
      <c r="AO82" s="199">
        <v>105</v>
      </c>
      <c r="AP82" s="199">
        <v>0</v>
      </c>
      <c r="AQ82" s="199">
        <v>0</v>
      </c>
      <c r="AR82" s="199">
        <v>0</v>
      </c>
      <c r="AS82" s="199">
        <v>0</v>
      </c>
      <c r="AT82" s="199">
        <v>0</v>
      </c>
    </row>
    <row r="83" spans="1:46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495.28</v>
      </c>
      <c r="L83" s="199">
        <v>10.67</v>
      </c>
      <c r="M83" s="199">
        <v>61.65</v>
      </c>
      <c r="N83" s="199">
        <v>50.15</v>
      </c>
      <c r="O83" s="199">
        <v>70.849999999999994</v>
      </c>
      <c r="P83" s="199">
        <v>23.86</v>
      </c>
      <c r="Q83" s="199">
        <v>4.49</v>
      </c>
      <c r="R83" s="199">
        <v>18</v>
      </c>
      <c r="S83" s="199">
        <v>11.2</v>
      </c>
      <c r="T83" s="199">
        <v>0</v>
      </c>
      <c r="U83" s="199">
        <v>60.04</v>
      </c>
      <c r="V83" s="199">
        <v>6.05</v>
      </c>
      <c r="W83" s="199">
        <v>19.7</v>
      </c>
      <c r="X83" s="199">
        <v>62.63</v>
      </c>
      <c r="Y83" s="199">
        <v>0</v>
      </c>
      <c r="Z83" s="199">
        <v>58.75</v>
      </c>
      <c r="AA83" s="199">
        <v>29.72</v>
      </c>
      <c r="AB83" s="199">
        <v>0</v>
      </c>
      <c r="AC83" s="199">
        <v>13.56</v>
      </c>
      <c r="AD83" s="199">
        <v>0</v>
      </c>
      <c r="AE83" s="199">
        <v>0</v>
      </c>
      <c r="AF83" s="199">
        <v>0</v>
      </c>
      <c r="AG83" s="199">
        <v>17.54</v>
      </c>
      <c r="AH83" s="199">
        <v>0</v>
      </c>
      <c r="AI83" s="199">
        <v>25.58</v>
      </c>
      <c r="AJ83" s="199">
        <v>0</v>
      </c>
      <c r="AK83" s="199">
        <v>99.62</v>
      </c>
      <c r="AL83" s="199">
        <v>0</v>
      </c>
      <c r="AM83" s="199">
        <v>0</v>
      </c>
      <c r="AN83" s="199">
        <v>0</v>
      </c>
      <c r="AO83" s="199">
        <v>105</v>
      </c>
      <c r="AP83" s="199">
        <v>0</v>
      </c>
      <c r="AQ83" s="199">
        <v>0</v>
      </c>
      <c r="AR83" s="199">
        <v>0</v>
      </c>
      <c r="AS83" s="199">
        <v>0</v>
      </c>
      <c r="AT83" s="199">
        <v>0</v>
      </c>
    </row>
    <row r="84" spans="1:46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495.28</v>
      </c>
      <c r="L84" s="199">
        <v>10.67</v>
      </c>
      <c r="M84" s="199">
        <v>61.65</v>
      </c>
      <c r="N84" s="199">
        <v>50.15</v>
      </c>
      <c r="O84" s="199">
        <v>70.849999999999994</v>
      </c>
      <c r="P84" s="199">
        <v>23.86</v>
      </c>
      <c r="Q84" s="199">
        <v>4.49</v>
      </c>
      <c r="R84" s="199">
        <v>18</v>
      </c>
      <c r="S84" s="199">
        <v>11.2</v>
      </c>
      <c r="T84" s="199">
        <v>0</v>
      </c>
      <c r="U84" s="199">
        <v>60.04</v>
      </c>
      <c r="V84" s="199">
        <v>6.05</v>
      </c>
      <c r="W84" s="199">
        <v>19.7</v>
      </c>
      <c r="X84" s="199">
        <v>62.63</v>
      </c>
      <c r="Y84" s="199">
        <v>0</v>
      </c>
      <c r="Z84" s="199">
        <v>58.75</v>
      </c>
      <c r="AA84" s="199">
        <v>29.72</v>
      </c>
      <c r="AB84" s="199">
        <v>0</v>
      </c>
      <c r="AC84" s="199">
        <v>13.56</v>
      </c>
      <c r="AD84" s="199">
        <v>0</v>
      </c>
      <c r="AE84" s="199">
        <v>0</v>
      </c>
      <c r="AF84" s="199">
        <v>0</v>
      </c>
      <c r="AG84" s="199">
        <v>17.54</v>
      </c>
      <c r="AH84" s="199">
        <v>0</v>
      </c>
      <c r="AI84" s="199">
        <v>25.58</v>
      </c>
      <c r="AJ84" s="199">
        <v>0</v>
      </c>
      <c r="AK84" s="199">
        <v>99.62</v>
      </c>
      <c r="AL84" s="199">
        <v>0</v>
      </c>
      <c r="AM84" s="199">
        <v>0</v>
      </c>
      <c r="AN84" s="199">
        <v>0</v>
      </c>
      <c r="AO84" s="199">
        <v>105</v>
      </c>
      <c r="AP84" s="199">
        <v>0</v>
      </c>
      <c r="AQ84" s="199">
        <v>0</v>
      </c>
      <c r="AR84" s="199">
        <v>0</v>
      </c>
      <c r="AS84" s="199">
        <v>0</v>
      </c>
      <c r="AT84" s="199">
        <v>0</v>
      </c>
    </row>
    <row r="85" spans="1:46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495.28</v>
      </c>
      <c r="L85" s="199">
        <v>10.67</v>
      </c>
      <c r="M85" s="199">
        <v>61.65</v>
      </c>
      <c r="N85" s="199">
        <v>50.15</v>
      </c>
      <c r="O85" s="199">
        <v>70.849999999999994</v>
      </c>
      <c r="P85" s="199">
        <v>23.86</v>
      </c>
      <c r="Q85" s="199">
        <v>4.49</v>
      </c>
      <c r="R85" s="199">
        <v>18</v>
      </c>
      <c r="S85" s="199">
        <v>11.2</v>
      </c>
      <c r="T85" s="199">
        <v>0</v>
      </c>
      <c r="U85" s="199">
        <v>60.04</v>
      </c>
      <c r="V85" s="199">
        <v>6.05</v>
      </c>
      <c r="W85" s="199">
        <v>19.7</v>
      </c>
      <c r="X85" s="199">
        <v>62.63</v>
      </c>
      <c r="Y85" s="199">
        <v>0</v>
      </c>
      <c r="Z85" s="199">
        <v>58.75</v>
      </c>
      <c r="AA85" s="199">
        <v>29.72</v>
      </c>
      <c r="AB85" s="199">
        <v>0</v>
      </c>
      <c r="AC85" s="199">
        <v>13.56</v>
      </c>
      <c r="AD85" s="199">
        <v>0</v>
      </c>
      <c r="AE85" s="199">
        <v>0</v>
      </c>
      <c r="AF85" s="199">
        <v>0</v>
      </c>
      <c r="AG85" s="199">
        <v>17.54</v>
      </c>
      <c r="AH85" s="199">
        <v>0</v>
      </c>
      <c r="AI85" s="199">
        <v>25.58</v>
      </c>
      <c r="AJ85" s="199">
        <v>0</v>
      </c>
      <c r="AK85" s="199">
        <v>99.62</v>
      </c>
      <c r="AL85" s="199">
        <v>0</v>
      </c>
      <c r="AM85" s="199">
        <v>0</v>
      </c>
      <c r="AN85" s="199">
        <v>0</v>
      </c>
      <c r="AO85" s="199">
        <v>105</v>
      </c>
      <c r="AP85" s="199">
        <v>0</v>
      </c>
      <c r="AQ85" s="199">
        <v>0</v>
      </c>
      <c r="AR85" s="199">
        <v>0</v>
      </c>
      <c r="AS85" s="199">
        <v>0</v>
      </c>
      <c r="AT85" s="199">
        <v>0</v>
      </c>
    </row>
    <row r="86" spans="1:46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495.28</v>
      </c>
      <c r="L86" s="199">
        <v>10.67</v>
      </c>
      <c r="M86" s="199">
        <v>61.65</v>
      </c>
      <c r="N86" s="199">
        <v>50.15</v>
      </c>
      <c r="O86" s="199">
        <v>70.849999999999994</v>
      </c>
      <c r="P86" s="199">
        <v>23.86</v>
      </c>
      <c r="Q86" s="199">
        <v>4.49</v>
      </c>
      <c r="R86" s="199">
        <v>18</v>
      </c>
      <c r="S86" s="199">
        <v>11.2</v>
      </c>
      <c r="T86" s="199">
        <v>0</v>
      </c>
      <c r="U86" s="199">
        <v>60.04</v>
      </c>
      <c r="V86" s="199">
        <v>6.05</v>
      </c>
      <c r="W86" s="199">
        <v>19.7</v>
      </c>
      <c r="X86" s="199">
        <v>62.63</v>
      </c>
      <c r="Y86" s="199">
        <v>0</v>
      </c>
      <c r="Z86" s="199">
        <v>58.75</v>
      </c>
      <c r="AA86" s="199">
        <v>29.72</v>
      </c>
      <c r="AB86" s="199">
        <v>0</v>
      </c>
      <c r="AC86" s="199">
        <v>13.56</v>
      </c>
      <c r="AD86" s="199">
        <v>0</v>
      </c>
      <c r="AE86" s="199">
        <v>0</v>
      </c>
      <c r="AF86" s="199">
        <v>0</v>
      </c>
      <c r="AG86" s="199">
        <v>17.54</v>
      </c>
      <c r="AH86" s="199">
        <v>0</v>
      </c>
      <c r="AI86" s="199">
        <v>25.58</v>
      </c>
      <c r="AJ86" s="199">
        <v>0</v>
      </c>
      <c r="AK86" s="199">
        <v>99.62</v>
      </c>
      <c r="AL86" s="199">
        <v>0</v>
      </c>
      <c r="AM86" s="199">
        <v>0</v>
      </c>
      <c r="AN86" s="199">
        <v>0</v>
      </c>
      <c r="AO86" s="199">
        <v>105</v>
      </c>
      <c r="AP86" s="199">
        <v>0</v>
      </c>
      <c r="AQ86" s="199">
        <v>0</v>
      </c>
      <c r="AR86" s="199">
        <v>0</v>
      </c>
      <c r="AS86" s="199">
        <v>0</v>
      </c>
      <c r="AT86" s="199">
        <v>0</v>
      </c>
    </row>
    <row r="87" spans="1:46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495.28</v>
      </c>
      <c r="L87" s="199">
        <v>10.67</v>
      </c>
      <c r="M87" s="199">
        <v>61.65</v>
      </c>
      <c r="N87" s="199">
        <v>50.15</v>
      </c>
      <c r="O87" s="199">
        <v>70.849999999999994</v>
      </c>
      <c r="P87" s="199">
        <v>23.86</v>
      </c>
      <c r="Q87" s="199">
        <v>4.49</v>
      </c>
      <c r="R87" s="199">
        <v>18</v>
      </c>
      <c r="S87" s="199">
        <v>11.2</v>
      </c>
      <c r="T87" s="199">
        <v>0</v>
      </c>
      <c r="U87" s="199">
        <v>60.04</v>
      </c>
      <c r="V87" s="199">
        <v>6.05</v>
      </c>
      <c r="W87" s="199">
        <v>19.7</v>
      </c>
      <c r="X87" s="199">
        <v>62.63</v>
      </c>
      <c r="Y87" s="199">
        <v>0</v>
      </c>
      <c r="Z87" s="199">
        <v>58.75</v>
      </c>
      <c r="AA87" s="199">
        <v>29.72</v>
      </c>
      <c r="AB87" s="199">
        <v>0</v>
      </c>
      <c r="AC87" s="199">
        <v>13.56</v>
      </c>
      <c r="AD87" s="199">
        <v>0</v>
      </c>
      <c r="AE87" s="199">
        <v>0</v>
      </c>
      <c r="AF87" s="199">
        <v>0</v>
      </c>
      <c r="AG87" s="199">
        <v>17.54</v>
      </c>
      <c r="AH87" s="199">
        <v>0</v>
      </c>
      <c r="AI87" s="199">
        <v>25.93</v>
      </c>
      <c r="AJ87" s="199">
        <v>0</v>
      </c>
      <c r="AK87" s="199">
        <v>99.62</v>
      </c>
      <c r="AL87" s="199">
        <v>0</v>
      </c>
      <c r="AM87" s="199">
        <v>0</v>
      </c>
      <c r="AN87" s="199">
        <v>0</v>
      </c>
      <c r="AO87" s="199">
        <v>105</v>
      </c>
      <c r="AP87" s="199">
        <v>0</v>
      </c>
      <c r="AQ87" s="199">
        <v>0</v>
      </c>
      <c r="AR87" s="199">
        <v>0</v>
      </c>
      <c r="AS87" s="199">
        <v>0</v>
      </c>
      <c r="AT87" s="199">
        <v>0</v>
      </c>
    </row>
    <row r="88" spans="1:46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495.28</v>
      </c>
      <c r="L88" s="199">
        <v>10.67</v>
      </c>
      <c r="M88" s="199">
        <v>61.65</v>
      </c>
      <c r="N88" s="199">
        <v>50.15</v>
      </c>
      <c r="O88" s="199">
        <v>70.849999999999994</v>
      </c>
      <c r="P88" s="199">
        <v>23.86</v>
      </c>
      <c r="Q88" s="199">
        <v>4.49</v>
      </c>
      <c r="R88" s="199">
        <v>18</v>
      </c>
      <c r="S88" s="199">
        <v>11.2</v>
      </c>
      <c r="T88" s="199">
        <v>0</v>
      </c>
      <c r="U88" s="199">
        <v>60.04</v>
      </c>
      <c r="V88" s="199">
        <v>6.05</v>
      </c>
      <c r="W88" s="199">
        <v>19.7</v>
      </c>
      <c r="X88" s="199">
        <v>62.63</v>
      </c>
      <c r="Y88" s="199">
        <v>0</v>
      </c>
      <c r="Z88" s="199">
        <v>58.75</v>
      </c>
      <c r="AA88" s="199">
        <v>29.72</v>
      </c>
      <c r="AB88" s="199">
        <v>0</v>
      </c>
      <c r="AC88" s="199">
        <v>13.56</v>
      </c>
      <c r="AD88" s="199">
        <v>0</v>
      </c>
      <c r="AE88" s="199">
        <v>0</v>
      </c>
      <c r="AF88" s="199">
        <v>0</v>
      </c>
      <c r="AG88" s="199">
        <v>17.54</v>
      </c>
      <c r="AH88" s="199">
        <v>0</v>
      </c>
      <c r="AI88" s="199">
        <v>25.93</v>
      </c>
      <c r="AJ88" s="199">
        <v>0</v>
      </c>
      <c r="AK88" s="199">
        <v>99.62</v>
      </c>
      <c r="AL88" s="199">
        <v>0</v>
      </c>
      <c r="AM88" s="199">
        <v>0</v>
      </c>
      <c r="AN88" s="199">
        <v>0</v>
      </c>
      <c r="AO88" s="199">
        <v>105</v>
      </c>
      <c r="AP88" s="199">
        <v>0</v>
      </c>
      <c r="AQ88" s="199">
        <v>0</v>
      </c>
      <c r="AR88" s="199">
        <v>0</v>
      </c>
      <c r="AS88" s="199">
        <v>0</v>
      </c>
      <c r="AT88" s="199">
        <v>0</v>
      </c>
    </row>
    <row r="89" spans="1:46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495.28</v>
      </c>
      <c r="L89" s="199">
        <v>10.67</v>
      </c>
      <c r="M89" s="199">
        <v>61.65</v>
      </c>
      <c r="N89" s="199">
        <v>50.15</v>
      </c>
      <c r="O89" s="199">
        <v>70.849999999999994</v>
      </c>
      <c r="P89" s="199">
        <v>23.86</v>
      </c>
      <c r="Q89" s="199">
        <v>4.49</v>
      </c>
      <c r="R89" s="199">
        <v>18</v>
      </c>
      <c r="S89" s="199">
        <v>11.2</v>
      </c>
      <c r="T89" s="199">
        <v>0</v>
      </c>
      <c r="U89" s="199">
        <v>60.04</v>
      </c>
      <c r="V89" s="199">
        <v>6.05</v>
      </c>
      <c r="W89" s="199">
        <v>19.7</v>
      </c>
      <c r="X89" s="199">
        <v>62.63</v>
      </c>
      <c r="Y89" s="199">
        <v>0</v>
      </c>
      <c r="Z89" s="199">
        <v>58.75</v>
      </c>
      <c r="AA89" s="199">
        <v>29.72</v>
      </c>
      <c r="AB89" s="199">
        <v>0</v>
      </c>
      <c r="AC89" s="199">
        <v>13.56</v>
      </c>
      <c r="AD89" s="199">
        <v>0</v>
      </c>
      <c r="AE89" s="199">
        <v>0</v>
      </c>
      <c r="AF89" s="199">
        <v>0</v>
      </c>
      <c r="AG89" s="199">
        <v>17.54</v>
      </c>
      <c r="AH89" s="199">
        <v>0</v>
      </c>
      <c r="AI89" s="199">
        <v>25.93</v>
      </c>
      <c r="AJ89" s="199">
        <v>0</v>
      </c>
      <c r="AK89" s="199">
        <v>99.62</v>
      </c>
      <c r="AL89" s="199">
        <v>0</v>
      </c>
      <c r="AM89" s="199">
        <v>0</v>
      </c>
      <c r="AN89" s="199">
        <v>0</v>
      </c>
      <c r="AO89" s="199">
        <v>105</v>
      </c>
      <c r="AP89" s="199">
        <v>0</v>
      </c>
      <c r="AQ89" s="199">
        <v>0</v>
      </c>
      <c r="AR89" s="199">
        <v>0</v>
      </c>
      <c r="AS89" s="199">
        <v>0</v>
      </c>
      <c r="AT89" s="199">
        <v>0</v>
      </c>
    </row>
    <row r="90" spans="1:46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495.28</v>
      </c>
      <c r="L90" s="199">
        <v>10.67</v>
      </c>
      <c r="M90" s="199">
        <v>61.65</v>
      </c>
      <c r="N90" s="199">
        <v>50.15</v>
      </c>
      <c r="O90" s="199">
        <v>70.849999999999994</v>
      </c>
      <c r="P90" s="199">
        <v>23.86</v>
      </c>
      <c r="Q90" s="199">
        <v>4.49</v>
      </c>
      <c r="R90" s="199">
        <v>18</v>
      </c>
      <c r="S90" s="199">
        <v>11.2</v>
      </c>
      <c r="T90" s="199">
        <v>0</v>
      </c>
      <c r="U90" s="199">
        <v>60.04</v>
      </c>
      <c r="V90" s="199">
        <v>6.05</v>
      </c>
      <c r="W90" s="199">
        <v>19.7</v>
      </c>
      <c r="X90" s="199">
        <v>62.63</v>
      </c>
      <c r="Y90" s="199">
        <v>0</v>
      </c>
      <c r="Z90" s="199">
        <v>58.75</v>
      </c>
      <c r="AA90" s="199">
        <v>29.72</v>
      </c>
      <c r="AB90" s="199">
        <v>0</v>
      </c>
      <c r="AC90" s="199">
        <v>14.21</v>
      </c>
      <c r="AD90" s="199">
        <v>0</v>
      </c>
      <c r="AE90" s="199">
        <v>0</v>
      </c>
      <c r="AF90" s="199">
        <v>0</v>
      </c>
      <c r="AG90" s="199">
        <v>17.54</v>
      </c>
      <c r="AH90" s="199">
        <v>0</v>
      </c>
      <c r="AI90" s="199">
        <v>25.93</v>
      </c>
      <c r="AJ90" s="199">
        <v>0</v>
      </c>
      <c r="AK90" s="199">
        <v>99.62</v>
      </c>
      <c r="AL90" s="199">
        <v>0</v>
      </c>
      <c r="AM90" s="199">
        <v>0</v>
      </c>
      <c r="AN90" s="199">
        <v>0</v>
      </c>
      <c r="AO90" s="199">
        <v>105</v>
      </c>
      <c r="AP90" s="199">
        <v>0</v>
      </c>
      <c r="AQ90" s="199">
        <v>0</v>
      </c>
      <c r="AR90" s="199">
        <v>0</v>
      </c>
      <c r="AS90" s="199">
        <v>0</v>
      </c>
      <c r="AT90" s="199">
        <v>0</v>
      </c>
    </row>
    <row r="91" spans="1:46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495.28</v>
      </c>
      <c r="L91" s="199">
        <v>10.67</v>
      </c>
      <c r="M91" s="199">
        <v>61.65</v>
      </c>
      <c r="N91" s="199">
        <v>50.15</v>
      </c>
      <c r="O91" s="199">
        <v>70.849999999999994</v>
      </c>
      <c r="P91" s="199">
        <v>23.86</v>
      </c>
      <c r="Q91" s="199">
        <v>4.49</v>
      </c>
      <c r="R91" s="199">
        <v>18</v>
      </c>
      <c r="S91" s="199">
        <v>11.2</v>
      </c>
      <c r="T91" s="199">
        <v>0</v>
      </c>
      <c r="U91" s="199">
        <v>60.04</v>
      </c>
      <c r="V91" s="199">
        <v>6.05</v>
      </c>
      <c r="W91" s="199">
        <v>19.7</v>
      </c>
      <c r="X91" s="199">
        <v>62.63</v>
      </c>
      <c r="Y91" s="199">
        <v>0</v>
      </c>
      <c r="Z91" s="199">
        <v>58.75</v>
      </c>
      <c r="AA91" s="199">
        <v>29.72</v>
      </c>
      <c r="AB91" s="199">
        <v>0</v>
      </c>
      <c r="AC91" s="199">
        <v>14.21</v>
      </c>
      <c r="AD91" s="199">
        <v>0</v>
      </c>
      <c r="AE91" s="199">
        <v>0</v>
      </c>
      <c r="AF91" s="199">
        <v>0</v>
      </c>
      <c r="AG91" s="199">
        <v>17.54</v>
      </c>
      <c r="AH91" s="199">
        <v>0</v>
      </c>
      <c r="AI91" s="199">
        <v>25.93</v>
      </c>
      <c r="AJ91" s="199">
        <v>0</v>
      </c>
      <c r="AK91" s="199">
        <v>99.62</v>
      </c>
      <c r="AL91" s="199">
        <v>0</v>
      </c>
      <c r="AM91" s="199">
        <v>0</v>
      </c>
      <c r="AN91" s="199">
        <v>0</v>
      </c>
      <c r="AO91" s="199">
        <v>105</v>
      </c>
      <c r="AP91" s="199">
        <v>0</v>
      </c>
      <c r="AQ91" s="199">
        <v>0</v>
      </c>
      <c r="AR91" s="199">
        <v>0</v>
      </c>
      <c r="AS91" s="199">
        <v>0</v>
      </c>
      <c r="AT91" s="199">
        <v>0</v>
      </c>
    </row>
    <row r="92" spans="1:46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495.28</v>
      </c>
      <c r="L92" s="199">
        <v>10.67</v>
      </c>
      <c r="M92" s="199">
        <v>61.65</v>
      </c>
      <c r="N92" s="199">
        <v>50.15</v>
      </c>
      <c r="O92" s="199">
        <v>70.849999999999994</v>
      </c>
      <c r="P92" s="199">
        <v>23.86</v>
      </c>
      <c r="Q92" s="199">
        <v>4.49</v>
      </c>
      <c r="R92" s="199">
        <v>18</v>
      </c>
      <c r="S92" s="199">
        <v>11.2</v>
      </c>
      <c r="T92" s="199">
        <v>0</v>
      </c>
      <c r="U92" s="199">
        <v>60.04</v>
      </c>
      <c r="V92" s="199">
        <v>6.05</v>
      </c>
      <c r="W92" s="199">
        <v>19.7</v>
      </c>
      <c r="X92" s="199">
        <v>62.63</v>
      </c>
      <c r="Y92" s="199">
        <v>0</v>
      </c>
      <c r="Z92" s="199">
        <v>58.75</v>
      </c>
      <c r="AA92" s="199">
        <v>29.72</v>
      </c>
      <c r="AB92" s="199">
        <v>0</v>
      </c>
      <c r="AC92" s="199">
        <v>14.21</v>
      </c>
      <c r="AD92" s="199">
        <v>0</v>
      </c>
      <c r="AE92" s="199">
        <v>0</v>
      </c>
      <c r="AF92" s="199">
        <v>0</v>
      </c>
      <c r="AG92" s="199">
        <v>17.54</v>
      </c>
      <c r="AH92" s="199">
        <v>0</v>
      </c>
      <c r="AI92" s="199">
        <v>25.93</v>
      </c>
      <c r="AJ92" s="199">
        <v>0</v>
      </c>
      <c r="AK92" s="199">
        <v>99.62</v>
      </c>
      <c r="AL92" s="199">
        <v>0</v>
      </c>
      <c r="AM92" s="199">
        <v>0</v>
      </c>
      <c r="AN92" s="199">
        <v>0</v>
      </c>
      <c r="AO92" s="199">
        <v>105</v>
      </c>
      <c r="AP92" s="199">
        <v>0</v>
      </c>
      <c r="AQ92" s="199">
        <v>0</v>
      </c>
      <c r="AR92" s="199">
        <v>0</v>
      </c>
      <c r="AS92" s="199">
        <v>0</v>
      </c>
      <c r="AT92" s="199">
        <v>0</v>
      </c>
    </row>
    <row r="93" spans="1:46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495.28</v>
      </c>
      <c r="L93" s="199">
        <v>10.67</v>
      </c>
      <c r="M93" s="199">
        <v>61.65</v>
      </c>
      <c r="N93" s="199">
        <v>50.15</v>
      </c>
      <c r="O93" s="199">
        <v>70.849999999999994</v>
      </c>
      <c r="P93" s="199">
        <v>23.86</v>
      </c>
      <c r="Q93" s="199">
        <v>4.49</v>
      </c>
      <c r="R93" s="199">
        <v>18</v>
      </c>
      <c r="S93" s="199">
        <v>11.2</v>
      </c>
      <c r="T93" s="199">
        <v>0</v>
      </c>
      <c r="U93" s="199">
        <v>60.04</v>
      </c>
      <c r="V93" s="199">
        <v>6.05</v>
      </c>
      <c r="W93" s="199">
        <v>19.7</v>
      </c>
      <c r="X93" s="199">
        <v>62.63</v>
      </c>
      <c r="Y93" s="199">
        <v>0</v>
      </c>
      <c r="Z93" s="199">
        <v>58.75</v>
      </c>
      <c r="AA93" s="199">
        <v>29.72</v>
      </c>
      <c r="AB93" s="199">
        <v>0</v>
      </c>
      <c r="AC93" s="199">
        <v>14.21</v>
      </c>
      <c r="AD93" s="199">
        <v>0</v>
      </c>
      <c r="AE93" s="199">
        <v>0</v>
      </c>
      <c r="AF93" s="199">
        <v>0</v>
      </c>
      <c r="AG93" s="199">
        <v>17.54</v>
      </c>
      <c r="AH93" s="199">
        <v>0</v>
      </c>
      <c r="AI93" s="199">
        <v>25.93</v>
      </c>
      <c r="AJ93" s="199">
        <v>0</v>
      </c>
      <c r="AK93" s="199">
        <v>99.62</v>
      </c>
      <c r="AL93" s="199">
        <v>0</v>
      </c>
      <c r="AM93" s="199">
        <v>0</v>
      </c>
      <c r="AN93" s="199">
        <v>0</v>
      </c>
      <c r="AO93" s="199">
        <v>105</v>
      </c>
      <c r="AP93" s="199">
        <v>0</v>
      </c>
      <c r="AQ93" s="199">
        <v>0</v>
      </c>
      <c r="AR93" s="199">
        <v>0</v>
      </c>
      <c r="AS93" s="199">
        <v>0</v>
      </c>
      <c r="AT93" s="199">
        <v>0</v>
      </c>
    </row>
    <row r="94" spans="1:46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495.28</v>
      </c>
      <c r="L94" s="199">
        <v>10.67</v>
      </c>
      <c r="M94" s="199">
        <v>61.65</v>
      </c>
      <c r="N94" s="199">
        <v>50.15</v>
      </c>
      <c r="O94" s="199">
        <v>70.849999999999994</v>
      </c>
      <c r="P94" s="199">
        <v>23.86</v>
      </c>
      <c r="Q94" s="199">
        <v>4.49</v>
      </c>
      <c r="R94" s="199">
        <v>18</v>
      </c>
      <c r="S94" s="199">
        <v>11.2</v>
      </c>
      <c r="T94" s="199">
        <v>0</v>
      </c>
      <c r="U94" s="199">
        <v>60.04</v>
      </c>
      <c r="V94" s="199">
        <v>6.05</v>
      </c>
      <c r="W94" s="199">
        <v>19.7</v>
      </c>
      <c r="X94" s="199">
        <v>62.63</v>
      </c>
      <c r="Y94" s="199">
        <v>0</v>
      </c>
      <c r="Z94" s="199">
        <v>58.75</v>
      </c>
      <c r="AA94" s="199">
        <v>29.72</v>
      </c>
      <c r="AB94" s="199">
        <v>0</v>
      </c>
      <c r="AC94" s="199">
        <v>14.21</v>
      </c>
      <c r="AD94" s="199">
        <v>0</v>
      </c>
      <c r="AE94" s="199">
        <v>0</v>
      </c>
      <c r="AF94" s="199">
        <v>0</v>
      </c>
      <c r="AG94" s="199">
        <v>17.54</v>
      </c>
      <c r="AH94" s="199">
        <v>0</v>
      </c>
      <c r="AI94" s="199">
        <v>25.93</v>
      </c>
      <c r="AJ94" s="199">
        <v>0</v>
      </c>
      <c r="AK94" s="199">
        <v>99.62</v>
      </c>
      <c r="AL94" s="199">
        <v>0</v>
      </c>
      <c r="AM94" s="199">
        <v>0</v>
      </c>
      <c r="AN94" s="199">
        <v>0</v>
      </c>
      <c r="AO94" s="199">
        <v>105</v>
      </c>
      <c r="AP94" s="199">
        <v>0</v>
      </c>
      <c r="AQ94" s="199">
        <v>0</v>
      </c>
      <c r="AR94" s="199">
        <v>0</v>
      </c>
      <c r="AS94" s="199">
        <v>0</v>
      </c>
      <c r="AT94" s="199">
        <v>0</v>
      </c>
    </row>
    <row r="95" spans="1:46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495.28</v>
      </c>
      <c r="L95" s="199">
        <v>10.67</v>
      </c>
      <c r="M95" s="199">
        <v>61.65</v>
      </c>
      <c r="N95" s="199">
        <v>50.15</v>
      </c>
      <c r="O95" s="199">
        <v>70.849999999999994</v>
      </c>
      <c r="P95" s="199">
        <v>23.86</v>
      </c>
      <c r="Q95" s="199">
        <v>4.49</v>
      </c>
      <c r="R95" s="199">
        <v>18</v>
      </c>
      <c r="S95" s="199">
        <v>11.2</v>
      </c>
      <c r="T95" s="199">
        <v>0</v>
      </c>
      <c r="U95" s="199">
        <v>60.04</v>
      </c>
      <c r="V95" s="199">
        <v>6.05</v>
      </c>
      <c r="W95" s="199">
        <v>19.7</v>
      </c>
      <c r="X95" s="199">
        <v>62.63</v>
      </c>
      <c r="Y95" s="199">
        <v>0</v>
      </c>
      <c r="Z95" s="199">
        <v>58.75</v>
      </c>
      <c r="AA95" s="199">
        <v>29.72</v>
      </c>
      <c r="AB95" s="199">
        <v>0</v>
      </c>
      <c r="AC95" s="199">
        <v>14.21</v>
      </c>
      <c r="AD95" s="199">
        <v>0</v>
      </c>
      <c r="AE95" s="199">
        <v>0</v>
      </c>
      <c r="AF95" s="199">
        <v>0</v>
      </c>
      <c r="AG95" s="199">
        <v>17.54</v>
      </c>
      <c r="AH95" s="199">
        <v>0</v>
      </c>
      <c r="AI95" s="199">
        <v>26.59</v>
      </c>
      <c r="AJ95" s="199">
        <v>0</v>
      </c>
      <c r="AK95" s="199">
        <v>99.62</v>
      </c>
      <c r="AL95" s="199">
        <v>0</v>
      </c>
      <c r="AM95" s="199">
        <v>0</v>
      </c>
      <c r="AN95" s="199">
        <v>0</v>
      </c>
      <c r="AO95" s="199">
        <v>105</v>
      </c>
      <c r="AP95" s="199">
        <v>0</v>
      </c>
      <c r="AQ95" s="199">
        <v>0</v>
      </c>
      <c r="AR95" s="199">
        <v>0</v>
      </c>
      <c r="AS95" s="199">
        <v>0</v>
      </c>
      <c r="AT95" s="199">
        <v>0</v>
      </c>
    </row>
    <row r="96" spans="1:46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495.28</v>
      </c>
      <c r="L96" s="199">
        <v>10.67</v>
      </c>
      <c r="M96" s="199">
        <v>61.65</v>
      </c>
      <c r="N96" s="199">
        <v>50.15</v>
      </c>
      <c r="O96" s="199">
        <v>70.849999999999994</v>
      </c>
      <c r="P96" s="199">
        <v>23.86</v>
      </c>
      <c r="Q96" s="199">
        <v>4.49</v>
      </c>
      <c r="R96" s="199">
        <v>18</v>
      </c>
      <c r="S96" s="199">
        <v>11.2</v>
      </c>
      <c r="T96" s="199">
        <v>0</v>
      </c>
      <c r="U96" s="199">
        <v>60.04</v>
      </c>
      <c r="V96" s="199">
        <v>6.05</v>
      </c>
      <c r="W96" s="199">
        <v>19.7</v>
      </c>
      <c r="X96" s="199">
        <v>62.63</v>
      </c>
      <c r="Y96" s="199">
        <v>0</v>
      </c>
      <c r="Z96" s="199">
        <v>58.75</v>
      </c>
      <c r="AA96" s="199">
        <v>29.72</v>
      </c>
      <c r="AB96" s="199">
        <v>0</v>
      </c>
      <c r="AC96" s="199">
        <v>14.21</v>
      </c>
      <c r="AD96" s="199">
        <v>0</v>
      </c>
      <c r="AE96" s="199">
        <v>0</v>
      </c>
      <c r="AF96" s="199">
        <v>0</v>
      </c>
      <c r="AG96" s="199">
        <v>17.54</v>
      </c>
      <c r="AH96" s="199">
        <v>0</v>
      </c>
      <c r="AI96" s="199">
        <v>26.59</v>
      </c>
      <c r="AJ96" s="199">
        <v>0</v>
      </c>
      <c r="AK96" s="199">
        <v>99.62</v>
      </c>
      <c r="AL96" s="199">
        <v>0</v>
      </c>
      <c r="AM96" s="199">
        <v>0</v>
      </c>
      <c r="AN96" s="199">
        <v>0</v>
      </c>
      <c r="AO96" s="199">
        <v>105</v>
      </c>
      <c r="AP96" s="199">
        <v>0</v>
      </c>
      <c r="AQ96" s="199">
        <v>0</v>
      </c>
      <c r="AR96" s="199">
        <v>0</v>
      </c>
      <c r="AS96" s="199">
        <v>0</v>
      </c>
      <c r="AT96" s="199">
        <v>0</v>
      </c>
    </row>
    <row r="97" spans="1:46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495.28</v>
      </c>
      <c r="L97" s="199">
        <v>10.67</v>
      </c>
      <c r="M97" s="199">
        <v>61.65</v>
      </c>
      <c r="N97" s="199">
        <v>50.15</v>
      </c>
      <c r="O97" s="199">
        <v>70.849999999999994</v>
      </c>
      <c r="P97" s="199">
        <v>23.86</v>
      </c>
      <c r="Q97" s="199">
        <v>4.49</v>
      </c>
      <c r="R97" s="199">
        <v>18</v>
      </c>
      <c r="S97" s="199">
        <v>11.2</v>
      </c>
      <c r="T97" s="199">
        <v>0</v>
      </c>
      <c r="U97" s="199">
        <v>60.04</v>
      </c>
      <c r="V97" s="199">
        <v>6.05</v>
      </c>
      <c r="W97" s="199">
        <v>19.7</v>
      </c>
      <c r="X97" s="199">
        <v>62.63</v>
      </c>
      <c r="Y97" s="199">
        <v>0</v>
      </c>
      <c r="Z97" s="199">
        <v>58.75</v>
      </c>
      <c r="AA97" s="199">
        <v>29.72</v>
      </c>
      <c r="AB97" s="199">
        <v>0</v>
      </c>
      <c r="AC97" s="199">
        <v>14.21</v>
      </c>
      <c r="AD97" s="199">
        <v>0</v>
      </c>
      <c r="AE97" s="199">
        <v>0</v>
      </c>
      <c r="AF97" s="199">
        <v>0</v>
      </c>
      <c r="AG97" s="199">
        <v>17.54</v>
      </c>
      <c r="AH97" s="199">
        <v>0</v>
      </c>
      <c r="AI97" s="199">
        <v>26.59</v>
      </c>
      <c r="AJ97" s="199">
        <v>0</v>
      </c>
      <c r="AK97" s="199">
        <v>99.62</v>
      </c>
      <c r="AL97" s="199">
        <v>0</v>
      </c>
      <c r="AM97" s="199">
        <v>0</v>
      </c>
      <c r="AN97" s="199">
        <v>0</v>
      </c>
      <c r="AO97" s="199">
        <v>105</v>
      </c>
      <c r="AP97" s="199">
        <v>0</v>
      </c>
      <c r="AQ97" s="199">
        <v>0</v>
      </c>
      <c r="AR97" s="199">
        <v>0</v>
      </c>
      <c r="AS97" s="199">
        <v>0</v>
      </c>
      <c r="AT97" s="199">
        <v>0</v>
      </c>
    </row>
    <row r="98" spans="1:46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495.28</v>
      </c>
      <c r="L98" s="199">
        <v>10.67</v>
      </c>
      <c r="M98" s="199">
        <v>61.65</v>
      </c>
      <c r="N98" s="199">
        <v>50.15</v>
      </c>
      <c r="O98" s="199">
        <v>70.849999999999994</v>
      </c>
      <c r="P98" s="199">
        <v>23.86</v>
      </c>
      <c r="Q98" s="199">
        <v>4.49</v>
      </c>
      <c r="R98" s="199">
        <v>18</v>
      </c>
      <c r="S98" s="199">
        <v>11.2</v>
      </c>
      <c r="T98" s="199">
        <v>0</v>
      </c>
      <c r="U98" s="199">
        <v>60.04</v>
      </c>
      <c r="V98" s="199">
        <v>6.05</v>
      </c>
      <c r="W98" s="199">
        <v>19.7</v>
      </c>
      <c r="X98" s="199">
        <v>62.63</v>
      </c>
      <c r="Y98" s="199">
        <v>0</v>
      </c>
      <c r="Z98" s="199">
        <v>58.75</v>
      </c>
      <c r="AA98" s="199">
        <v>29.72</v>
      </c>
      <c r="AB98" s="199">
        <v>0</v>
      </c>
      <c r="AC98" s="199">
        <v>14.21</v>
      </c>
      <c r="AD98" s="199">
        <v>0</v>
      </c>
      <c r="AE98" s="199">
        <v>0</v>
      </c>
      <c r="AF98" s="199">
        <v>0</v>
      </c>
      <c r="AG98" s="199">
        <v>17.54</v>
      </c>
      <c r="AH98" s="199">
        <v>0</v>
      </c>
      <c r="AI98" s="199">
        <v>26.59</v>
      </c>
      <c r="AJ98" s="199">
        <v>0</v>
      </c>
      <c r="AK98" s="199">
        <v>99.62</v>
      </c>
      <c r="AL98" s="199">
        <v>0</v>
      </c>
      <c r="AM98" s="199">
        <v>0</v>
      </c>
      <c r="AN98" s="199">
        <v>0</v>
      </c>
      <c r="AO98" s="199">
        <v>105</v>
      </c>
      <c r="AP98" s="199">
        <v>0</v>
      </c>
      <c r="AQ98" s="199">
        <v>0</v>
      </c>
      <c r="AR98" s="199">
        <v>0</v>
      </c>
      <c r="AS98" s="199">
        <v>0</v>
      </c>
      <c r="AT98" s="199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11.40627999999999</v>
      </c>
      <c r="L99">
        <f t="shared" si="0"/>
        <v>0.25607999999999959</v>
      </c>
      <c r="M99">
        <f t="shared" si="0"/>
        <v>1.4762499999999985</v>
      </c>
      <c r="N99">
        <f t="shared" si="0"/>
        <v>0.99446500000000126</v>
      </c>
      <c r="O99">
        <f t="shared" si="0"/>
        <v>1.7004000000000026</v>
      </c>
      <c r="P99">
        <f t="shared" si="0"/>
        <v>0.57445999999999975</v>
      </c>
      <c r="Q99">
        <f t="shared" si="0"/>
        <v>0.10776000000000013</v>
      </c>
      <c r="R99">
        <f t="shared" si="0"/>
        <v>0.432</v>
      </c>
      <c r="S99">
        <f t="shared" si="0"/>
        <v>0.26880000000000048</v>
      </c>
      <c r="T99">
        <f t="shared" si="0"/>
        <v>0</v>
      </c>
      <c r="U99">
        <f t="shared" si="0"/>
        <v>1.4409599999999994</v>
      </c>
      <c r="V99">
        <f t="shared" si="0"/>
        <v>0.14520000000000005</v>
      </c>
      <c r="W99">
        <f t="shared" si="0"/>
        <v>0.47280000000000078</v>
      </c>
      <c r="X99">
        <f t="shared" si="0"/>
        <v>1.5031200000000022</v>
      </c>
      <c r="Y99">
        <f t="shared" si="0"/>
        <v>0</v>
      </c>
      <c r="Z99">
        <f t="shared" si="0"/>
        <v>1.41</v>
      </c>
      <c r="AA99">
        <f t="shared" si="0"/>
        <v>0.66869999999999941</v>
      </c>
      <c r="AB99">
        <f t="shared" si="0"/>
        <v>0</v>
      </c>
      <c r="AC99">
        <f t="shared" si="0"/>
        <v>0.32803999999999972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0.42095999999999945</v>
      </c>
      <c r="AH99">
        <f t="shared" si="0"/>
        <v>0</v>
      </c>
      <c r="AI99">
        <f t="shared" si="0"/>
        <v>0.61996499999999966</v>
      </c>
      <c r="AJ99">
        <f t="shared" si="0"/>
        <v>0</v>
      </c>
      <c r="AK99">
        <f t="shared" si="0"/>
        <v>2.390880000000001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2.52</v>
      </c>
      <c r="AP99">
        <f t="shared" si="0"/>
        <v>0</v>
      </c>
      <c r="AQ99">
        <f t="shared" ref="AQ99:AT99" si="1">SUM(AQ3:AQ98)/4000</f>
        <v>0.42138749999999997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3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3"/>
    </row>
    <row r="3" spans="1:46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159.53</v>
      </c>
      <c r="L3" s="199">
        <v>61.5</v>
      </c>
      <c r="M3" s="199">
        <v>0</v>
      </c>
      <c r="N3" s="199">
        <v>13.92</v>
      </c>
      <c r="O3" s="199">
        <v>48.7</v>
      </c>
      <c r="P3" s="199">
        <v>60.17</v>
      </c>
      <c r="Q3" s="199">
        <v>2.59</v>
      </c>
      <c r="R3" s="199">
        <v>10.41</v>
      </c>
      <c r="S3" s="199">
        <v>6.48</v>
      </c>
      <c r="T3" s="199">
        <v>0</v>
      </c>
      <c r="U3" s="199">
        <v>282.68</v>
      </c>
      <c r="V3" s="199">
        <v>3.5</v>
      </c>
      <c r="W3" s="199">
        <v>11.4</v>
      </c>
      <c r="X3" s="199">
        <v>36.22</v>
      </c>
      <c r="Y3" s="199">
        <v>0</v>
      </c>
      <c r="Z3" s="199">
        <v>34.32</v>
      </c>
      <c r="AA3" s="199">
        <v>17.190000000000001</v>
      </c>
      <c r="AB3" s="199">
        <v>0</v>
      </c>
      <c r="AC3" s="199">
        <v>8.14</v>
      </c>
      <c r="AD3" s="199">
        <v>0</v>
      </c>
      <c r="AE3" s="199">
        <v>0</v>
      </c>
      <c r="AF3" s="199">
        <v>0</v>
      </c>
      <c r="AG3" s="199">
        <v>9.9600000000000009</v>
      </c>
      <c r="AH3" s="199">
        <v>0</v>
      </c>
      <c r="AI3" s="199">
        <v>14.93</v>
      </c>
      <c r="AJ3" s="199">
        <v>0</v>
      </c>
      <c r="AK3" s="199">
        <v>49.92</v>
      </c>
      <c r="AL3" s="199">
        <v>0</v>
      </c>
      <c r="AM3" s="199">
        <v>0</v>
      </c>
      <c r="AN3" s="199">
        <v>0</v>
      </c>
      <c r="AO3" s="199">
        <v>0</v>
      </c>
      <c r="AP3" s="199">
        <v>0</v>
      </c>
      <c r="AQ3" s="199">
        <v>0</v>
      </c>
      <c r="AR3" s="199">
        <v>0</v>
      </c>
      <c r="AS3" s="199">
        <v>0</v>
      </c>
      <c r="AT3" s="199">
        <v>0</v>
      </c>
    </row>
    <row r="4" spans="1:46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159.53</v>
      </c>
      <c r="L4" s="199">
        <v>61.5</v>
      </c>
      <c r="M4" s="199">
        <v>0</v>
      </c>
      <c r="N4" s="199">
        <v>13.92</v>
      </c>
      <c r="O4" s="199">
        <v>48.7</v>
      </c>
      <c r="P4" s="199">
        <v>60.17</v>
      </c>
      <c r="Q4" s="199">
        <v>2.59</v>
      </c>
      <c r="R4" s="199">
        <v>10.41</v>
      </c>
      <c r="S4" s="199">
        <v>6.48</v>
      </c>
      <c r="T4" s="199">
        <v>0</v>
      </c>
      <c r="U4" s="199">
        <v>282.68</v>
      </c>
      <c r="V4" s="199">
        <v>3.5</v>
      </c>
      <c r="W4" s="199">
        <v>11.4</v>
      </c>
      <c r="X4" s="199">
        <v>36.22</v>
      </c>
      <c r="Y4" s="199">
        <v>0</v>
      </c>
      <c r="Z4" s="199">
        <v>34.32</v>
      </c>
      <c r="AA4" s="199">
        <v>17.190000000000001</v>
      </c>
      <c r="AB4" s="199">
        <v>0</v>
      </c>
      <c r="AC4" s="199">
        <v>8.14</v>
      </c>
      <c r="AD4" s="199">
        <v>0</v>
      </c>
      <c r="AE4" s="199">
        <v>0</v>
      </c>
      <c r="AF4" s="199">
        <v>0</v>
      </c>
      <c r="AG4" s="199">
        <v>9.9600000000000009</v>
      </c>
      <c r="AH4" s="199">
        <v>0</v>
      </c>
      <c r="AI4" s="199">
        <v>14.93</v>
      </c>
      <c r="AJ4" s="199">
        <v>0</v>
      </c>
      <c r="AK4" s="199">
        <v>49.92</v>
      </c>
      <c r="AL4" s="199">
        <v>0</v>
      </c>
      <c r="AM4" s="199">
        <v>0</v>
      </c>
      <c r="AN4" s="199">
        <v>0</v>
      </c>
      <c r="AO4" s="199">
        <v>0</v>
      </c>
      <c r="AP4" s="199">
        <v>0</v>
      </c>
      <c r="AQ4" s="199">
        <v>0</v>
      </c>
      <c r="AR4" s="199">
        <v>0</v>
      </c>
      <c r="AS4" s="199">
        <v>0</v>
      </c>
      <c r="AT4" s="199">
        <v>0</v>
      </c>
    </row>
    <row r="5" spans="1:46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159.53</v>
      </c>
      <c r="L5" s="199">
        <v>61.5</v>
      </c>
      <c r="M5" s="199">
        <v>0</v>
      </c>
      <c r="N5" s="199">
        <v>13.92</v>
      </c>
      <c r="O5" s="199">
        <v>48.7</v>
      </c>
      <c r="P5" s="199">
        <v>60.17</v>
      </c>
      <c r="Q5" s="199">
        <v>2.59</v>
      </c>
      <c r="R5" s="199">
        <v>10.41</v>
      </c>
      <c r="S5" s="199">
        <v>6.48</v>
      </c>
      <c r="T5" s="199">
        <v>0</v>
      </c>
      <c r="U5" s="199">
        <v>282.68</v>
      </c>
      <c r="V5" s="199">
        <v>3.5</v>
      </c>
      <c r="W5" s="199">
        <v>11.4</v>
      </c>
      <c r="X5" s="199">
        <v>36.22</v>
      </c>
      <c r="Y5" s="199">
        <v>0</v>
      </c>
      <c r="Z5" s="199">
        <v>34.32</v>
      </c>
      <c r="AA5" s="199">
        <v>17.190000000000001</v>
      </c>
      <c r="AB5" s="199">
        <v>0</v>
      </c>
      <c r="AC5" s="199">
        <v>8.14</v>
      </c>
      <c r="AD5" s="199">
        <v>0</v>
      </c>
      <c r="AE5" s="199">
        <v>0</v>
      </c>
      <c r="AF5" s="199">
        <v>0</v>
      </c>
      <c r="AG5" s="199">
        <v>9.9600000000000009</v>
      </c>
      <c r="AH5" s="199">
        <v>0</v>
      </c>
      <c r="AI5" s="199">
        <v>14.93</v>
      </c>
      <c r="AJ5" s="199">
        <v>0</v>
      </c>
      <c r="AK5" s="199">
        <v>49.92</v>
      </c>
      <c r="AL5" s="199">
        <v>0</v>
      </c>
      <c r="AM5" s="199">
        <v>0</v>
      </c>
      <c r="AN5" s="199">
        <v>0</v>
      </c>
      <c r="AO5" s="199">
        <v>0</v>
      </c>
      <c r="AP5" s="199">
        <v>0</v>
      </c>
      <c r="AQ5" s="199">
        <v>0</v>
      </c>
      <c r="AR5" s="199">
        <v>0</v>
      </c>
      <c r="AS5" s="199">
        <v>0</v>
      </c>
      <c r="AT5" s="199">
        <v>0</v>
      </c>
    </row>
    <row r="6" spans="1:46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159.53</v>
      </c>
      <c r="L6" s="199">
        <v>61.5</v>
      </c>
      <c r="M6" s="199">
        <v>0</v>
      </c>
      <c r="N6" s="199">
        <v>13.92</v>
      </c>
      <c r="O6" s="199">
        <v>48.7</v>
      </c>
      <c r="P6" s="199">
        <v>60.17</v>
      </c>
      <c r="Q6" s="199">
        <v>2.59</v>
      </c>
      <c r="R6" s="199">
        <v>10.41</v>
      </c>
      <c r="S6" s="199">
        <v>6.48</v>
      </c>
      <c r="T6" s="199">
        <v>0</v>
      </c>
      <c r="U6" s="199">
        <v>282.68</v>
      </c>
      <c r="V6" s="199">
        <v>3.5</v>
      </c>
      <c r="W6" s="199">
        <v>11.4</v>
      </c>
      <c r="X6" s="199">
        <v>36.22</v>
      </c>
      <c r="Y6" s="199">
        <v>0</v>
      </c>
      <c r="Z6" s="199">
        <v>34.32</v>
      </c>
      <c r="AA6" s="199">
        <v>17.190000000000001</v>
      </c>
      <c r="AB6" s="199">
        <v>0</v>
      </c>
      <c r="AC6" s="199">
        <v>8.14</v>
      </c>
      <c r="AD6" s="199">
        <v>0</v>
      </c>
      <c r="AE6" s="199">
        <v>0</v>
      </c>
      <c r="AF6" s="199">
        <v>0</v>
      </c>
      <c r="AG6" s="199">
        <v>9.9600000000000009</v>
      </c>
      <c r="AH6" s="199">
        <v>0</v>
      </c>
      <c r="AI6" s="199">
        <v>14.93</v>
      </c>
      <c r="AJ6" s="199">
        <v>0</v>
      </c>
      <c r="AK6" s="199">
        <v>49.92</v>
      </c>
      <c r="AL6" s="199">
        <v>0</v>
      </c>
      <c r="AM6" s="199">
        <v>0</v>
      </c>
      <c r="AN6" s="199">
        <v>0</v>
      </c>
      <c r="AO6" s="199">
        <v>0</v>
      </c>
      <c r="AP6" s="199">
        <v>0</v>
      </c>
      <c r="AQ6" s="199">
        <v>0</v>
      </c>
      <c r="AR6" s="199">
        <v>0</v>
      </c>
      <c r="AS6" s="199">
        <v>0</v>
      </c>
      <c r="AT6" s="199">
        <v>0</v>
      </c>
    </row>
    <row r="7" spans="1:46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159.53</v>
      </c>
      <c r="L7" s="199">
        <v>61.5</v>
      </c>
      <c r="M7" s="199">
        <v>0</v>
      </c>
      <c r="N7" s="199">
        <v>13.92</v>
      </c>
      <c r="O7" s="199">
        <v>48.7</v>
      </c>
      <c r="P7" s="199">
        <v>60.17</v>
      </c>
      <c r="Q7" s="199">
        <v>2.59</v>
      </c>
      <c r="R7" s="199">
        <v>10.41</v>
      </c>
      <c r="S7" s="199">
        <v>6.48</v>
      </c>
      <c r="T7" s="199">
        <v>0</v>
      </c>
      <c r="U7" s="199">
        <v>282.68</v>
      </c>
      <c r="V7" s="199">
        <v>3.5</v>
      </c>
      <c r="W7" s="199">
        <v>11.4</v>
      </c>
      <c r="X7" s="199">
        <v>36.22</v>
      </c>
      <c r="Y7" s="199">
        <v>0</v>
      </c>
      <c r="Z7" s="199">
        <v>34.32</v>
      </c>
      <c r="AA7" s="199">
        <v>17.190000000000001</v>
      </c>
      <c r="AB7" s="199">
        <v>0</v>
      </c>
      <c r="AC7" s="199">
        <v>8.14</v>
      </c>
      <c r="AD7" s="199">
        <v>0</v>
      </c>
      <c r="AE7" s="199">
        <v>0</v>
      </c>
      <c r="AF7" s="199">
        <v>0</v>
      </c>
      <c r="AG7" s="199">
        <v>9.9600000000000009</v>
      </c>
      <c r="AH7" s="199">
        <v>0</v>
      </c>
      <c r="AI7" s="199">
        <v>14.53</v>
      </c>
      <c r="AJ7" s="199">
        <v>0</v>
      </c>
      <c r="AK7" s="199">
        <v>49.92</v>
      </c>
      <c r="AL7" s="199">
        <v>0</v>
      </c>
      <c r="AM7" s="199">
        <v>0</v>
      </c>
      <c r="AN7" s="199">
        <v>0</v>
      </c>
      <c r="AO7" s="199">
        <v>0</v>
      </c>
      <c r="AP7" s="199">
        <v>0</v>
      </c>
      <c r="AQ7" s="199">
        <v>0</v>
      </c>
      <c r="AR7" s="199">
        <v>0</v>
      </c>
      <c r="AS7" s="199">
        <v>0</v>
      </c>
      <c r="AT7" s="199">
        <v>0</v>
      </c>
    </row>
    <row r="8" spans="1:46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159.53</v>
      </c>
      <c r="L8" s="199">
        <v>61.5</v>
      </c>
      <c r="M8" s="199">
        <v>0</v>
      </c>
      <c r="N8" s="199">
        <v>13.92</v>
      </c>
      <c r="O8" s="199">
        <v>48.7</v>
      </c>
      <c r="P8" s="199">
        <v>60.17</v>
      </c>
      <c r="Q8" s="199">
        <v>2.59</v>
      </c>
      <c r="R8" s="199">
        <v>10.41</v>
      </c>
      <c r="S8" s="199">
        <v>6.48</v>
      </c>
      <c r="T8" s="199">
        <v>0</v>
      </c>
      <c r="U8" s="199">
        <v>282.68</v>
      </c>
      <c r="V8" s="199">
        <v>3.5</v>
      </c>
      <c r="W8" s="199">
        <v>11.4</v>
      </c>
      <c r="X8" s="199">
        <v>36.22</v>
      </c>
      <c r="Y8" s="199">
        <v>0</v>
      </c>
      <c r="Z8" s="199">
        <v>34.32</v>
      </c>
      <c r="AA8" s="199">
        <v>17.190000000000001</v>
      </c>
      <c r="AB8" s="199">
        <v>0</v>
      </c>
      <c r="AC8" s="199">
        <v>8.14</v>
      </c>
      <c r="AD8" s="199">
        <v>0</v>
      </c>
      <c r="AE8" s="199">
        <v>0</v>
      </c>
      <c r="AF8" s="199">
        <v>0</v>
      </c>
      <c r="AG8" s="199">
        <v>9.9600000000000009</v>
      </c>
      <c r="AH8" s="199">
        <v>0</v>
      </c>
      <c r="AI8" s="199">
        <v>14.93</v>
      </c>
      <c r="AJ8" s="199">
        <v>0</v>
      </c>
      <c r="AK8" s="199">
        <v>49.92</v>
      </c>
      <c r="AL8" s="199">
        <v>0</v>
      </c>
      <c r="AM8" s="199">
        <v>0</v>
      </c>
      <c r="AN8" s="199">
        <v>0</v>
      </c>
      <c r="AO8" s="199">
        <v>0</v>
      </c>
      <c r="AP8" s="199">
        <v>0</v>
      </c>
      <c r="AQ8" s="199">
        <v>0</v>
      </c>
      <c r="AR8" s="199">
        <v>0</v>
      </c>
      <c r="AS8" s="199">
        <v>0</v>
      </c>
      <c r="AT8" s="199">
        <v>0</v>
      </c>
    </row>
    <row r="9" spans="1:46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159.53</v>
      </c>
      <c r="L9" s="199">
        <v>61.5</v>
      </c>
      <c r="M9" s="199">
        <v>0</v>
      </c>
      <c r="N9" s="199">
        <v>13.92</v>
      </c>
      <c r="O9" s="199">
        <v>48.7</v>
      </c>
      <c r="P9" s="199">
        <v>60.17</v>
      </c>
      <c r="Q9" s="199">
        <v>2.59</v>
      </c>
      <c r="R9" s="199">
        <v>10.41</v>
      </c>
      <c r="S9" s="199">
        <v>6.48</v>
      </c>
      <c r="T9" s="199">
        <v>0</v>
      </c>
      <c r="U9" s="199">
        <v>282.68</v>
      </c>
      <c r="V9" s="199">
        <v>3.5</v>
      </c>
      <c r="W9" s="199">
        <v>11.4</v>
      </c>
      <c r="X9" s="199">
        <v>36.22</v>
      </c>
      <c r="Y9" s="199">
        <v>0</v>
      </c>
      <c r="Z9" s="199">
        <v>34.32</v>
      </c>
      <c r="AA9" s="199">
        <v>17.190000000000001</v>
      </c>
      <c r="AB9" s="199">
        <v>0</v>
      </c>
      <c r="AC9" s="199">
        <v>8.14</v>
      </c>
      <c r="AD9" s="199">
        <v>0</v>
      </c>
      <c r="AE9" s="199">
        <v>0</v>
      </c>
      <c r="AF9" s="199">
        <v>0</v>
      </c>
      <c r="AG9" s="199">
        <v>9.9600000000000009</v>
      </c>
      <c r="AH9" s="199">
        <v>0</v>
      </c>
      <c r="AI9" s="199">
        <v>14.93</v>
      </c>
      <c r="AJ9" s="199">
        <v>0</v>
      </c>
      <c r="AK9" s="199">
        <v>49.92</v>
      </c>
      <c r="AL9" s="199">
        <v>0</v>
      </c>
      <c r="AM9" s="199">
        <v>0</v>
      </c>
      <c r="AN9" s="199">
        <v>0</v>
      </c>
      <c r="AO9" s="199">
        <v>0</v>
      </c>
      <c r="AP9" s="199">
        <v>0</v>
      </c>
      <c r="AQ9" s="199">
        <v>0</v>
      </c>
      <c r="AR9" s="199">
        <v>0</v>
      </c>
      <c r="AS9" s="199">
        <v>0</v>
      </c>
      <c r="AT9" s="199">
        <v>0</v>
      </c>
    </row>
    <row r="10" spans="1:46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159.53</v>
      </c>
      <c r="L10" s="199">
        <v>61.5</v>
      </c>
      <c r="M10" s="199">
        <v>0</v>
      </c>
      <c r="N10" s="199">
        <v>13.92</v>
      </c>
      <c r="O10" s="199">
        <v>48.7</v>
      </c>
      <c r="P10" s="199">
        <v>60.17</v>
      </c>
      <c r="Q10" s="199">
        <v>2.59</v>
      </c>
      <c r="R10" s="199">
        <v>10.41</v>
      </c>
      <c r="S10" s="199">
        <v>6.48</v>
      </c>
      <c r="T10" s="199">
        <v>0</v>
      </c>
      <c r="U10" s="199">
        <v>282.68</v>
      </c>
      <c r="V10" s="199">
        <v>3.5</v>
      </c>
      <c r="W10" s="199">
        <v>11.4</v>
      </c>
      <c r="X10" s="199">
        <v>36.22</v>
      </c>
      <c r="Y10" s="199">
        <v>0</v>
      </c>
      <c r="Z10" s="199">
        <v>34.32</v>
      </c>
      <c r="AA10" s="199">
        <v>17.190000000000001</v>
      </c>
      <c r="AB10" s="199">
        <v>0</v>
      </c>
      <c r="AC10" s="199">
        <v>8.14</v>
      </c>
      <c r="AD10" s="199">
        <v>0</v>
      </c>
      <c r="AE10" s="199">
        <v>0</v>
      </c>
      <c r="AF10" s="199">
        <v>0</v>
      </c>
      <c r="AG10" s="199">
        <v>9.9600000000000009</v>
      </c>
      <c r="AH10" s="199">
        <v>0</v>
      </c>
      <c r="AI10" s="199">
        <v>14.93</v>
      </c>
      <c r="AJ10" s="199">
        <v>0</v>
      </c>
      <c r="AK10" s="199">
        <v>49.92</v>
      </c>
      <c r="AL10" s="199">
        <v>0</v>
      </c>
      <c r="AM10" s="199">
        <v>0</v>
      </c>
      <c r="AN10" s="199">
        <v>0</v>
      </c>
      <c r="AO10" s="199">
        <v>0</v>
      </c>
      <c r="AP10" s="199">
        <v>0</v>
      </c>
      <c r="AQ10" s="199">
        <v>0</v>
      </c>
      <c r="AR10" s="199">
        <v>0</v>
      </c>
      <c r="AS10" s="199">
        <v>0</v>
      </c>
      <c r="AT10" s="199">
        <v>0</v>
      </c>
    </row>
    <row r="11" spans="1:46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159.53</v>
      </c>
      <c r="L11" s="199">
        <v>61.5</v>
      </c>
      <c r="M11" s="199">
        <v>0</v>
      </c>
      <c r="N11" s="199">
        <v>13.92</v>
      </c>
      <c r="O11" s="199">
        <v>48.7</v>
      </c>
      <c r="P11" s="199">
        <v>60.17</v>
      </c>
      <c r="Q11" s="199">
        <v>2.59</v>
      </c>
      <c r="R11" s="199">
        <v>10.41</v>
      </c>
      <c r="S11" s="199">
        <v>6.48</v>
      </c>
      <c r="T11" s="199">
        <v>0</v>
      </c>
      <c r="U11" s="199">
        <v>282.68</v>
      </c>
      <c r="V11" s="199">
        <v>3.5</v>
      </c>
      <c r="W11" s="199">
        <v>11.4</v>
      </c>
      <c r="X11" s="199">
        <v>36.22</v>
      </c>
      <c r="Y11" s="199">
        <v>0</v>
      </c>
      <c r="Z11" s="199">
        <v>34.32</v>
      </c>
      <c r="AA11" s="199">
        <v>17.190000000000001</v>
      </c>
      <c r="AB11" s="199">
        <v>0</v>
      </c>
      <c r="AC11" s="199">
        <v>8.14</v>
      </c>
      <c r="AD11" s="199">
        <v>0</v>
      </c>
      <c r="AE11" s="199">
        <v>0</v>
      </c>
      <c r="AF11" s="199">
        <v>0</v>
      </c>
      <c r="AG11" s="199">
        <v>9.9600000000000009</v>
      </c>
      <c r="AH11" s="199">
        <v>0</v>
      </c>
      <c r="AI11" s="199">
        <v>14.93</v>
      </c>
      <c r="AJ11" s="199">
        <v>0</v>
      </c>
      <c r="AK11" s="199">
        <v>49.92</v>
      </c>
      <c r="AL11" s="199">
        <v>0</v>
      </c>
      <c r="AM11" s="199">
        <v>0</v>
      </c>
      <c r="AN11" s="199">
        <v>0</v>
      </c>
      <c r="AO11" s="199">
        <v>0</v>
      </c>
      <c r="AP11" s="199">
        <v>0</v>
      </c>
      <c r="AQ11" s="199">
        <v>0</v>
      </c>
      <c r="AR11" s="199">
        <v>0</v>
      </c>
      <c r="AS11" s="199">
        <v>0</v>
      </c>
      <c r="AT11" s="199">
        <v>0</v>
      </c>
    </row>
    <row r="12" spans="1:46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159.53</v>
      </c>
      <c r="L12" s="199">
        <v>61.5</v>
      </c>
      <c r="M12" s="199">
        <v>0</v>
      </c>
      <c r="N12" s="199">
        <v>13.92</v>
      </c>
      <c r="O12" s="199">
        <v>48.7</v>
      </c>
      <c r="P12" s="199">
        <v>60.17</v>
      </c>
      <c r="Q12" s="199">
        <v>2.59</v>
      </c>
      <c r="R12" s="199">
        <v>10.41</v>
      </c>
      <c r="S12" s="199">
        <v>6.48</v>
      </c>
      <c r="T12" s="199">
        <v>0</v>
      </c>
      <c r="U12" s="199">
        <v>282.68</v>
      </c>
      <c r="V12" s="199">
        <v>3.5</v>
      </c>
      <c r="W12" s="199">
        <v>11.4</v>
      </c>
      <c r="X12" s="199">
        <v>36.22</v>
      </c>
      <c r="Y12" s="199">
        <v>0</v>
      </c>
      <c r="Z12" s="199">
        <v>34.32</v>
      </c>
      <c r="AA12" s="199">
        <v>17.190000000000001</v>
      </c>
      <c r="AB12" s="199">
        <v>0</v>
      </c>
      <c r="AC12" s="199">
        <v>8.14</v>
      </c>
      <c r="AD12" s="199">
        <v>0</v>
      </c>
      <c r="AE12" s="199">
        <v>0</v>
      </c>
      <c r="AF12" s="199">
        <v>0</v>
      </c>
      <c r="AG12" s="199">
        <v>9.9600000000000009</v>
      </c>
      <c r="AH12" s="199">
        <v>0</v>
      </c>
      <c r="AI12" s="199">
        <v>14.93</v>
      </c>
      <c r="AJ12" s="199">
        <v>0</v>
      </c>
      <c r="AK12" s="199">
        <v>49.92</v>
      </c>
      <c r="AL12" s="199">
        <v>0</v>
      </c>
      <c r="AM12" s="199">
        <v>0</v>
      </c>
      <c r="AN12" s="199">
        <v>0</v>
      </c>
      <c r="AO12" s="199">
        <v>0</v>
      </c>
      <c r="AP12" s="199">
        <v>0</v>
      </c>
      <c r="AQ12" s="199">
        <v>0</v>
      </c>
      <c r="AR12" s="199">
        <v>0</v>
      </c>
      <c r="AS12" s="199">
        <v>0</v>
      </c>
      <c r="AT12" s="199">
        <v>0</v>
      </c>
    </row>
    <row r="13" spans="1:46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159.53</v>
      </c>
      <c r="L13" s="199">
        <v>61.5</v>
      </c>
      <c r="M13" s="199">
        <v>0</v>
      </c>
      <c r="N13" s="199">
        <v>13.92</v>
      </c>
      <c r="O13" s="199">
        <v>48.7</v>
      </c>
      <c r="P13" s="199">
        <v>60.17</v>
      </c>
      <c r="Q13" s="199">
        <v>2.59</v>
      </c>
      <c r="R13" s="199">
        <v>10.41</v>
      </c>
      <c r="S13" s="199">
        <v>6.48</v>
      </c>
      <c r="T13" s="199">
        <v>0</v>
      </c>
      <c r="U13" s="199">
        <v>282.68</v>
      </c>
      <c r="V13" s="199">
        <v>3.5</v>
      </c>
      <c r="W13" s="199">
        <v>11.4</v>
      </c>
      <c r="X13" s="199">
        <v>36.22</v>
      </c>
      <c r="Y13" s="199">
        <v>0</v>
      </c>
      <c r="Z13" s="199">
        <v>34.32</v>
      </c>
      <c r="AA13" s="199">
        <v>17.190000000000001</v>
      </c>
      <c r="AB13" s="199">
        <v>0</v>
      </c>
      <c r="AC13" s="199">
        <v>8.14</v>
      </c>
      <c r="AD13" s="199">
        <v>0</v>
      </c>
      <c r="AE13" s="199">
        <v>0</v>
      </c>
      <c r="AF13" s="199">
        <v>0</v>
      </c>
      <c r="AG13" s="199">
        <v>9.9600000000000009</v>
      </c>
      <c r="AH13" s="199">
        <v>0</v>
      </c>
      <c r="AI13" s="199">
        <v>15.27</v>
      </c>
      <c r="AJ13" s="199">
        <v>0</v>
      </c>
      <c r="AK13" s="199">
        <v>49.92</v>
      </c>
      <c r="AL13" s="199">
        <v>0</v>
      </c>
      <c r="AM13" s="199">
        <v>0</v>
      </c>
      <c r="AN13" s="199">
        <v>0</v>
      </c>
      <c r="AO13" s="199">
        <v>0</v>
      </c>
      <c r="AP13" s="199">
        <v>0</v>
      </c>
      <c r="AQ13" s="199">
        <v>0</v>
      </c>
      <c r="AR13" s="199">
        <v>0</v>
      </c>
      <c r="AS13" s="199">
        <v>0</v>
      </c>
      <c r="AT13" s="199">
        <v>0</v>
      </c>
    </row>
    <row r="14" spans="1:46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159.53</v>
      </c>
      <c r="L14" s="199">
        <v>61.5</v>
      </c>
      <c r="M14" s="199">
        <v>0</v>
      </c>
      <c r="N14" s="199">
        <v>13.92</v>
      </c>
      <c r="O14" s="199">
        <v>48.7</v>
      </c>
      <c r="P14" s="199">
        <v>60.17</v>
      </c>
      <c r="Q14" s="199">
        <v>2.59</v>
      </c>
      <c r="R14" s="199">
        <v>10.41</v>
      </c>
      <c r="S14" s="199">
        <v>6.48</v>
      </c>
      <c r="T14" s="199">
        <v>0</v>
      </c>
      <c r="U14" s="199">
        <v>282.68</v>
      </c>
      <c r="V14" s="199">
        <v>3.5</v>
      </c>
      <c r="W14" s="199">
        <v>11.4</v>
      </c>
      <c r="X14" s="199">
        <v>36.22</v>
      </c>
      <c r="Y14" s="199">
        <v>0</v>
      </c>
      <c r="Z14" s="199">
        <v>34.32</v>
      </c>
      <c r="AA14" s="199">
        <v>17.190000000000001</v>
      </c>
      <c r="AB14" s="199">
        <v>0</v>
      </c>
      <c r="AC14" s="199">
        <v>8.14</v>
      </c>
      <c r="AD14" s="199">
        <v>0</v>
      </c>
      <c r="AE14" s="199">
        <v>0</v>
      </c>
      <c r="AF14" s="199">
        <v>0</v>
      </c>
      <c r="AG14" s="199">
        <v>9.9600000000000009</v>
      </c>
      <c r="AH14" s="199">
        <v>0</v>
      </c>
      <c r="AI14" s="199">
        <v>14.73</v>
      </c>
      <c r="AJ14" s="199">
        <v>0</v>
      </c>
      <c r="AK14" s="199">
        <v>49.92</v>
      </c>
      <c r="AL14" s="199">
        <v>0</v>
      </c>
      <c r="AM14" s="199">
        <v>0</v>
      </c>
      <c r="AN14" s="199">
        <v>0</v>
      </c>
      <c r="AO14" s="199">
        <v>0</v>
      </c>
      <c r="AP14" s="199">
        <v>0</v>
      </c>
      <c r="AQ14" s="199">
        <v>0</v>
      </c>
      <c r="AR14" s="199">
        <v>0</v>
      </c>
      <c r="AS14" s="199">
        <v>0</v>
      </c>
      <c r="AT14" s="199">
        <v>0</v>
      </c>
    </row>
    <row r="15" spans="1:46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159.53</v>
      </c>
      <c r="L15" s="199">
        <v>61.5</v>
      </c>
      <c r="M15" s="199">
        <v>0</v>
      </c>
      <c r="N15" s="199">
        <v>13.92</v>
      </c>
      <c r="O15" s="199">
        <v>48.7</v>
      </c>
      <c r="P15" s="199">
        <v>60.17</v>
      </c>
      <c r="Q15" s="199">
        <v>2.59</v>
      </c>
      <c r="R15" s="199">
        <v>10.41</v>
      </c>
      <c r="S15" s="199">
        <v>6.48</v>
      </c>
      <c r="T15" s="199">
        <v>0</v>
      </c>
      <c r="U15" s="199">
        <v>282.68</v>
      </c>
      <c r="V15" s="199">
        <v>3.5</v>
      </c>
      <c r="W15" s="199">
        <v>11.4</v>
      </c>
      <c r="X15" s="199">
        <v>36.22</v>
      </c>
      <c r="Y15" s="199">
        <v>0</v>
      </c>
      <c r="Z15" s="199">
        <v>34.32</v>
      </c>
      <c r="AA15" s="199">
        <v>17.190000000000001</v>
      </c>
      <c r="AB15" s="199">
        <v>0</v>
      </c>
      <c r="AC15" s="199">
        <v>8.14</v>
      </c>
      <c r="AD15" s="199">
        <v>0</v>
      </c>
      <c r="AE15" s="199">
        <v>0</v>
      </c>
      <c r="AF15" s="199">
        <v>0</v>
      </c>
      <c r="AG15" s="199">
        <v>9.9600000000000009</v>
      </c>
      <c r="AH15" s="199">
        <v>0</v>
      </c>
      <c r="AI15" s="199">
        <v>15.43</v>
      </c>
      <c r="AJ15" s="199">
        <v>0</v>
      </c>
      <c r="AK15" s="199">
        <v>49.92</v>
      </c>
      <c r="AL15" s="199">
        <v>0</v>
      </c>
      <c r="AM15" s="199">
        <v>0</v>
      </c>
      <c r="AN15" s="199">
        <v>0</v>
      </c>
      <c r="AO15" s="199">
        <v>0</v>
      </c>
      <c r="AP15" s="199">
        <v>0</v>
      </c>
      <c r="AQ15" s="199">
        <v>0</v>
      </c>
      <c r="AR15" s="199">
        <v>0</v>
      </c>
      <c r="AS15" s="199">
        <v>0</v>
      </c>
      <c r="AT15" s="199">
        <v>0</v>
      </c>
    </row>
    <row r="16" spans="1:46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159.53</v>
      </c>
      <c r="L16" s="199">
        <v>61.5</v>
      </c>
      <c r="M16" s="199">
        <v>0</v>
      </c>
      <c r="N16" s="199">
        <v>13.92</v>
      </c>
      <c r="O16" s="199">
        <v>48.7</v>
      </c>
      <c r="P16" s="199">
        <v>60.17</v>
      </c>
      <c r="Q16" s="199">
        <v>2.59</v>
      </c>
      <c r="R16" s="199">
        <v>10.41</v>
      </c>
      <c r="S16" s="199">
        <v>6.48</v>
      </c>
      <c r="T16" s="199">
        <v>0</v>
      </c>
      <c r="U16" s="199">
        <v>282.68</v>
      </c>
      <c r="V16" s="199">
        <v>3.5</v>
      </c>
      <c r="W16" s="199">
        <v>11.4</v>
      </c>
      <c r="X16" s="199">
        <v>36.22</v>
      </c>
      <c r="Y16" s="199">
        <v>0</v>
      </c>
      <c r="Z16" s="199">
        <v>34.32</v>
      </c>
      <c r="AA16" s="199">
        <v>17.190000000000001</v>
      </c>
      <c r="AB16" s="199">
        <v>0</v>
      </c>
      <c r="AC16" s="199">
        <v>8.14</v>
      </c>
      <c r="AD16" s="199">
        <v>0</v>
      </c>
      <c r="AE16" s="199">
        <v>0</v>
      </c>
      <c r="AF16" s="199">
        <v>0</v>
      </c>
      <c r="AG16" s="199">
        <v>9.9600000000000009</v>
      </c>
      <c r="AH16" s="199">
        <v>0</v>
      </c>
      <c r="AI16" s="199">
        <v>15.43</v>
      </c>
      <c r="AJ16" s="199">
        <v>0</v>
      </c>
      <c r="AK16" s="199">
        <v>49.92</v>
      </c>
      <c r="AL16" s="199">
        <v>0</v>
      </c>
      <c r="AM16" s="199">
        <v>0</v>
      </c>
      <c r="AN16" s="199">
        <v>0</v>
      </c>
      <c r="AO16" s="199">
        <v>0</v>
      </c>
      <c r="AP16" s="199">
        <v>0</v>
      </c>
      <c r="AQ16" s="199">
        <v>0</v>
      </c>
      <c r="AR16" s="199">
        <v>0</v>
      </c>
      <c r="AS16" s="199">
        <v>0</v>
      </c>
      <c r="AT16" s="199">
        <v>0</v>
      </c>
    </row>
    <row r="17" spans="1:46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159.53</v>
      </c>
      <c r="L17" s="199">
        <v>61.5</v>
      </c>
      <c r="M17" s="199">
        <v>0</v>
      </c>
      <c r="N17" s="199">
        <v>13.92</v>
      </c>
      <c r="O17" s="199">
        <v>48.7</v>
      </c>
      <c r="P17" s="199">
        <v>60.17</v>
      </c>
      <c r="Q17" s="199">
        <v>2.59</v>
      </c>
      <c r="R17" s="199">
        <v>10.41</v>
      </c>
      <c r="S17" s="199">
        <v>6.48</v>
      </c>
      <c r="T17" s="199">
        <v>0</v>
      </c>
      <c r="U17" s="199">
        <v>282.68</v>
      </c>
      <c r="V17" s="199">
        <v>3.5</v>
      </c>
      <c r="W17" s="199">
        <v>11.4</v>
      </c>
      <c r="X17" s="199">
        <v>36.22</v>
      </c>
      <c r="Y17" s="199">
        <v>0</v>
      </c>
      <c r="Z17" s="199">
        <v>34.32</v>
      </c>
      <c r="AA17" s="199">
        <v>17.190000000000001</v>
      </c>
      <c r="AB17" s="199">
        <v>0</v>
      </c>
      <c r="AC17" s="199">
        <v>8.14</v>
      </c>
      <c r="AD17" s="199">
        <v>0</v>
      </c>
      <c r="AE17" s="199">
        <v>0</v>
      </c>
      <c r="AF17" s="199">
        <v>0</v>
      </c>
      <c r="AG17" s="199">
        <v>9.9600000000000009</v>
      </c>
      <c r="AH17" s="199">
        <v>0</v>
      </c>
      <c r="AI17" s="199">
        <v>15.43</v>
      </c>
      <c r="AJ17" s="199">
        <v>0</v>
      </c>
      <c r="AK17" s="199">
        <v>49.92</v>
      </c>
      <c r="AL17" s="199">
        <v>0</v>
      </c>
      <c r="AM17" s="199">
        <v>0</v>
      </c>
      <c r="AN17" s="199">
        <v>0</v>
      </c>
      <c r="AO17" s="199">
        <v>0</v>
      </c>
      <c r="AP17" s="199">
        <v>0</v>
      </c>
      <c r="AQ17" s="199">
        <v>0</v>
      </c>
      <c r="AR17" s="199">
        <v>0</v>
      </c>
      <c r="AS17" s="199">
        <v>0</v>
      </c>
      <c r="AT17" s="199">
        <v>0</v>
      </c>
    </row>
    <row r="18" spans="1:46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159.53</v>
      </c>
      <c r="L18" s="199">
        <v>61.5</v>
      </c>
      <c r="M18" s="199">
        <v>0</v>
      </c>
      <c r="N18" s="199">
        <v>13.92</v>
      </c>
      <c r="O18" s="199">
        <v>48.7</v>
      </c>
      <c r="P18" s="199">
        <v>60.17</v>
      </c>
      <c r="Q18" s="199">
        <v>2.59</v>
      </c>
      <c r="R18" s="199">
        <v>10.41</v>
      </c>
      <c r="S18" s="199">
        <v>6.48</v>
      </c>
      <c r="T18" s="199">
        <v>0</v>
      </c>
      <c r="U18" s="199">
        <v>282.68</v>
      </c>
      <c r="V18" s="199">
        <v>3.5</v>
      </c>
      <c r="W18" s="199">
        <v>11.4</v>
      </c>
      <c r="X18" s="199">
        <v>36.22</v>
      </c>
      <c r="Y18" s="199">
        <v>0</v>
      </c>
      <c r="Z18" s="199">
        <v>34.32</v>
      </c>
      <c r="AA18" s="199">
        <v>17.190000000000001</v>
      </c>
      <c r="AB18" s="199">
        <v>0</v>
      </c>
      <c r="AC18" s="199">
        <v>8.14</v>
      </c>
      <c r="AD18" s="199">
        <v>0</v>
      </c>
      <c r="AE18" s="199">
        <v>0</v>
      </c>
      <c r="AF18" s="199">
        <v>0</v>
      </c>
      <c r="AG18" s="199">
        <v>9.9600000000000009</v>
      </c>
      <c r="AH18" s="199">
        <v>0</v>
      </c>
      <c r="AI18" s="199">
        <v>15.43</v>
      </c>
      <c r="AJ18" s="199">
        <v>0</v>
      </c>
      <c r="AK18" s="199">
        <v>49.92</v>
      </c>
      <c r="AL18" s="199">
        <v>0</v>
      </c>
      <c r="AM18" s="199">
        <v>0</v>
      </c>
      <c r="AN18" s="199">
        <v>0</v>
      </c>
      <c r="AO18" s="199">
        <v>0</v>
      </c>
      <c r="AP18" s="199">
        <v>0</v>
      </c>
      <c r="AQ18" s="199">
        <v>0</v>
      </c>
      <c r="AR18" s="199">
        <v>0</v>
      </c>
      <c r="AS18" s="199">
        <v>0</v>
      </c>
      <c r="AT18" s="199">
        <v>0</v>
      </c>
    </row>
    <row r="19" spans="1:46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159.53</v>
      </c>
      <c r="L19" s="199">
        <v>61.5</v>
      </c>
      <c r="M19" s="199">
        <v>0</v>
      </c>
      <c r="N19" s="199">
        <v>13.92</v>
      </c>
      <c r="O19" s="199">
        <v>48.7</v>
      </c>
      <c r="P19" s="199">
        <v>60.17</v>
      </c>
      <c r="Q19" s="199">
        <v>2.59</v>
      </c>
      <c r="R19" s="199">
        <v>10.41</v>
      </c>
      <c r="S19" s="199">
        <v>6.48</v>
      </c>
      <c r="T19" s="199">
        <v>0</v>
      </c>
      <c r="U19" s="199">
        <v>282.68</v>
      </c>
      <c r="V19" s="199">
        <v>3.5</v>
      </c>
      <c r="W19" s="199">
        <v>11.4</v>
      </c>
      <c r="X19" s="199">
        <v>36.22</v>
      </c>
      <c r="Y19" s="199">
        <v>0</v>
      </c>
      <c r="Z19" s="199">
        <v>34.32</v>
      </c>
      <c r="AA19" s="199">
        <v>17.190000000000001</v>
      </c>
      <c r="AB19" s="199">
        <v>0</v>
      </c>
      <c r="AC19" s="199">
        <v>8.14</v>
      </c>
      <c r="AD19" s="199">
        <v>0</v>
      </c>
      <c r="AE19" s="199">
        <v>0</v>
      </c>
      <c r="AF19" s="199">
        <v>0</v>
      </c>
      <c r="AG19" s="199">
        <v>9.9600000000000009</v>
      </c>
      <c r="AH19" s="199">
        <v>0</v>
      </c>
      <c r="AI19" s="199">
        <v>15.43</v>
      </c>
      <c r="AJ19" s="199">
        <v>0</v>
      </c>
      <c r="AK19" s="199">
        <v>49.92</v>
      </c>
      <c r="AL19" s="199">
        <v>0</v>
      </c>
      <c r="AM19" s="199">
        <v>0</v>
      </c>
      <c r="AN19" s="199">
        <v>0</v>
      </c>
      <c r="AO19" s="199">
        <v>0</v>
      </c>
      <c r="AP19" s="199">
        <v>0</v>
      </c>
      <c r="AQ19" s="199">
        <v>0</v>
      </c>
      <c r="AR19" s="199">
        <v>0</v>
      </c>
      <c r="AS19" s="199">
        <v>0</v>
      </c>
      <c r="AT19" s="199">
        <v>0</v>
      </c>
    </row>
    <row r="20" spans="1:46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159.53</v>
      </c>
      <c r="L20" s="199">
        <v>61.5</v>
      </c>
      <c r="M20" s="199">
        <v>0</v>
      </c>
      <c r="N20" s="199">
        <v>13.92</v>
      </c>
      <c r="O20" s="199">
        <v>48.7</v>
      </c>
      <c r="P20" s="199">
        <v>60.17</v>
      </c>
      <c r="Q20" s="199">
        <v>2.59</v>
      </c>
      <c r="R20" s="199">
        <v>10.41</v>
      </c>
      <c r="S20" s="199">
        <v>6.48</v>
      </c>
      <c r="T20" s="199">
        <v>0</v>
      </c>
      <c r="U20" s="199">
        <v>282.68</v>
      </c>
      <c r="V20" s="199">
        <v>3.5</v>
      </c>
      <c r="W20" s="199">
        <v>11.4</v>
      </c>
      <c r="X20" s="199">
        <v>36.22</v>
      </c>
      <c r="Y20" s="199">
        <v>0</v>
      </c>
      <c r="Z20" s="199">
        <v>34.32</v>
      </c>
      <c r="AA20" s="199">
        <v>17.190000000000001</v>
      </c>
      <c r="AB20" s="199">
        <v>0</v>
      </c>
      <c r="AC20" s="199">
        <v>8.14</v>
      </c>
      <c r="AD20" s="199">
        <v>0</v>
      </c>
      <c r="AE20" s="199">
        <v>0</v>
      </c>
      <c r="AF20" s="199">
        <v>0</v>
      </c>
      <c r="AG20" s="199">
        <v>9.9600000000000009</v>
      </c>
      <c r="AH20" s="199">
        <v>0</v>
      </c>
      <c r="AI20" s="199">
        <v>15.43</v>
      </c>
      <c r="AJ20" s="199">
        <v>0</v>
      </c>
      <c r="AK20" s="199">
        <v>49.92</v>
      </c>
      <c r="AL20" s="199">
        <v>0</v>
      </c>
      <c r="AM20" s="199">
        <v>0</v>
      </c>
      <c r="AN20" s="199">
        <v>0</v>
      </c>
      <c r="AO20" s="199">
        <v>0</v>
      </c>
      <c r="AP20" s="199">
        <v>0</v>
      </c>
      <c r="AQ20" s="199">
        <v>0</v>
      </c>
      <c r="AR20" s="199">
        <v>0</v>
      </c>
      <c r="AS20" s="199">
        <v>0</v>
      </c>
      <c r="AT20" s="199">
        <v>0</v>
      </c>
    </row>
    <row r="21" spans="1:46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159.53</v>
      </c>
      <c r="L21" s="199">
        <v>61.5</v>
      </c>
      <c r="M21" s="199">
        <v>0</v>
      </c>
      <c r="N21" s="199">
        <v>13.92</v>
      </c>
      <c r="O21" s="199">
        <v>48.7</v>
      </c>
      <c r="P21" s="199">
        <v>60.17</v>
      </c>
      <c r="Q21" s="199">
        <v>2.59</v>
      </c>
      <c r="R21" s="199">
        <v>10.41</v>
      </c>
      <c r="S21" s="199">
        <v>6.48</v>
      </c>
      <c r="T21" s="199">
        <v>0</v>
      </c>
      <c r="U21" s="199">
        <v>282.68</v>
      </c>
      <c r="V21" s="199">
        <v>3.5</v>
      </c>
      <c r="W21" s="199">
        <v>11.4</v>
      </c>
      <c r="X21" s="199">
        <v>36.22</v>
      </c>
      <c r="Y21" s="199">
        <v>0</v>
      </c>
      <c r="Z21" s="199">
        <v>34.32</v>
      </c>
      <c r="AA21" s="199">
        <v>17.190000000000001</v>
      </c>
      <c r="AB21" s="199">
        <v>0</v>
      </c>
      <c r="AC21" s="199">
        <v>8.14</v>
      </c>
      <c r="AD21" s="199">
        <v>0</v>
      </c>
      <c r="AE21" s="199">
        <v>0</v>
      </c>
      <c r="AF21" s="199">
        <v>0</v>
      </c>
      <c r="AG21" s="199">
        <v>9.9600000000000009</v>
      </c>
      <c r="AH21" s="199">
        <v>0</v>
      </c>
      <c r="AI21" s="199">
        <v>15.43</v>
      </c>
      <c r="AJ21" s="199">
        <v>0</v>
      </c>
      <c r="AK21" s="199">
        <v>49.92</v>
      </c>
      <c r="AL21" s="199">
        <v>0</v>
      </c>
      <c r="AM21" s="199">
        <v>0</v>
      </c>
      <c r="AN21" s="199">
        <v>0</v>
      </c>
      <c r="AO21" s="199">
        <v>0</v>
      </c>
      <c r="AP21" s="199">
        <v>0</v>
      </c>
      <c r="AQ21" s="199">
        <v>0</v>
      </c>
      <c r="AR21" s="199">
        <v>0</v>
      </c>
      <c r="AS21" s="199">
        <v>0</v>
      </c>
      <c r="AT21" s="199">
        <v>0</v>
      </c>
    </row>
    <row r="22" spans="1:46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159.53</v>
      </c>
      <c r="L22" s="199">
        <v>61.5</v>
      </c>
      <c r="M22" s="199">
        <v>0</v>
      </c>
      <c r="N22" s="199">
        <v>13.92</v>
      </c>
      <c r="O22" s="199">
        <v>48.7</v>
      </c>
      <c r="P22" s="199">
        <v>60.17</v>
      </c>
      <c r="Q22" s="199">
        <v>2.59</v>
      </c>
      <c r="R22" s="199">
        <v>10.41</v>
      </c>
      <c r="S22" s="199">
        <v>6.48</v>
      </c>
      <c r="T22" s="199">
        <v>0</v>
      </c>
      <c r="U22" s="199">
        <v>282.68</v>
      </c>
      <c r="V22" s="199">
        <v>3.5</v>
      </c>
      <c r="W22" s="199">
        <v>11.4</v>
      </c>
      <c r="X22" s="199">
        <v>36.22</v>
      </c>
      <c r="Y22" s="199">
        <v>0</v>
      </c>
      <c r="Z22" s="199">
        <v>34.32</v>
      </c>
      <c r="AA22" s="199">
        <v>17.190000000000001</v>
      </c>
      <c r="AB22" s="199">
        <v>0</v>
      </c>
      <c r="AC22" s="199">
        <v>8.14</v>
      </c>
      <c r="AD22" s="199">
        <v>0</v>
      </c>
      <c r="AE22" s="199">
        <v>0</v>
      </c>
      <c r="AF22" s="199">
        <v>0</v>
      </c>
      <c r="AG22" s="199">
        <v>9.9600000000000009</v>
      </c>
      <c r="AH22" s="199">
        <v>0</v>
      </c>
      <c r="AI22" s="199">
        <v>15.43</v>
      </c>
      <c r="AJ22" s="199">
        <v>0</v>
      </c>
      <c r="AK22" s="199">
        <v>49.92</v>
      </c>
      <c r="AL22" s="199">
        <v>0</v>
      </c>
      <c r="AM22" s="199">
        <v>0</v>
      </c>
      <c r="AN22" s="199">
        <v>0</v>
      </c>
      <c r="AO22" s="199">
        <v>0</v>
      </c>
      <c r="AP22" s="199">
        <v>0</v>
      </c>
      <c r="AQ22" s="199">
        <v>0</v>
      </c>
      <c r="AR22" s="199">
        <v>0</v>
      </c>
      <c r="AS22" s="199">
        <v>0</v>
      </c>
      <c r="AT22" s="199">
        <v>0</v>
      </c>
    </row>
    <row r="23" spans="1:46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159.53</v>
      </c>
      <c r="L23" s="199">
        <v>61.5</v>
      </c>
      <c r="M23" s="199">
        <v>0</v>
      </c>
      <c r="N23" s="199">
        <v>13.92</v>
      </c>
      <c r="O23" s="199">
        <v>48.7</v>
      </c>
      <c r="P23" s="199">
        <v>60.17</v>
      </c>
      <c r="Q23" s="199">
        <v>2.59</v>
      </c>
      <c r="R23" s="199">
        <v>10.41</v>
      </c>
      <c r="S23" s="199">
        <v>6.48</v>
      </c>
      <c r="T23" s="199">
        <v>0</v>
      </c>
      <c r="U23" s="199">
        <v>282.68</v>
      </c>
      <c r="V23" s="199">
        <v>3.5</v>
      </c>
      <c r="W23" s="199">
        <v>11.4</v>
      </c>
      <c r="X23" s="199">
        <v>36.22</v>
      </c>
      <c r="Y23" s="199">
        <v>0</v>
      </c>
      <c r="Z23" s="199">
        <v>34.32</v>
      </c>
      <c r="AA23" s="199">
        <v>17.190000000000001</v>
      </c>
      <c r="AB23" s="199">
        <v>0</v>
      </c>
      <c r="AC23" s="199">
        <v>8.14</v>
      </c>
      <c r="AD23" s="199">
        <v>0</v>
      </c>
      <c r="AE23" s="199">
        <v>0</v>
      </c>
      <c r="AF23" s="199">
        <v>0</v>
      </c>
      <c r="AG23" s="199">
        <v>9.9600000000000009</v>
      </c>
      <c r="AH23" s="199">
        <v>0</v>
      </c>
      <c r="AI23" s="199">
        <v>15.43</v>
      </c>
      <c r="AJ23" s="199">
        <v>0</v>
      </c>
      <c r="AK23" s="199">
        <v>49.92</v>
      </c>
      <c r="AL23" s="199">
        <v>0</v>
      </c>
      <c r="AM23" s="199">
        <v>0</v>
      </c>
      <c r="AN23" s="199">
        <v>0</v>
      </c>
      <c r="AO23" s="199">
        <v>0</v>
      </c>
      <c r="AP23" s="199">
        <v>0</v>
      </c>
      <c r="AQ23" s="199">
        <v>0</v>
      </c>
      <c r="AR23" s="199">
        <v>0</v>
      </c>
      <c r="AS23" s="199">
        <v>0</v>
      </c>
      <c r="AT23" s="199">
        <v>0</v>
      </c>
    </row>
    <row r="24" spans="1:46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159.53</v>
      </c>
      <c r="L24" s="199">
        <v>61.5</v>
      </c>
      <c r="M24" s="199">
        <v>0</v>
      </c>
      <c r="N24" s="199">
        <v>13.92</v>
      </c>
      <c r="O24" s="199">
        <v>48.7</v>
      </c>
      <c r="P24" s="199">
        <v>60.17</v>
      </c>
      <c r="Q24" s="199">
        <v>2.59</v>
      </c>
      <c r="R24" s="199">
        <v>10.41</v>
      </c>
      <c r="S24" s="199">
        <v>6.48</v>
      </c>
      <c r="T24" s="199">
        <v>0</v>
      </c>
      <c r="U24" s="199">
        <v>282.68</v>
      </c>
      <c r="V24" s="199">
        <v>3.5</v>
      </c>
      <c r="W24" s="199">
        <v>11.4</v>
      </c>
      <c r="X24" s="199">
        <v>36.22</v>
      </c>
      <c r="Y24" s="199">
        <v>0</v>
      </c>
      <c r="Z24" s="199">
        <v>34.32</v>
      </c>
      <c r="AA24" s="199">
        <v>17.190000000000001</v>
      </c>
      <c r="AB24" s="199">
        <v>0</v>
      </c>
      <c r="AC24" s="199">
        <v>8.14</v>
      </c>
      <c r="AD24" s="199">
        <v>0</v>
      </c>
      <c r="AE24" s="199">
        <v>0</v>
      </c>
      <c r="AF24" s="199">
        <v>0</v>
      </c>
      <c r="AG24" s="199">
        <v>9.9600000000000009</v>
      </c>
      <c r="AH24" s="199">
        <v>0</v>
      </c>
      <c r="AI24" s="199">
        <v>15.43</v>
      </c>
      <c r="AJ24" s="199">
        <v>0</v>
      </c>
      <c r="AK24" s="199">
        <v>49.92</v>
      </c>
      <c r="AL24" s="199">
        <v>0</v>
      </c>
      <c r="AM24" s="199">
        <v>0</v>
      </c>
      <c r="AN24" s="199">
        <v>0</v>
      </c>
      <c r="AO24" s="199">
        <v>0</v>
      </c>
      <c r="AP24" s="199">
        <v>0</v>
      </c>
      <c r="AQ24" s="199">
        <v>0</v>
      </c>
      <c r="AR24" s="199">
        <v>0</v>
      </c>
      <c r="AS24" s="199">
        <v>0</v>
      </c>
      <c r="AT24" s="199">
        <v>0</v>
      </c>
    </row>
    <row r="25" spans="1:46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159.53</v>
      </c>
      <c r="L25" s="199">
        <v>61.5</v>
      </c>
      <c r="M25" s="199">
        <v>0</v>
      </c>
      <c r="N25" s="199">
        <v>13.92</v>
      </c>
      <c r="O25" s="199">
        <v>48.7</v>
      </c>
      <c r="P25" s="199">
        <v>60.17</v>
      </c>
      <c r="Q25" s="199">
        <v>2.59</v>
      </c>
      <c r="R25" s="199">
        <v>10.41</v>
      </c>
      <c r="S25" s="199">
        <v>6.48</v>
      </c>
      <c r="T25" s="199">
        <v>0</v>
      </c>
      <c r="U25" s="199">
        <v>282.68</v>
      </c>
      <c r="V25" s="199">
        <v>3.5</v>
      </c>
      <c r="W25" s="199">
        <v>11.4</v>
      </c>
      <c r="X25" s="199">
        <v>36.22</v>
      </c>
      <c r="Y25" s="199">
        <v>0</v>
      </c>
      <c r="Z25" s="199">
        <v>34.32</v>
      </c>
      <c r="AA25" s="199">
        <v>17.190000000000001</v>
      </c>
      <c r="AB25" s="199">
        <v>0</v>
      </c>
      <c r="AC25" s="199">
        <v>8.14</v>
      </c>
      <c r="AD25" s="199">
        <v>0</v>
      </c>
      <c r="AE25" s="199">
        <v>0</v>
      </c>
      <c r="AF25" s="199">
        <v>0</v>
      </c>
      <c r="AG25" s="199">
        <v>9.9600000000000009</v>
      </c>
      <c r="AH25" s="199">
        <v>0</v>
      </c>
      <c r="AI25" s="199">
        <v>15.43</v>
      </c>
      <c r="AJ25" s="199">
        <v>0</v>
      </c>
      <c r="AK25" s="199">
        <v>49.92</v>
      </c>
      <c r="AL25" s="199">
        <v>0</v>
      </c>
      <c r="AM25" s="199">
        <v>0</v>
      </c>
      <c r="AN25" s="199">
        <v>0</v>
      </c>
      <c r="AO25" s="199">
        <v>0</v>
      </c>
      <c r="AP25" s="199">
        <v>0</v>
      </c>
      <c r="AQ25" s="199">
        <v>0</v>
      </c>
      <c r="AR25" s="199">
        <v>0</v>
      </c>
      <c r="AS25" s="199">
        <v>0</v>
      </c>
      <c r="AT25" s="199">
        <v>0</v>
      </c>
    </row>
    <row r="26" spans="1:46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159.53</v>
      </c>
      <c r="L26" s="199">
        <v>61.5</v>
      </c>
      <c r="M26" s="199">
        <v>0</v>
      </c>
      <c r="N26" s="199">
        <v>13.92</v>
      </c>
      <c r="O26" s="199">
        <v>48.7</v>
      </c>
      <c r="P26" s="199">
        <v>60.17</v>
      </c>
      <c r="Q26" s="199">
        <v>2.59</v>
      </c>
      <c r="R26" s="199">
        <v>10.41</v>
      </c>
      <c r="S26" s="199">
        <v>6.48</v>
      </c>
      <c r="T26" s="199">
        <v>0</v>
      </c>
      <c r="U26" s="199">
        <v>282.68</v>
      </c>
      <c r="V26" s="199">
        <v>3.5</v>
      </c>
      <c r="W26" s="199">
        <v>11.4</v>
      </c>
      <c r="X26" s="199">
        <v>36.22</v>
      </c>
      <c r="Y26" s="199">
        <v>0</v>
      </c>
      <c r="Z26" s="199">
        <v>34.32</v>
      </c>
      <c r="AA26" s="199">
        <v>17.190000000000001</v>
      </c>
      <c r="AB26" s="199">
        <v>0</v>
      </c>
      <c r="AC26" s="199">
        <v>8.14</v>
      </c>
      <c r="AD26" s="199">
        <v>0</v>
      </c>
      <c r="AE26" s="199">
        <v>0</v>
      </c>
      <c r="AF26" s="199">
        <v>0</v>
      </c>
      <c r="AG26" s="199">
        <v>9.9600000000000009</v>
      </c>
      <c r="AH26" s="199">
        <v>0</v>
      </c>
      <c r="AI26" s="199">
        <v>15.43</v>
      </c>
      <c r="AJ26" s="199">
        <v>0</v>
      </c>
      <c r="AK26" s="199">
        <v>49.92</v>
      </c>
      <c r="AL26" s="199">
        <v>0</v>
      </c>
      <c r="AM26" s="199">
        <v>0</v>
      </c>
      <c r="AN26" s="199">
        <v>0</v>
      </c>
      <c r="AO26" s="199">
        <v>0</v>
      </c>
      <c r="AP26" s="199">
        <v>0</v>
      </c>
      <c r="AQ26" s="199">
        <v>0</v>
      </c>
      <c r="AR26" s="199">
        <v>0</v>
      </c>
      <c r="AS26" s="199">
        <v>0</v>
      </c>
      <c r="AT26" s="199">
        <v>0</v>
      </c>
    </row>
    <row r="27" spans="1:46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159.53</v>
      </c>
      <c r="L27" s="199">
        <v>61.5</v>
      </c>
      <c r="M27" s="199">
        <v>0</v>
      </c>
      <c r="N27" s="199">
        <v>13.92</v>
      </c>
      <c r="O27" s="199">
        <v>48.7</v>
      </c>
      <c r="P27" s="199">
        <v>60.17</v>
      </c>
      <c r="Q27" s="199">
        <v>2.59</v>
      </c>
      <c r="R27" s="199">
        <v>10.41</v>
      </c>
      <c r="S27" s="199">
        <v>6.48</v>
      </c>
      <c r="T27" s="199">
        <v>0</v>
      </c>
      <c r="U27" s="199">
        <v>282.68</v>
      </c>
      <c r="V27" s="199">
        <v>3.5</v>
      </c>
      <c r="W27" s="199">
        <v>11.4</v>
      </c>
      <c r="X27" s="199">
        <v>36.22</v>
      </c>
      <c r="Y27" s="199">
        <v>0</v>
      </c>
      <c r="Z27" s="199">
        <v>34.32</v>
      </c>
      <c r="AA27" s="199">
        <v>17.190000000000001</v>
      </c>
      <c r="AB27" s="199">
        <v>0</v>
      </c>
      <c r="AC27" s="199">
        <v>8.14</v>
      </c>
      <c r="AD27" s="199">
        <v>0</v>
      </c>
      <c r="AE27" s="199">
        <v>0</v>
      </c>
      <c r="AF27" s="199">
        <v>0</v>
      </c>
      <c r="AG27" s="199">
        <v>9.9600000000000009</v>
      </c>
      <c r="AH27" s="199">
        <v>0</v>
      </c>
      <c r="AI27" s="199">
        <v>15.43</v>
      </c>
      <c r="AJ27" s="199">
        <v>0</v>
      </c>
      <c r="AK27" s="199">
        <v>49.92</v>
      </c>
      <c r="AL27" s="199">
        <v>0</v>
      </c>
      <c r="AM27" s="199">
        <v>0</v>
      </c>
      <c r="AN27" s="199">
        <v>0</v>
      </c>
      <c r="AO27" s="199">
        <v>0</v>
      </c>
      <c r="AP27" s="199">
        <v>0</v>
      </c>
      <c r="AQ27" s="199">
        <v>6.86</v>
      </c>
      <c r="AR27" s="199">
        <v>0</v>
      </c>
      <c r="AS27" s="199">
        <v>0</v>
      </c>
      <c r="AT27" s="199">
        <v>0</v>
      </c>
    </row>
    <row r="28" spans="1:46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159.53</v>
      </c>
      <c r="L28" s="199">
        <v>61.5</v>
      </c>
      <c r="M28" s="199">
        <v>0</v>
      </c>
      <c r="N28" s="199">
        <v>13.92</v>
      </c>
      <c r="O28" s="199">
        <v>48.7</v>
      </c>
      <c r="P28" s="199">
        <v>60.17</v>
      </c>
      <c r="Q28" s="199">
        <v>2.59</v>
      </c>
      <c r="R28" s="199">
        <v>10.41</v>
      </c>
      <c r="S28" s="199">
        <v>6.48</v>
      </c>
      <c r="T28" s="199">
        <v>0</v>
      </c>
      <c r="U28" s="199">
        <v>282.68</v>
      </c>
      <c r="V28" s="199">
        <v>3.5</v>
      </c>
      <c r="W28" s="199">
        <v>11.4</v>
      </c>
      <c r="X28" s="199">
        <v>36.22</v>
      </c>
      <c r="Y28" s="199">
        <v>0</v>
      </c>
      <c r="Z28" s="199">
        <v>34.32</v>
      </c>
      <c r="AA28" s="199">
        <v>17.190000000000001</v>
      </c>
      <c r="AB28" s="199">
        <v>0</v>
      </c>
      <c r="AC28" s="199">
        <v>8.4700000000000006</v>
      </c>
      <c r="AD28" s="199">
        <v>0</v>
      </c>
      <c r="AE28" s="199">
        <v>0</v>
      </c>
      <c r="AF28" s="199">
        <v>0</v>
      </c>
      <c r="AG28" s="199">
        <v>9.9600000000000009</v>
      </c>
      <c r="AH28" s="199">
        <v>0</v>
      </c>
      <c r="AI28" s="199">
        <v>15.43</v>
      </c>
      <c r="AJ28" s="199">
        <v>0</v>
      </c>
      <c r="AK28" s="199">
        <v>49.92</v>
      </c>
      <c r="AL28" s="199">
        <v>0</v>
      </c>
      <c r="AM28" s="199">
        <v>0</v>
      </c>
      <c r="AN28" s="199">
        <v>0</v>
      </c>
      <c r="AO28" s="199">
        <v>0</v>
      </c>
      <c r="AP28" s="199">
        <v>0</v>
      </c>
      <c r="AQ28" s="199">
        <v>14.11</v>
      </c>
      <c r="AR28" s="199">
        <v>0</v>
      </c>
      <c r="AS28" s="199">
        <v>0</v>
      </c>
      <c r="AT28" s="199">
        <v>0</v>
      </c>
    </row>
    <row r="29" spans="1:46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159.53</v>
      </c>
      <c r="L29" s="199">
        <v>61.5</v>
      </c>
      <c r="M29" s="199">
        <v>0</v>
      </c>
      <c r="N29" s="199">
        <v>17.010000000000002</v>
      </c>
      <c r="O29" s="199">
        <v>48.7</v>
      </c>
      <c r="P29" s="199">
        <v>60.17</v>
      </c>
      <c r="Q29" s="199">
        <v>2.59</v>
      </c>
      <c r="R29" s="199">
        <v>10.41</v>
      </c>
      <c r="S29" s="199">
        <v>6.48</v>
      </c>
      <c r="T29" s="199">
        <v>0</v>
      </c>
      <c r="U29" s="199">
        <v>282.68</v>
      </c>
      <c r="V29" s="199">
        <v>3.5</v>
      </c>
      <c r="W29" s="199">
        <v>11.4</v>
      </c>
      <c r="X29" s="199">
        <v>36.22</v>
      </c>
      <c r="Y29" s="199">
        <v>0</v>
      </c>
      <c r="Z29" s="199">
        <v>34.32</v>
      </c>
      <c r="AA29" s="199">
        <v>17.190000000000001</v>
      </c>
      <c r="AB29" s="199">
        <v>0</v>
      </c>
      <c r="AC29" s="199">
        <v>8.4700000000000006</v>
      </c>
      <c r="AD29" s="199">
        <v>0</v>
      </c>
      <c r="AE29" s="199">
        <v>0</v>
      </c>
      <c r="AF29" s="199">
        <v>0</v>
      </c>
      <c r="AG29" s="199">
        <v>9.9600000000000009</v>
      </c>
      <c r="AH29" s="199">
        <v>0</v>
      </c>
      <c r="AI29" s="199">
        <v>15.43</v>
      </c>
      <c r="AJ29" s="199">
        <v>0</v>
      </c>
      <c r="AK29" s="199">
        <v>49.92</v>
      </c>
      <c r="AL29" s="199">
        <v>0</v>
      </c>
      <c r="AM29" s="199">
        <v>0</v>
      </c>
      <c r="AN29" s="199">
        <v>0</v>
      </c>
      <c r="AO29" s="199">
        <v>0</v>
      </c>
      <c r="AP29" s="199">
        <v>0</v>
      </c>
      <c r="AQ29" s="199">
        <v>23.01</v>
      </c>
      <c r="AR29" s="199">
        <v>0</v>
      </c>
      <c r="AS29" s="199">
        <v>0</v>
      </c>
      <c r="AT29" s="199">
        <v>0</v>
      </c>
    </row>
    <row r="30" spans="1:46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159.53</v>
      </c>
      <c r="L30" s="199">
        <v>61.5</v>
      </c>
      <c r="M30" s="199">
        <v>0</v>
      </c>
      <c r="N30" s="199">
        <v>18.559999999999999</v>
      </c>
      <c r="O30" s="199">
        <v>48.7</v>
      </c>
      <c r="P30" s="199">
        <v>60.17</v>
      </c>
      <c r="Q30" s="199">
        <v>2.59</v>
      </c>
      <c r="R30" s="199">
        <v>10.41</v>
      </c>
      <c r="S30" s="199">
        <v>6.48</v>
      </c>
      <c r="T30" s="199">
        <v>0</v>
      </c>
      <c r="U30" s="199">
        <v>282.68</v>
      </c>
      <c r="V30" s="199">
        <v>3.5</v>
      </c>
      <c r="W30" s="199">
        <v>11.4</v>
      </c>
      <c r="X30" s="199">
        <v>36.22</v>
      </c>
      <c r="Y30" s="199">
        <v>0</v>
      </c>
      <c r="Z30" s="199">
        <v>34.32</v>
      </c>
      <c r="AA30" s="199">
        <v>17.190000000000001</v>
      </c>
      <c r="AB30" s="199">
        <v>0</v>
      </c>
      <c r="AC30" s="199">
        <v>8.4700000000000006</v>
      </c>
      <c r="AD30" s="199">
        <v>0</v>
      </c>
      <c r="AE30" s="199">
        <v>0</v>
      </c>
      <c r="AF30" s="199">
        <v>0</v>
      </c>
      <c r="AG30" s="199">
        <v>9.9600000000000009</v>
      </c>
      <c r="AH30" s="199">
        <v>0</v>
      </c>
      <c r="AI30" s="199">
        <v>15.43</v>
      </c>
      <c r="AJ30" s="199">
        <v>0</v>
      </c>
      <c r="AK30" s="199">
        <v>49.92</v>
      </c>
      <c r="AL30" s="199">
        <v>0</v>
      </c>
      <c r="AM30" s="199">
        <v>0</v>
      </c>
      <c r="AN30" s="199">
        <v>0</v>
      </c>
      <c r="AO30" s="199">
        <v>0</v>
      </c>
      <c r="AP30" s="199">
        <v>0</v>
      </c>
      <c r="AQ30" s="199">
        <v>23.33</v>
      </c>
      <c r="AR30" s="199">
        <v>0</v>
      </c>
      <c r="AS30" s="199">
        <v>0</v>
      </c>
      <c r="AT30" s="199">
        <v>0</v>
      </c>
    </row>
    <row r="31" spans="1:46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159.53</v>
      </c>
      <c r="L31" s="199">
        <v>61.5</v>
      </c>
      <c r="M31" s="199">
        <v>0</v>
      </c>
      <c r="N31" s="199">
        <v>20.11</v>
      </c>
      <c r="O31" s="199">
        <v>48.7</v>
      </c>
      <c r="P31" s="199">
        <v>60.17</v>
      </c>
      <c r="Q31" s="199">
        <v>2.59</v>
      </c>
      <c r="R31" s="199">
        <v>10.41</v>
      </c>
      <c r="S31" s="199">
        <v>6.48</v>
      </c>
      <c r="T31" s="199">
        <v>0</v>
      </c>
      <c r="U31" s="199">
        <v>282.68</v>
      </c>
      <c r="V31" s="199">
        <v>3.5</v>
      </c>
      <c r="W31" s="199">
        <v>11.4</v>
      </c>
      <c r="X31" s="199">
        <v>36.22</v>
      </c>
      <c r="Y31" s="199">
        <v>0</v>
      </c>
      <c r="Z31" s="199">
        <v>34.32</v>
      </c>
      <c r="AA31" s="199">
        <v>17.190000000000001</v>
      </c>
      <c r="AB31" s="199">
        <v>0</v>
      </c>
      <c r="AC31" s="199">
        <v>8.4700000000000006</v>
      </c>
      <c r="AD31" s="199">
        <v>0</v>
      </c>
      <c r="AE31" s="199">
        <v>0</v>
      </c>
      <c r="AF31" s="199">
        <v>0</v>
      </c>
      <c r="AG31" s="199">
        <v>9.9600000000000009</v>
      </c>
      <c r="AH31" s="199">
        <v>0</v>
      </c>
      <c r="AI31" s="199">
        <v>15.27</v>
      </c>
      <c r="AJ31" s="199">
        <v>0</v>
      </c>
      <c r="AK31" s="199">
        <v>49.92</v>
      </c>
      <c r="AL31" s="199">
        <v>0</v>
      </c>
      <c r="AM31" s="199">
        <v>0</v>
      </c>
      <c r="AN31" s="199">
        <v>0</v>
      </c>
      <c r="AO31" s="199">
        <v>0</v>
      </c>
      <c r="AP31" s="199">
        <v>0</v>
      </c>
      <c r="AQ31" s="199">
        <v>23.6</v>
      </c>
      <c r="AR31" s="199">
        <v>0</v>
      </c>
      <c r="AS31" s="199">
        <v>0</v>
      </c>
      <c r="AT31" s="199">
        <v>0</v>
      </c>
    </row>
    <row r="32" spans="1:46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159.53</v>
      </c>
      <c r="L32" s="199">
        <v>61.5</v>
      </c>
      <c r="M32" s="199">
        <v>0</v>
      </c>
      <c r="N32" s="199">
        <v>21.65</v>
      </c>
      <c r="O32" s="199">
        <v>48.7</v>
      </c>
      <c r="P32" s="199">
        <v>60.17</v>
      </c>
      <c r="Q32" s="199">
        <v>2.59</v>
      </c>
      <c r="R32" s="199">
        <v>10.41</v>
      </c>
      <c r="S32" s="199">
        <v>6.48</v>
      </c>
      <c r="T32" s="199">
        <v>0</v>
      </c>
      <c r="U32" s="199">
        <v>282.68</v>
      </c>
      <c r="V32" s="199">
        <v>3.5</v>
      </c>
      <c r="W32" s="199">
        <v>11.4</v>
      </c>
      <c r="X32" s="199">
        <v>36.22</v>
      </c>
      <c r="Y32" s="199">
        <v>0</v>
      </c>
      <c r="Z32" s="199">
        <v>34.32</v>
      </c>
      <c r="AA32" s="199">
        <v>17.190000000000001</v>
      </c>
      <c r="AB32" s="199">
        <v>0</v>
      </c>
      <c r="AC32" s="199">
        <v>8.4700000000000006</v>
      </c>
      <c r="AD32" s="199">
        <v>0</v>
      </c>
      <c r="AE32" s="199">
        <v>0</v>
      </c>
      <c r="AF32" s="199">
        <v>0</v>
      </c>
      <c r="AG32" s="199">
        <v>9.9600000000000009</v>
      </c>
      <c r="AH32" s="199">
        <v>0</v>
      </c>
      <c r="AI32" s="199">
        <v>15.27</v>
      </c>
      <c r="AJ32" s="199">
        <v>0</v>
      </c>
      <c r="AK32" s="199">
        <v>49.92</v>
      </c>
      <c r="AL32" s="199">
        <v>0</v>
      </c>
      <c r="AM32" s="199">
        <v>0</v>
      </c>
      <c r="AN32" s="199">
        <v>0</v>
      </c>
      <c r="AO32" s="199">
        <v>0</v>
      </c>
      <c r="AP32" s="199">
        <v>0</v>
      </c>
      <c r="AQ32" s="199">
        <v>23.75</v>
      </c>
      <c r="AR32" s="199">
        <v>0</v>
      </c>
      <c r="AS32" s="199">
        <v>0</v>
      </c>
      <c r="AT32" s="199">
        <v>0</v>
      </c>
    </row>
    <row r="33" spans="1:46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159.53</v>
      </c>
      <c r="L33" s="199">
        <v>61.5</v>
      </c>
      <c r="M33" s="199">
        <v>0</v>
      </c>
      <c r="N33" s="199">
        <v>21.65</v>
      </c>
      <c r="O33" s="199">
        <v>48.7</v>
      </c>
      <c r="P33" s="199">
        <v>60.17</v>
      </c>
      <c r="Q33" s="199">
        <v>2.59</v>
      </c>
      <c r="R33" s="199">
        <v>10.41</v>
      </c>
      <c r="S33" s="199">
        <v>6.48</v>
      </c>
      <c r="T33" s="199">
        <v>0</v>
      </c>
      <c r="U33" s="199">
        <v>282.68</v>
      </c>
      <c r="V33" s="199">
        <v>3.5</v>
      </c>
      <c r="W33" s="199">
        <v>11.4</v>
      </c>
      <c r="X33" s="199">
        <v>36.22</v>
      </c>
      <c r="Y33" s="199">
        <v>0</v>
      </c>
      <c r="Z33" s="199">
        <v>34.32</v>
      </c>
      <c r="AA33" s="199">
        <v>17.190000000000001</v>
      </c>
      <c r="AB33" s="199">
        <v>0</v>
      </c>
      <c r="AC33" s="199">
        <v>8.4700000000000006</v>
      </c>
      <c r="AD33" s="199">
        <v>0</v>
      </c>
      <c r="AE33" s="199">
        <v>0</v>
      </c>
      <c r="AF33" s="199">
        <v>0</v>
      </c>
      <c r="AG33" s="199">
        <v>9.9600000000000009</v>
      </c>
      <c r="AH33" s="199">
        <v>0</v>
      </c>
      <c r="AI33" s="199">
        <v>15.27</v>
      </c>
      <c r="AJ33" s="199">
        <v>0</v>
      </c>
      <c r="AK33" s="199">
        <v>49.92</v>
      </c>
      <c r="AL33" s="199">
        <v>0</v>
      </c>
      <c r="AM33" s="199">
        <v>0</v>
      </c>
      <c r="AN33" s="199">
        <v>0</v>
      </c>
      <c r="AO33" s="199">
        <v>0</v>
      </c>
      <c r="AP33" s="199">
        <v>0</v>
      </c>
      <c r="AQ33" s="199">
        <v>23.75</v>
      </c>
      <c r="AR33" s="199">
        <v>0</v>
      </c>
      <c r="AS33" s="199">
        <v>0</v>
      </c>
      <c r="AT33" s="199">
        <v>0</v>
      </c>
    </row>
    <row r="34" spans="1:46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159.53</v>
      </c>
      <c r="L34" s="199">
        <v>61.5</v>
      </c>
      <c r="M34" s="199">
        <v>0</v>
      </c>
      <c r="N34" s="199">
        <v>23.2</v>
      </c>
      <c r="O34" s="199">
        <v>48.7</v>
      </c>
      <c r="P34" s="199">
        <v>60.17</v>
      </c>
      <c r="Q34" s="199">
        <v>2.59</v>
      </c>
      <c r="R34" s="199">
        <v>10.41</v>
      </c>
      <c r="S34" s="199">
        <v>6.48</v>
      </c>
      <c r="T34" s="199">
        <v>0</v>
      </c>
      <c r="U34" s="199">
        <v>282.68</v>
      </c>
      <c r="V34" s="199">
        <v>3.5</v>
      </c>
      <c r="W34" s="199">
        <v>11.4</v>
      </c>
      <c r="X34" s="199">
        <v>36.22</v>
      </c>
      <c r="Y34" s="199">
        <v>0</v>
      </c>
      <c r="Z34" s="199">
        <v>34.32</v>
      </c>
      <c r="AA34" s="199">
        <v>17.190000000000001</v>
      </c>
      <c r="AB34" s="199">
        <v>0</v>
      </c>
      <c r="AC34" s="199">
        <v>8.4700000000000006</v>
      </c>
      <c r="AD34" s="199">
        <v>0</v>
      </c>
      <c r="AE34" s="199">
        <v>0</v>
      </c>
      <c r="AF34" s="199">
        <v>0</v>
      </c>
      <c r="AG34" s="199">
        <v>9.9600000000000009</v>
      </c>
      <c r="AH34" s="199">
        <v>0</v>
      </c>
      <c r="AI34" s="199">
        <v>15.27</v>
      </c>
      <c r="AJ34" s="199">
        <v>0</v>
      </c>
      <c r="AK34" s="199">
        <v>49.92</v>
      </c>
      <c r="AL34" s="199">
        <v>0</v>
      </c>
      <c r="AM34" s="199">
        <v>0</v>
      </c>
      <c r="AN34" s="199">
        <v>0</v>
      </c>
      <c r="AO34" s="199">
        <v>0</v>
      </c>
      <c r="AP34" s="199">
        <v>0</v>
      </c>
      <c r="AQ34" s="199">
        <v>23.75</v>
      </c>
      <c r="AR34" s="199">
        <v>0</v>
      </c>
      <c r="AS34" s="199">
        <v>0</v>
      </c>
      <c r="AT34" s="199">
        <v>0</v>
      </c>
    </row>
    <row r="35" spans="1:46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159.53</v>
      </c>
      <c r="L35" s="199">
        <v>61.5</v>
      </c>
      <c r="M35" s="199">
        <v>0</v>
      </c>
      <c r="N35" s="199">
        <v>23.2</v>
      </c>
      <c r="O35" s="199">
        <v>48.7</v>
      </c>
      <c r="P35" s="199">
        <v>60.17</v>
      </c>
      <c r="Q35" s="199">
        <v>2.59</v>
      </c>
      <c r="R35" s="199">
        <v>10.41</v>
      </c>
      <c r="S35" s="199">
        <v>6.48</v>
      </c>
      <c r="T35" s="199">
        <v>0</v>
      </c>
      <c r="U35" s="199">
        <v>282.68</v>
      </c>
      <c r="V35" s="199">
        <v>3.5</v>
      </c>
      <c r="W35" s="199">
        <v>11.4</v>
      </c>
      <c r="X35" s="199">
        <v>36.22</v>
      </c>
      <c r="Y35" s="199">
        <v>0</v>
      </c>
      <c r="Z35" s="199">
        <v>34.32</v>
      </c>
      <c r="AA35" s="199">
        <v>17.190000000000001</v>
      </c>
      <c r="AB35" s="199">
        <v>0</v>
      </c>
      <c r="AC35" s="199">
        <v>8.14</v>
      </c>
      <c r="AD35" s="199">
        <v>0</v>
      </c>
      <c r="AE35" s="199">
        <v>0</v>
      </c>
      <c r="AF35" s="199">
        <v>0</v>
      </c>
      <c r="AG35" s="199">
        <v>9.9600000000000009</v>
      </c>
      <c r="AH35" s="199">
        <v>0</v>
      </c>
      <c r="AI35" s="199">
        <v>14.73</v>
      </c>
      <c r="AJ35" s="199">
        <v>0</v>
      </c>
      <c r="AK35" s="199">
        <v>49.92</v>
      </c>
      <c r="AL35" s="199">
        <v>0</v>
      </c>
      <c r="AM35" s="199">
        <v>0</v>
      </c>
      <c r="AN35" s="199">
        <v>0</v>
      </c>
      <c r="AO35" s="199">
        <v>0</v>
      </c>
      <c r="AP35" s="199">
        <v>0</v>
      </c>
      <c r="AQ35" s="199">
        <v>23.75</v>
      </c>
      <c r="AR35" s="199">
        <v>0</v>
      </c>
      <c r="AS35" s="199">
        <v>0</v>
      </c>
      <c r="AT35" s="199">
        <v>0</v>
      </c>
    </row>
    <row r="36" spans="1:46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159.53</v>
      </c>
      <c r="L36" s="199">
        <v>61.5</v>
      </c>
      <c r="M36" s="199">
        <v>0</v>
      </c>
      <c r="N36" s="199">
        <v>24.75</v>
      </c>
      <c r="O36" s="199">
        <v>48.7</v>
      </c>
      <c r="P36" s="199">
        <v>60.17</v>
      </c>
      <c r="Q36" s="199">
        <v>2.59</v>
      </c>
      <c r="R36" s="199">
        <v>10.41</v>
      </c>
      <c r="S36" s="199">
        <v>6.48</v>
      </c>
      <c r="T36" s="199">
        <v>0</v>
      </c>
      <c r="U36" s="199">
        <v>282.68</v>
      </c>
      <c r="V36" s="199">
        <v>3.5</v>
      </c>
      <c r="W36" s="199">
        <v>11.4</v>
      </c>
      <c r="X36" s="199">
        <v>36.22</v>
      </c>
      <c r="Y36" s="199">
        <v>0</v>
      </c>
      <c r="Z36" s="199">
        <v>34.32</v>
      </c>
      <c r="AA36" s="199">
        <v>17.190000000000001</v>
      </c>
      <c r="AB36" s="199">
        <v>0</v>
      </c>
      <c r="AC36" s="199">
        <v>8.14</v>
      </c>
      <c r="AD36" s="199">
        <v>0</v>
      </c>
      <c r="AE36" s="199">
        <v>0</v>
      </c>
      <c r="AF36" s="199">
        <v>0</v>
      </c>
      <c r="AG36" s="199">
        <v>9.9600000000000009</v>
      </c>
      <c r="AH36" s="199">
        <v>0</v>
      </c>
      <c r="AI36" s="199">
        <v>14.73</v>
      </c>
      <c r="AJ36" s="199">
        <v>0</v>
      </c>
      <c r="AK36" s="199">
        <v>49.92</v>
      </c>
      <c r="AL36" s="199">
        <v>0</v>
      </c>
      <c r="AM36" s="199">
        <v>0</v>
      </c>
      <c r="AN36" s="199">
        <v>0</v>
      </c>
      <c r="AO36" s="199">
        <v>0</v>
      </c>
      <c r="AP36" s="199">
        <v>0</v>
      </c>
      <c r="AQ36" s="199">
        <v>23.75</v>
      </c>
      <c r="AR36" s="199">
        <v>0</v>
      </c>
      <c r="AS36" s="199">
        <v>0</v>
      </c>
      <c r="AT36" s="199">
        <v>0</v>
      </c>
    </row>
    <row r="37" spans="1:46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159.53</v>
      </c>
      <c r="L37" s="199">
        <v>61.5</v>
      </c>
      <c r="M37" s="199">
        <v>0</v>
      </c>
      <c r="N37" s="199">
        <v>23.2</v>
      </c>
      <c r="O37" s="199">
        <v>48.7</v>
      </c>
      <c r="P37" s="199">
        <v>60.17</v>
      </c>
      <c r="Q37" s="199">
        <v>2.59</v>
      </c>
      <c r="R37" s="199">
        <v>10.41</v>
      </c>
      <c r="S37" s="199">
        <v>6.48</v>
      </c>
      <c r="T37" s="199">
        <v>0</v>
      </c>
      <c r="U37" s="199">
        <v>282.68</v>
      </c>
      <c r="V37" s="199">
        <v>3.5</v>
      </c>
      <c r="W37" s="199">
        <v>11.4</v>
      </c>
      <c r="X37" s="199">
        <v>36.22</v>
      </c>
      <c r="Y37" s="199">
        <v>0</v>
      </c>
      <c r="Z37" s="199">
        <v>34.32</v>
      </c>
      <c r="AA37" s="199">
        <v>17.190000000000001</v>
      </c>
      <c r="AB37" s="199">
        <v>0</v>
      </c>
      <c r="AC37" s="199">
        <v>8.14</v>
      </c>
      <c r="AD37" s="199">
        <v>0</v>
      </c>
      <c r="AE37" s="199">
        <v>0</v>
      </c>
      <c r="AF37" s="199">
        <v>0</v>
      </c>
      <c r="AG37" s="199">
        <v>9.9600000000000009</v>
      </c>
      <c r="AH37" s="199">
        <v>0</v>
      </c>
      <c r="AI37" s="199">
        <v>14.73</v>
      </c>
      <c r="AJ37" s="199">
        <v>0</v>
      </c>
      <c r="AK37" s="199">
        <v>49.92</v>
      </c>
      <c r="AL37" s="199">
        <v>0</v>
      </c>
      <c r="AM37" s="199">
        <v>0</v>
      </c>
      <c r="AN37" s="199">
        <v>0</v>
      </c>
      <c r="AO37" s="199">
        <v>0</v>
      </c>
      <c r="AP37" s="199">
        <v>0</v>
      </c>
      <c r="AQ37" s="199">
        <v>23.75</v>
      </c>
      <c r="AR37" s="199">
        <v>0</v>
      </c>
      <c r="AS37" s="199">
        <v>0</v>
      </c>
      <c r="AT37" s="199">
        <v>0</v>
      </c>
    </row>
    <row r="38" spans="1:46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159.54</v>
      </c>
      <c r="L38" s="199">
        <v>61.5</v>
      </c>
      <c r="M38" s="199">
        <v>0</v>
      </c>
      <c r="N38" s="199">
        <v>23.2</v>
      </c>
      <c r="O38" s="199">
        <v>48.7</v>
      </c>
      <c r="P38" s="199">
        <v>60.17</v>
      </c>
      <c r="Q38" s="199">
        <v>2.59</v>
      </c>
      <c r="R38" s="199">
        <v>10.41</v>
      </c>
      <c r="S38" s="199">
        <v>6.48</v>
      </c>
      <c r="T38" s="199">
        <v>0</v>
      </c>
      <c r="U38" s="199">
        <v>282.68</v>
      </c>
      <c r="V38" s="199">
        <v>3.5</v>
      </c>
      <c r="W38" s="199">
        <v>11.4</v>
      </c>
      <c r="X38" s="199">
        <v>36.22</v>
      </c>
      <c r="Y38" s="199">
        <v>0</v>
      </c>
      <c r="Z38" s="199">
        <v>34.32</v>
      </c>
      <c r="AA38" s="199">
        <v>17.190000000000001</v>
      </c>
      <c r="AB38" s="199">
        <v>0</v>
      </c>
      <c r="AC38" s="199">
        <v>8.14</v>
      </c>
      <c r="AD38" s="199">
        <v>0</v>
      </c>
      <c r="AE38" s="199">
        <v>0</v>
      </c>
      <c r="AF38" s="199">
        <v>0</v>
      </c>
      <c r="AG38" s="199">
        <v>9.9600000000000009</v>
      </c>
      <c r="AH38" s="199">
        <v>0</v>
      </c>
      <c r="AI38" s="199">
        <v>14.73</v>
      </c>
      <c r="AJ38" s="199">
        <v>0</v>
      </c>
      <c r="AK38" s="199">
        <v>49.92</v>
      </c>
      <c r="AL38" s="199">
        <v>0</v>
      </c>
      <c r="AM38" s="199">
        <v>0</v>
      </c>
      <c r="AN38" s="199">
        <v>0</v>
      </c>
      <c r="AO38" s="199">
        <v>0</v>
      </c>
      <c r="AP38" s="199">
        <v>0</v>
      </c>
      <c r="AQ38" s="199">
        <v>23.75</v>
      </c>
      <c r="AR38" s="199">
        <v>0</v>
      </c>
      <c r="AS38" s="199">
        <v>0</v>
      </c>
      <c r="AT38" s="199">
        <v>0</v>
      </c>
    </row>
    <row r="39" spans="1:46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159.54</v>
      </c>
      <c r="L39" s="199">
        <v>61.5</v>
      </c>
      <c r="M39" s="199">
        <v>0</v>
      </c>
      <c r="N39" s="199">
        <v>23.2</v>
      </c>
      <c r="O39" s="199">
        <v>48.7</v>
      </c>
      <c r="P39" s="199">
        <v>60.17</v>
      </c>
      <c r="Q39" s="199">
        <v>2.59</v>
      </c>
      <c r="R39" s="199">
        <v>10.41</v>
      </c>
      <c r="S39" s="199">
        <v>6.48</v>
      </c>
      <c r="T39" s="199">
        <v>0</v>
      </c>
      <c r="U39" s="199">
        <v>282.68</v>
      </c>
      <c r="V39" s="199">
        <v>3.5</v>
      </c>
      <c r="W39" s="199">
        <v>11.4</v>
      </c>
      <c r="X39" s="199">
        <v>36.22</v>
      </c>
      <c r="Y39" s="199">
        <v>0</v>
      </c>
      <c r="Z39" s="199">
        <v>34.32</v>
      </c>
      <c r="AA39" s="199">
        <v>17.190000000000001</v>
      </c>
      <c r="AB39" s="199">
        <v>0</v>
      </c>
      <c r="AC39" s="199">
        <v>8.14</v>
      </c>
      <c r="AD39" s="199">
        <v>0</v>
      </c>
      <c r="AE39" s="199">
        <v>0</v>
      </c>
      <c r="AF39" s="199">
        <v>0</v>
      </c>
      <c r="AG39" s="199">
        <v>9.9600000000000009</v>
      </c>
      <c r="AH39" s="199">
        <v>0</v>
      </c>
      <c r="AI39" s="199">
        <v>14.73</v>
      </c>
      <c r="AJ39" s="199">
        <v>0</v>
      </c>
      <c r="AK39" s="199">
        <v>49.92</v>
      </c>
      <c r="AL39" s="199">
        <v>0</v>
      </c>
      <c r="AM39" s="199">
        <v>0</v>
      </c>
      <c r="AN39" s="199">
        <v>0</v>
      </c>
      <c r="AO39" s="199">
        <v>0</v>
      </c>
      <c r="AP39" s="199">
        <v>0</v>
      </c>
      <c r="AQ39" s="199">
        <v>23.75</v>
      </c>
      <c r="AR39" s="199">
        <v>0</v>
      </c>
      <c r="AS39" s="199">
        <v>0</v>
      </c>
      <c r="AT39" s="199">
        <v>0</v>
      </c>
    </row>
    <row r="40" spans="1:46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159.53</v>
      </c>
      <c r="L40" s="199">
        <v>61.5</v>
      </c>
      <c r="M40" s="199">
        <v>0</v>
      </c>
      <c r="N40" s="199">
        <v>23.2</v>
      </c>
      <c r="O40" s="199">
        <v>48.7</v>
      </c>
      <c r="P40" s="199">
        <v>60.17</v>
      </c>
      <c r="Q40" s="199">
        <v>2.59</v>
      </c>
      <c r="R40" s="199">
        <v>10.41</v>
      </c>
      <c r="S40" s="199">
        <v>6.48</v>
      </c>
      <c r="T40" s="199">
        <v>0</v>
      </c>
      <c r="U40" s="199">
        <v>282.68</v>
      </c>
      <c r="V40" s="199">
        <v>3.5</v>
      </c>
      <c r="W40" s="199">
        <v>11.4</v>
      </c>
      <c r="X40" s="199">
        <v>36.22</v>
      </c>
      <c r="Y40" s="199">
        <v>0</v>
      </c>
      <c r="Z40" s="199">
        <v>34.32</v>
      </c>
      <c r="AA40" s="199">
        <v>17.190000000000001</v>
      </c>
      <c r="AB40" s="199">
        <v>0</v>
      </c>
      <c r="AC40" s="199">
        <v>8.14</v>
      </c>
      <c r="AD40" s="199">
        <v>0</v>
      </c>
      <c r="AE40" s="199">
        <v>0</v>
      </c>
      <c r="AF40" s="199">
        <v>0</v>
      </c>
      <c r="AG40" s="199">
        <v>9.9600000000000009</v>
      </c>
      <c r="AH40" s="199">
        <v>0</v>
      </c>
      <c r="AI40" s="199">
        <v>14.73</v>
      </c>
      <c r="AJ40" s="199">
        <v>0</v>
      </c>
      <c r="AK40" s="199">
        <v>49.92</v>
      </c>
      <c r="AL40" s="199">
        <v>0</v>
      </c>
      <c r="AM40" s="199">
        <v>0</v>
      </c>
      <c r="AN40" s="199">
        <v>0</v>
      </c>
      <c r="AO40" s="199">
        <v>0</v>
      </c>
      <c r="AP40" s="199">
        <v>0</v>
      </c>
      <c r="AQ40" s="199">
        <v>23.75</v>
      </c>
      <c r="AR40" s="199">
        <v>0</v>
      </c>
      <c r="AS40" s="199">
        <v>0</v>
      </c>
      <c r="AT40" s="199">
        <v>0</v>
      </c>
    </row>
    <row r="41" spans="1:46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159.53</v>
      </c>
      <c r="L41" s="199">
        <v>61.5</v>
      </c>
      <c r="M41" s="199">
        <v>0</v>
      </c>
      <c r="N41" s="199">
        <v>26.29</v>
      </c>
      <c r="O41" s="199">
        <v>48.7</v>
      </c>
      <c r="P41" s="199">
        <v>60.17</v>
      </c>
      <c r="Q41" s="199">
        <v>2.59</v>
      </c>
      <c r="R41" s="199">
        <v>10.41</v>
      </c>
      <c r="S41" s="199">
        <v>6.48</v>
      </c>
      <c r="T41" s="199">
        <v>0</v>
      </c>
      <c r="U41" s="199">
        <v>282.68</v>
      </c>
      <c r="V41" s="199">
        <v>3.5</v>
      </c>
      <c r="W41" s="199">
        <v>11.4</v>
      </c>
      <c r="X41" s="199">
        <v>36.22</v>
      </c>
      <c r="Y41" s="199">
        <v>0</v>
      </c>
      <c r="Z41" s="199">
        <v>34.32</v>
      </c>
      <c r="AA41" s="199">
        <v>17.190000000000001</v>
      </c>
      <c r="AB41" s="199">
        <v>0</v>
      </c>
      <c r="AC41" s="199">
        <v>7.43</v>
      </c>
      <c r="AD41" s="199">
        <v>0</v>
      </c>
      <c r="AE41" s="199">
        <v>0</v>
      </c>
      <c r="AF41" s="199">
        <v>0</v>
      </c>
      <c r="AG41" s="199">
        <v>9.9600000000000009</v>
      </c>
      <c r="AH41" s="199">
        <v>0</v>
      </c>
      <c r="AI41" s="199">
        <v>14.73</v>
      </c>
      <c r="AJ41" s="199">
        <v>0</v>
      </c>
      <c r="AK41" s="199">
        <v>49.92</v>
      </c>
      <c r="AL41" s="199">
        <v>0</v>
      </c>
      <c r="AM41" s="199">
        <v>0</v>
      </c>
      <c r="AN41" s="199">
        <v>0</v>
      </c>
      <c r="AO41" s="199">
        <v>0</v>
      </c>
      <c r="AP41" s="199">
        <v>0</v>
      </c>
      <c r="AQ41" s="199">
        <v>23.75</v>
      </c>
      <c r="AR41" s="199">
        <v>0</v>
      </c>
      <c r="AS41" s="199">
        <v>0</v>
      </c>
      <c r="AT41" s="199">
        <v>0</v>
      </c>
    </row>
    <row r="42" spans="1:46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159.53</v>
      </c>
      <c r="L42" s="199">
        <v>61.5</v>
      </c>
      <c r="M42" s="199">
        <v>0</v>
      </c>
      <c r="N42" s="199">
        <v>26.29</v>
      </c>
      <c r="O42" s="199">
        <v>48.7</v>
      </c>
      <c r="P42" s="199">
        <v>60.17</v>
      </c>
      <c r="Q42" s="199">
        <v>2.59</v>
      </c>
      <c r="R42" s="199">
        <v>10.41</v>
      </c>
      <c r="S42" s="199">
        <v>6.48</v>
      </c>
      <c r="T42" s="199">
        <v>0</v>
      </c>
      <c r="U42" s="199">
        <v>282.68</v>
      </c>
      <c r="V42" s="199">
        <v>3.5</v>
      </c>
      <c r="W42" s="199">
        <v>11.4</v>
      </c>
      <c r="X42" s="199">
        <v>36.22</v>
      </c>
      <c r="Y42" s="199">
        <v>0</v>
      </c>
      <c r="Z42" s="199">
        <v>34.32</v>
      </c>
      <c r="AA42" s="199">
        <v>17.190000000000001</v>
      </c>
      <c r="AB42" s="199">
        <v>0</v>
      </c>
      <c r="AC42" s="199">
        <v>7.43</v>
      </c>
      <c r="AD42" s="199">
        <v>0</v>
      </c>
      <c r="AE42" s="199">
        <v>0</v>
      </c>
      <c r="AF42" s="199">
        <v>0</v>
      </c>
      <c r="AG42" s="199">
        <v>9.9600000000000009</v>
      </c>
      <c r="AH42" s="199">
        <v>0</v>
      </c>
      <c r="AI42" s="199">
        <v>14.73</v>
      </c>
      <c r="AJ42" s="199">
        <v>0</v>
      </c>
      <c r="AK42" s="199">
        <v>49.92</v>
      </c>
      <c r="AL42" s="199">
        <v>0</v>
      </c>
      <c r="AM42" s="199">
        <v>0</v>
      </c>
      <c r="AN42" s="199">
        <v>0</v>
      </c>
      <c r="AO42" s="199">
        <v>0</v>
      </c>
      <c r="AP42" s="199">
        <v>0</v>
      </c>
      <c r="AQ42" s="199">
        <v>23.75</v>
      </c>
      <c r="AR42" s="199">
        <v>0</v>
      </c>
      <c r="AS42" s="199">
        <v>0</v>
      </c>
      <c r="AT42" s="199">
        <v>0</v>
      </c>
    </row>
    <row r="43" spans="1:46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159.53</v>
      </c>
      <c r="L43" s="199">
        <v>61.5</v>
      </c>
      <c r="M43" s="199">
        <v>0</v>
      </c>
      <c r="N43" s="199">
        <v>27.84</v>
      </c>
      <c r="O43" s="199">
        <v>48.7</v>
      </c>
      <c r="P43" s="199">
        <v>60.17</v>
      </c>
      <c r="Q43" s="199">
        <v>2.59</v>
      </c>
      <c r="R43" s="199">
        <v>10.41</v>
      </c>
      <c r="S43" s="199">
        <v>6.48</v>
      </c>
      <c r="T43" s="199">
        <v>0</v>
      </c>
      <c r="U43" s="199">
        <v>282.68</v>
      </c>
      <c r="V43" s="199">
        <v>3.5</v>
      </c>
      <c r="W43" s="199">
        <v>11.4</v>
      </c>
      <c r="X43" s="199">
        <v>36.22</v>
      </c>
      <c r="Y43" s="199">
        <v>0</v>
      </c>
      <c r="Z43" s="199">
        <v>34.32</v>
      </c>
      <c r="AA43" s="199">
        <v>0</v>
      </c>
      <c r="AB43" s="199">
        <v>0</v>
      </c>
      <c r="AC43" s="199">
        <v>7.07</v>
      </c>
      <c r="AD43" s="199">
        <v>0</v>
      </c>
      <c r="AE43" s="199">
        <v>0</v>
      </c>
      <c r="AF43" s="199">
        <v>0</v>
      </c>
      <c r="AG43" s="199">
        <v>9.9600000000000009</v>
      </c>
      <c r="AH43" s="199">
        <v>0</v>
      </c>
      <c r="AI43" s="199">
        <v>14.32</v>
      </c>
      <c r="AJ43" s="199">
        <v>0</v>
      </c>
      <c r="AK43" s="199">
        <v>49.92</v>
      </c>
      <c r="AL43" s="199">
        <v>0</v>
      </c>
      <c r="AM43" s="199">
        <v>0</v>
      </c>
      <c r="AN43" s="199">
        <v>0</v>
      </c>
      <c r="AO43" s="199">
        <v>0</v>
      </c>
      <c r="AP43" s="199">
        <v>0</v>
      </c>
      <c r="AQ43" s="199">
        <v>23.75</v>
      </c>
      <c r="AR43" s="199">
        <v>0</v>
      </c>
      <c r="AS43" s="199">
        <v>0</v>
      </c>
      <c r="AT43" s="199">
        <v>0</v>
      </c>
    </row>
    <row r="44" spans="1:46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159.53</v>
      </c>
      <c r="L44" s="199">
        <v>61.5</v>
      </c>
      <c r="M44" s="199">
        <v>0</v>
      </c>
      <c r="N44" s="199">
        <v>29</v>
      </c>
      <c r="O44" s="199">
        <v>48.7</v>
      </c>
      <c r="P44" s="199">
        <v>60.17</v>
      </c>
      <c r="Q44" s="199">
        <v>2.59</v>
      </c>
      <c r="R44" s="199">
        <v>10.41</v>
      </c>
      <c r="S44" s="199">
        <v>6.48</v>
      </c>
      <c r="T44" s="199">
        <v>0</v>
      </c>
      <c r="U44" s="199">
        <v>282.68</v>
      </c>
      <c r="V44" s="199">
        <v>3.5</v>
      </c>
      <c r="W44" s="199">
        <v>11.4</v>
      </c>
      <c r="X44" s="199">
        <v>36.22</v>
      </c>
      <c r="Y44" s="199">
        <v>0</v>
      </c>
      <c r="Z44" s="199">
        <v>34.32</v>
      </c>
      <c r="AA44" s="199">
        <v>0</v>
      </c>
      <c r="AB44" s="199">
        <v>0</v>
      </c>
      <c r="AC44" s="199">
        <v>7.07</v>
      </c>
      <c r="AD44" s="199">
        <v>0</v>
      </c>
      <c r="AE44" s="199">
        <v>0</v>
      </c>
      <c r="AF44" s="199">
        <v>0</v>
      </c>
      <c r="AG44" s="199">
        <v>9.9600000000000009</v>
      </c>
      <c r="AH44" s="199">
        <v>0</v>
      </c>
      <c r="AI44" s="199">
        <v>14.32</v>
      </c>
      <c r="AJ44" s="199">
        <v>0</v>
      </c>
      <c r="AK44" s="199">
        <v>49.92</v>
      </c>
      <c r="AL44" s="199">
        <v>0</v>
      </c>
      <c r="AM44" s="199">
        <v>0</v>
      </c>
      <c r="AN44" s="199">
        <v>0</v>
      </c>
      <c r="AO44" s="199">
        <v>0</v>
      </c>
      <c r="AP44" s="199">
        <v>0</v>
      </c>
      <c r="AQ44" s="199">
        <v>23.75</v>
      </c>
      <c r="AR44" s="199">
        <v>0</v>
      </c>
      <c r="AS44" s="199">
        <v>0</v>
      </c>
      <c r="AT44" s="199">
        <v>0</v>
      </c>
    </row>
    <row r="45" spans="1:46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159.53</v>
      </c>
      <c r="L45" s="199">
        <v>61.5</v>
      </c>
      <c r="M45" s="199">
        <v>0</v>
      </c>
      <c r="N45" s="199">
        <v>29</v>
      </c>
      <c r="O45" s="199">
        <v>48.7</v>
      </c>
      <c r="P45" s="199">
        <v>60.17</v>
      </c>
      <c r="Q45" s="199">
        <v>2.59</v>
      </c>
      <c r="R45" s="199">
        <v>10.41</v>
      </c>
      <c r="S45" s="199">
        <v>6.48</v>
      </c>
      <c r="T45" s="199">
        <v>0</v>
      </c>
      <c r="U45" s="199">
        <v>282.68</v>
      </c>
      <c r="V45" s="199">
        <v>3.5</v>
      </c>
      <c r="W45" s="199">
        <v>11.4</v>
      </c>
      <c r="X45" s="199">
        <v>36.22</v>
      </c>
      <c r="Y45" s="199">
        <v>0</v>
      </c>
      <c r="Z45" s="199">
        <v>34.32</v>
      </c>
      <c r="AA45" s="199">
        <v>0</v>
      </c>
      <c r="AB45" s="199">
        <v>0</v>
      </c>
      <c r="AC45" s="199">
        <v>7.07</v>
      </c>
      <c r="AD45" s="199">
        <v>0</v>
      </c>
      <c r="AE45" s="199">
        <v>0</v>
      </c>
      <c r="AF45" s="199">
        <v>0</v>
      </c>
      <c r="AG45" s="199">
        <v>9.9600000000000009</v>
      </c>
      <c r="AH45" s="199">
        <v>0</v>
      </c>
      <c r="AI45" s="199">
        <v>14.32</v>
      </c>
      <c r="AJ45" s="199">
        <v>0</v>
      </c>
      <c r="AK45" s="199">
        <v>49.92</v>
      </c>
      <c r="AL45" s="199">
        <v>0</v>
      </c>
      <c r="AM45" s="199">
        <v>0</v>
      </c>
      <c r="AN45" s="199">
        <v>0</v>
      </c>
      <c r="AO45" s="199">
        <v>0</v>
      </c>
      <c r="AP45" s="199">
        <v>0</v>
      </c>
      <c r="AQ45" s="199">
        <v>23.75</v>
      </c>
      <c r="AR45" s="199">
        <v>0</v>
      </c>
      <c r="AS45" s="199">
        <v>0</v>
      </c>
      <c r="AT45" s="199">
        <v>0</v>
      </c>
    </row>
    <row r="46" spans="1:46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159.53</v>
      </c>
      <c r="L46" s="199">
        <v>61.5</v>
      </c>
      <c r="M46" s="199">
        <v>0</v>
      </c>
      <c r="N46" s="199">
        <v>29</v>
      </c>
      <c r="O46" s="199">
        <v>48.7</v>
      </c>
      <c r="P46" s="199">
        <v>60.17</v>
      </c>
      <c r="Q46" s="199">
        <v>2.59</v>
      </c>
      <c r="R46" s="199">
        <v>10.41</v>
      </c>
      <c r="S46" s="199">
        <v>6.48</v>
      </c>
      <c r="T46" s="199">
        <v>0</v>
      </c>
      <c r="U46" s="199">
        <v>282.68</v>
      </c>
      <c r="V46" s="199">
        <v>3.5</v>
      </c>
      <c r="W46" s="199">
        <v>11.4</v>
      </c>
      <c r="X46" s="199">
        <v>36.22</v>
      </c>
      <c r="Y46" s="199">
        <v>0</v>
      </c>
      <c r="Z46" s="199">
        <v>34.32</v>
      </c>
      <c r="AA46" s="199">
        <v>0</v>
      </c>
      <c r="AB46" s="199">
        <v>0</v>
      </c>
      <c r="AC46" s="199">
        <v>7.07</v>
      </c>
      <c r="AD46" s="199">
        <v>0</v>
      </c>
      <c r="AE46" s="199">
        <v>0</v>
      </c>
      <c r="AF46" s="199">
        <v>0</v>
      </c>
      <c r="AG46" s="199">
        <v>9.9600000000000009</v>
      </c>
      <c r="AH46" s="199">
        <v>0</v>
      </c>
      <c r="AI46" s="199">
        <v>14.32</v>
      </c>
      <c r="AJ46" s="199">
        <v>0</v>
      </c>
      <c r="AK46" s="199">
        <v>49.92</v>
      </c>
      <c r="AL46" s="199">
        <v>0</v>
      </c>
      <c r="AM46" s="199">
        <v>0</v>
      </c>
      <c r="AN46" s="199">
        <v>0</v>
      </c>
      <c r="AO46" s="199">
        <v>0</v>
      </c>
      <c r="AP46" s="199">
        <v>0</v>
      </c>
      <c r="AQ46" s="199">
        <v>23.75</v>
      </c>
      <c r="AR46" s="199">
        <v>0</v>
      </c>
      <c r="AS46" s="199">
        <v>0</v>
      </c>
      <c r="AT46" s="199">
        <v>0</v>
      </c>
    </row>
    <row r="47" spans="1:46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159.54</v>
      </c>
      <c r="L47" s="199">
        <v>61.5</v>
      </c>
      <c r="M47" s="199">
        <v>0</v>
      </c>
      <c r="N47" s="199">
        <v>29</v>
      </c>
      <c r="O47" s="199">
        <v>48.7</v>
      </c>
      <c r="P47" s="199">
        <v>60.17</v>
      </c>
      <c r="Q47" s="199">
        <v>2.59</v>
      </c>
      <c r="R47" s="199">
        <v>10.41</v>
      </c>
      <c r="S47" s="199">
        <v>6.48</v>
      </c>
      <c r="T47" s="199">
        <v>0</v>
      </c>
      <c r="U47" s="199">
        <v>282.68</v>
      </c>
      <c r="V47" s="199">
        <v>3.5</v>
      </c>
      <c r="W47" s="199">
        <v>11.4</v>
      </c>
      <c r="X47" s="199">
        <v>36.22</v>
      </c>
      <c r="Y47" s="199">
        <v>0</v>
      </c>
      <c r="Z47" s="199">
        <v>34.32</v>
      </c>
      <c r="AA47" s="199">
        <v>0</v>
      </c>
      <c r="AB47" s="199">
        <v>0</v>
      </c>
      <c r="AC47" s="199">
        <v>7.07</v>
      </c>
      <c r="AD47" s="199">
        <v>0</v>
      </c>
      <c r="AE47" s="199">
        <v>0</v>
      </c>
      <c r="AF47" s="199">
        <v>0</v>
      </c>
      <c r="AG47" s="199">
        <v>9.9600000000000009</v>
      </c>
      <c r="AH47" s="199">
        <v>0</v>
      </c>
      <c r="AI47" s="199">
        <v>14.32</v>
      </c>
      <c r="AJ47" s="199">
        <v>0</v>
      </c>
      <c r="AK47" s="199">
        <v>49.92</v>
      </c>
      <c r="AL47" s="199">
        <v>0</v>
      </c>
      <c r="AM47" s="199">
        <v>0</v>
      </c>
      <c r="AN47" s="199">
        <v>0</v>
      </c>
      <c r="AO47" s="199">
        <v>3.07</v>
      </c>
      <c r="AP47" s="199">
        <v>0</v>
      </c>
      <c r="AQ47" s="199">
        <v>23.75</v>
      </c>
      <c r="AR47" s="199">
        <v>0</v>
      </c>
      <c r="AS47" s="199">
        <v>0</v>
      </c>
      <c r="AT47" s="199">
        <v>0</v>
      </c>
    </row>
    <row r="48" spans="1:46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159.53</v>
      </c>
      <c r="L48" s="199">
        <v>61.5</v>
      </c>
      <c r="M48" s="199">
        <v>0</v>
      </c>
      <c r="N48" s="199">
        <v>29</v>
      </c>
      <c r="O48" s="199">
        <v>48.7</v>
      </c>
      <c r="P48" s="199">
        <v>60.17</v>
      </c>
      <c r="Q48" s="199">
        <v>2.59</v>
      </c>
      <c r="R48" s="199">
        <v>10.41</v>
      </c>
      <c r="S48" s="199">
        <v>6.48</v>
      </c>
      <c r="T48" s="199">
        <v>0</v>
      </c>
      <c r="U48" s="199">
        <v>282.68</v>
      </c>
      <c r="V48" s="199">
        <v>3.5</v>
      </c>
      <c r="W48" s="199">
        <v>11.4</v>
      </c>
      <c r="X48" s="199">
        <v>36.22</v>
      </c>
      <c r="Y48" s="199">
        <v>0</v>
      </c>
      <c r="Z48" s="199">
        <v>34.32</v>
      </c>
      <c r="AA48" s="199">
        <v>0</v>
      </c>
      <c r="AB48" s="199">
        <v>0</v>
      </c>
      <c r="AC48" s="199">
        <v>7.07</v>
      </c>
      <c r="AD48" s="199">
        <v>0</v>
      </c>
      <c r="AE48" s="199">
        <v>0</v>
      </c>
      <c r="AF48" s="199">
        <v>0</v>
      </c>
      <c r="AG48" s="199">
        <v>9.9600000000000009</v>
      </c>
      <c r="AH48" s="199">
        <v>0</v>
      </c>
      <c r="AI48" s="199">
        <v>14.32</v>
      </c>
      <c r="AJ48" s="199">
        <v>0</v>
      </c>
      <c r="AK48" s="199">
        <v>49.92</v>
      </c>
      <c r="AL48" s="199">
        <v>0</v>
      </c>
      <c r="AM48" s="199">
        <v>0</v>
      </c>
      <c r="AN48" s="199">
        <v>0</v>
      </c>
      <c r="AO48" s="199">
        <v>0</v>
      </c>
      <c r="AP48" s="199">
        <v>0</v>
      </c>
      <c r="AQ48" s="199">
        <v>23.75</v>
      </c>
      <c r="AR48" s="199">
        <v>0</v>
      </c>
      <c r="AS48" s="199">
        <v>0</v>
      </c>
      <c r="AT48" s="199">
        <v>0</v>
      </c>
    </row>
    <row r="49" spans="1:46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159.53</v>
      </c>
      <c r="L49" s="199">
        <v>61.5</v>
      </c>
      <c r="M49" s="199">
        <v>0</v>
      </c>
      <c r="N49" s="199">
        <v>29</v>
      </c>
      <c r="O49" s="199">
        <v>48.7</v>
      </c>
      <c r="P49" s="199">
        <v>60.17</v>
      </c>
      <c r="Q49" s="199">
        <v>2.59</v>
      </c>
      <c r="R49" s="199">
        <v>10.41</v>
      </c>
      <c r="S49" s="199">
        <v>6.48</v>
      </c>
      <c r="T49" s="199">
        <v>0</v>
      </c>
      <c r="U49" s="199">
        <v>282.68</v>
      </c>
      <c r="V49" s="199">
        <v>3.5</v>
      </c>
      <c r="W49" s="199">
        <v>11.4</v>
      </c>
      <c r="X49" s="199">
        <v>36.22</v>
      </c>
      <c r="Y49" s="199">
        <v>0</v>
      </c>
      <c r="Z49" s="199">
        <v>34.32</v>
      </c>
      <c r="AA49" s="199">
        <v>17.190000000000001</v>
      </c>
      <c r="AB49" s="199">
        <v>0</v>
      </c>
      <c r="AC49" s="199">
        <v>7.07</v>
      </c>
      <c r="AD49" s="199">
        <v>0</v>
      </c>
      <c r="AE49" s="199">
        <v>0</v>
      </c>
      <c r="AF49" s="199">
        <v>0</v>
      </c>
      <c r="AG49" s="199">
        <v>9.9600000000000009</v>
      </c>
      <c r="AH49" s="199">
        <v>0</v>
      </c>
      <c r="AI49" s="199">
        <v>14.32</v>
      </c>
      <c r="AJ49" s="199">
        <v>0</v>
      </c>
      <c r="AK49" s="199">
        <v>49.92</v>
      </c>
      <c r="AL49" s="199">
        <v>0</v>
      </c>
      <c r="AM49" s="199">
        <v>0</v>
      </c>
      <c r="AN49" s="199">
        <v>0</v>
      </c>
      <c r="AO49" s="199">
        <v>0</v>
      </c>
      <c r="AP49" s="199">
        <v>0</v>
      </c>
      <c r="AQ49" s="199">
        <v>23.75</v>
      </c>
      <c r="AR49" s="199">
        <v>0</v>
      </c>
      <c r="AS49" s="199">
        <v>0</v>
      </c>
      <c r="AT49" s="199">
        <v>0</v>
      </c>
    </row>
    <row r="50" spans="1:46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159.54</v>
      </c>
      <c r="L50" s="199">
        <v>61.5</v>
      </c>
      <c r="M50" s="199">
        <v>0</v>
      </c>
      <c r="N50" s="199">
        <v>29</v>
      </c>
      <c r="O50" s="199">
        <v>48.7</v>
      </c>
      <c r="P50" s="199">
        <v>60.17</v>
      </c>
      <c r="Q50" s="199">
        <v>2.59</v>
      </c>
      <c r="R50" s="199">
        <v>10.41</v>
      </c>
      <c r="S50" s="199">
        <v>6.48</v>
      </c>
      <c r="T50" s="199">
        <v>0</v>
      </c>
      <c r="U50" s="199">
        <v>282.68</v>
      </c>
      <c r="V50" s="199">
        <v>3.5</v>
      </c>
      <c r="W50" s="199">
        <v>11.4</v>
      </c>
      <c r="X50" s="199">
        <v>36.22</v>
      </c>
      <c r="Y50" s="199">
        <v>0</v>
      </c>
      <c r="Z50" s="199">
        <v>34.32</v>
      </c>
      <c r="AA50" s="199">
        <v>17.190000000000001</v>
      </c>
      <c r="AB50" s="199">
        <v>0</v>
      </c>
      <c r="AC50" s="199">
        <v>7.07</v>
      </c>
      <c r="AD50" s="199">
        <v>0</v>
      </c>
      <c r="AE50" s="199">
        <v>0</v>
      </c>
      <c r="AF50" s="199">
        <v>0</v>
      </c>
      <c r="AG50" s="199">
        <v>9.9600000000000009</v>
      </c>
      <c r="AH50" s="199">
        <v>0</v>
      </c>
      <c r="AI50" s="199">
        <v>14.32</v>
      </c>
      <c r="AJ50" s="199">
        <v>0</v>
      </c>
      <c r="AK50" s="199">
        <v>49.92</v>
      </c>
      <c r="AL50" s="199">
        <v>0</v>
      </c>
      <c r="AM50" s="199">
        <v>0</v>
      </c>
      <c r="AN50" s="199">
        <v>0</v>
      </c>
      <c r="AO50" s="199">
        <v>0</v>
      </c>
      <c r="AP50" s="199">
        <v>0</v>
      </c>
      <c r="AQ50" s="199">
        <v>23.75</v>
      </c>
      <c r="AR50" s="199">
        <v>0</v>
      </c>
      <c r="AS50" s="199">
        <v>0</v>
      </c>
      <c r="AT50" s="199">
        <v>0</v>
      </c>
    </row>
    <row r="51" spans="1:46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159.53</v>
      </c>
      <c r="L51" s="199">
        <v>61.5</v>
      </c>
      <c r="M51" s="199">
        <v>0</v>
      </c>
      <c r="N51" s="199">
        <v>29</v>
      </c>
      <c r="O51" s="199">
        <v>48.7</v>
      </c>
      <c r="P51" s="199">
        <v>60.17</v>
      </c>
      <c r="Q51" s="199">
        <v>2.59</v>
      </c>
      <c r="R51" s="199">
        <v>10.41</v>
      </c>
      <c r="S51" s="199">
        <v>6.48</v>
      </c>
      <c r="T51" s="199">
        <v>0</v>
      </c>
      <c r="U51" s="199">
        <v>282.68</v>
      </c>
      <c r="V51" s="199">
        <v>3.5</v>
      </c>
      <c r="W51" s="199">
        <v>11.4</v>
      </c>
      <c r="X51" s="199">
        <v>36.22</v>
      </c>
      <c r="Y51" s="199">
        <v>0</v>
      </c>
      <c r="Z51" s="199">
        <v>34.32</v>
      </c>
      <c r="AA51" s="199">
        <v>17.190000000000001</v>
      </c>
      <c r="AB51" s="199">
        <v>0</v>
      </c>
      <c r="AC51" s="199">
        <v>6.72</v>
      </c>
      <c r="AD51" s="199">
        <v>0</v>
      </c>
      <c r="AE51" s="199">
        <v>0</v>
      </c>
      <c r="AF51" s="199">
        <v>0</v>
      </c>
      <c r="AG51" s="199">
        <v>9.9600000000000009</v>
      </c>
      <c r="AH51" s="199">
        <v>0</v>
      </c>
      <c r="AI51" s="199">
        <v>13.71</v>
      </c>
      <c r="AJ51" s="199">
        <v>0</v>
      </c>
      <c r="AK51" s="199">
        <v>49.92</v>
      </c>
      <c r="AL51" s="199">
        <v>0</v>
      </c>
      <c r="AM51" s="199">
        <v>0</v>
      </c>
      <c r="AN51" s="199">
        <v>0</v>
      </c>
      <c r="AO51" s="199">
        <v>3.07</v>
      </c>
      <c r="AP51" s="199">
        <v>0</v>
      </c>
      <c r="AQ51" s="199">
        <v>23.75</v>
      </c>
      <c r="AR51" s="199">
        <v>0</v>
      </c>
      <c r="AS51" s="199">
        <v>0</v>
      </c>
      <c r="AT51" s="199">
        <v>0</v>
      </c>
    </row>
    <row r="52" spans="1:46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159.53</v>
      </c>
      <c r="L52" s="199">
        <v>61.5</v>
      </c>
      <c r="M52" s="199">
        <v>0</v>
      </c>
      <c r="N52" s="199">
        <v>29</v>
      </c>
      <c r="O52" s="199">
        <v>48.7</v>
      </c>
      <c r="P52" s="199">
        <v>60.17</v>
      </c>
      <c r="Q52" s="199">
        <v>2.59</v>
      </c>
      <c r="R52" s="199">
        <v>10.41</v>
      </c>
      <c r="S52" s="199">
        <v>6.48</v>
      </c>
      <c r="T52" s="199">
        <v>0</v>
      </c>
      <c r="U52" s="199">
        <v>282.68</v>
      </c>
      <c r="V52" s="199">
        <v>3.5</v>
      </c>
      <c r="W52" s="199">
        <v>11.4</v>
      </c>
      <c r="X52" s="199">
        <v>36.22</v>
      </c>
      <c r="Y52" s="199">
        <v>0</v>
      </c>
      <c r="Z52" s="199">
        <v>34.32</v>
      </c>
      <c r="AA52" s="199">
        <v>17.190000000000001</v>
      </c>
      <c r="AB52" s="199">
        <v>0</v>
      </c>
      <c r="AC52" s="199">
        <v>6.72</v>
      </c>
      <c r="AD52" s="199">
        <v>0</v>
      </c>
      <c r="AE52" s="199">
        <v>0</v>
      </c>
      <c r="AF52" s="199">
        <v>0</v>
      </c>
      <c r="AG52" s="199">
        <v>9.9600000000000009</v>
      </c>
      <c r="AH52" s="199">
        <v>0</v>
      </c>
      <c r="AI52" s="199">
        <v>13.55</v>
      </c>
      <c r="AJ52" s="199">
        <v>0</v>
      </c>
      <c r="AK52" s="199">
        <v>49.92</v>
      </c>
      <c r="AL52" s="199">
        <v>0</v>
      </c>
      <c r="AM52" s="199">
        <v>0</v>
      </c>
      <c r="AN52" s="199">
        <v>0</v>
      </c>
      <c r="AO52" s="199">
        <v>0</v>
      </c>
      <c r="AP52" s="199">
        <v>0</v>
      </c>
      <c r="AQ52" s="199">
        <v>23.75</v>
      </c>
      <c r="AR52" s="199">
        <v>0</v>
      </c>
      <c r="AS52" s="199">
        <v>0</v>
      </c>
      <c r="AT52" s="199">
        <v>0</v>
      </c>
    </row>
    <row r="53" spans="1:46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159.54</v>
      </c>
      <c r="L53" s="199">
        <v>61.5</v>
      </c>
      <c r="M53" s="199">
        <v>0</v>
      </c>
      <c r="N53" s="199">
        <v>29</v>
      </c>
      <c r="O53" s="199">
        <v>48.7</v>
      </c>
      <c r="P53" s="199">
        <v>60.17</v>
      </c>
      <c r="Q53" s="199">
        <v>2.59</v>
      </c>
      <c r="R53" s="199">
        <v>10.41</v>
      </c>
      <c r="S53" s="199">
        <v>6.48</v>
      </c>
      <c r="T53" s="199">
        <v>0</v>
      </c>
      <c r="U53" s="199">
        <v>282.68</v>
      </c>
      <c r="V53" s="199">
        <v>3.5</v>
      </c>
      <c r="W53" s="199">
        <v>11.4</v>
      </c>
      <c r="X53" s="199">
        <v>36.22</v>
      </c>
      <c r="Y53" s="199">
        <v>0</v>
      </c>
      <c r="Z53" s="199">
        <v>34.32</v>
      </c>
      <c r="AA53" s="199">
        <v>17.190000000000001</v>
      </c>
      <c r="AB53" s="199">
        <v>0</v>
      </c>
      <c r="AC53" s="199">
        <v>6.72</v>
      </c>
      <c r="AD53" s="199">
        <v>0</v>
      </c>
      <c r="AE53" s="199">
        <v>0</v>
      </c>
      <c r="AF53" s="199">
        <v>0</v>
      </c>
      <c r="AG53" s="199">
        <v>9.9600000000000009</v>
      </c>
      <c r="AH53" s="199">
        <v>0</v>
      </c>
      <c r="AI53" s="199">
        <v>13.55</v>
      </c>
      <c r="AJ53" s="199">
        <v>0</v>
      </c>
      <c r="AK53" s="199">
        <v>49.92</v>
      </c>
      <c r="AL53" s="199">
        <v>0</v>
      </c>
      <c r="AM53" s="199">
        <v>0</v>
      </c>
      <c r="AN53" s="199">
        <v>0</v>
      </c>
      <c r="AO53" s="199">
        <v>0</v>
      </c>
      <c r="AP53" s="199">
        <v>0</v>
      </c>
      <c r="AQ53" s="199">
        <v>23.75</v>
      </c>
      <c r="AR53" s="199">
        <v>0</v>
      </c>
      <c r="AS53" s="199">
        <v>0</v>
      </c>
      <c r="AT53" s="199">
        <v>0</v>
      </c>
    </row>
    <row r="54" spans="1:46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159.53</v>
      </c>
      <c r="L54" s="199">
        <v>61.5</v>
      </c>
      <c r="M54" s="199">
        <v>0</v>
      </c>
      <c r="N54" s="199">
        <v>29</v>
      </c>
      <c r="O54" s="199">
        <v>48.7</v>
      </c>
      <c r="P54" s="199">
        <v>60.17</v>
      </c>
      <c r="Q54" s="199">
        <v>2.59</v>
      </c>
      <c r="R54" s="199">
        <v>10.41</v>
      </c>
      <c r="S54" s="199">
        <v>6.48</v>
      </c>
      <c r="T54" s="199">
        <v>0</v>
      </c>
      <c r="U54" s="199">
        <v>282.68</v>
      </c>
      <c r="V54" s="199">
        <v>3.5</v>
      </c>
      <c r="W54" s="199">
        <v>11.4</v>
      </c>
      <c r="X54" s="199">
        <v>36.22</v>
      </c>
      <c r="Y54" s="199">
        <v>0</v>
      </c>
      <c r="Z54" s="199">
        <v>34.32</v>
      </c>
      <c r="AA54" s="199">
        <v>17.190000000000001</v>
      </c>
      <c r="AB54" s="199">
        <v>0</v>
      </c>
      <c r="AC54" s="199">
        <v>6.72</v>
      </c>
      <c r="AD54" s="199">
        <v>0</v>
      </c>
      <c r="AE54" s="199">
        <v>0</v>
      </c>
      <c r="AF54" s="199">
        <v>0</v>
      </c>
      <c r="AG54" s="199">
        <v>9.9600000000000009</v>
      </c>
      <c r="AH54" s="199">
        <v>0</v>
      </c>
      <c r="AI54" s="199">
        <v>11.55</v>
      </c>
      <c r="AJ54" s="199">
        <v>0</v>
      </c>
      <c r="AK54" s="199">
        <v>49.92</v>
      </c>
      <c r="AL54" s="199">
        <v>0</v>
      </c>
      <c r="AM54" s="199">
        <v>0</v>
      </c>
      <c r="AN54" s="199">
        <v>0</v>
      </c>
      <c r="AO54" s="199">
        <v>0</v>
      </c>
      <c r="AP54" s="199">
        <v>0</v>
      </c>
      <c r="AQ54" s="199">
        <v>23.75</v>
      </c>
      <c r="AR54" s="199">
        <v>0</v>
      </c>
      <c r="AS54" s="199">
        <v>0</v>
      </c>
      <c r="AT54" s="199">
        <v>0</v>
      </c>
    </row>
    <row r="55" spans="1:46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159.54</v>
      </c>
      <c r="L55" s="199">
        <v>61.5</v>
      </c>
      <c r="M55" s="199">
        <v>0</v>
      </c>
      <c r="N55" s="199">
        <v>29</v>
      </c>
      <c r="O55" s="199">
        <v>48.7</v>
      </c>
      <c r="P55" s="199">
        <v>60.17</v>
      </c>
      <c r="Q55" s="199">
        <v>2.59</v>
      </c>
      <c r="R55" s="199">
        <v>10.41</v>
      </c>
      <c r="S55" s="199">
        <v>6.48</v>
      </c>
      <c r="T55" s="199">
        <v>0</v>
      </c>
      <c r="U55" s="199">
        <v>282.68</v>
      </c>
      <c r="V55" s="199">
        <v>3.5</v>
      </c>
      <c r="W55" s="199">
        <v>11.4</v>
      </c>
      <c r="X55" s="199">
        <v>36.22</v>
      </c>
      <c r="Y55" s="199">
        <v>0</v>
      </c>
      <c r="Z55" s="199">
        <v>34.32</v>
      </c>
      <c r="AA55" s="199">
        <v>17.190000000000001</v>
      </c>
      <c r="AB55" s="199">
        <v>0</v>
      </c>
      <c r="AC55" s="199">
        <v>6.72</v>
      </c>
      <c r="AD55" s="199">
        <v>0</v>
      </c>
      <c r="AE55" s="199">
        <v>0</v>
      </c>
      <c r="AF55" s="199">
        <v>0</v>
      </c>
      <c r="AG55" s="199">
        <v>9.9600000000000009</v>
      </c>
      <c r="AH55" s="199">
        <v>0</v>
      </c>
      <c r="AI55" s="199">
        <v>13.01</v>
      </c>
      <c r="AJ55" s="199">
        <v>0</v>
      </c>
      <c r="AK55" s="199">
        <v>49.92</v>
      </c>
      <c r="AL55" s="199">
        <v>0</v>
      </c>
      <c r="AM55" s="199">
        <v>0</v>
      </c>
      <c r="AN55" s="199">
        <v>0</v>
      </c>
      <c r="AO55" s="199">
        <v>3.07</v>
      </c>
      <c r="AP55" s="199">
        <v>0</v>
      </c>
      <c r="AQ55" s="199">
        <v>23.75</v>
      </c>
      <c r="AR55" s="199">
        <v>0</v>
      </c>
      <c r="AS55" s="199">
        <v>0</v>
      </c>
      <c r="AT55" s="199">
        <v>0</v>
      </c>
    </row>
    <row r="56" spans="1:46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159.54</v>
      </c>
      <c r="L56" s="199">
        <v>61.5</v>
      </c>
      <c r="M56" s="199">
        <v>0</v>
      </c>
      <c r="N56" s="199">
        <v>29</v>
      </c>
      <c r="O56" s="199">
        <v>48.7</v>
      </c>
      <c r="P56" s="199">
        <v>60.17</v>
      </c>
      <c r="Q56" s="199">
        <v>2.59</v>
      </c>
      <c r="R56" s="199">
        <v>10.41</v>
      </c>
      <c r="S56" s="199">
        <v>6.48</v>
      </c>
      <c r="T56" s="199">
        <v>0</v>
      </c>
      <c r="U56" s="199">
        <v>282.68</v>
      </c>
      <c r="V56" s="199">
        <v>3.5</v>
      </c>
      <c r="W56" s="199">
        <v>11.4</v>
      </c>
      <c r="X56" s="199">
        <v>36.22</v>
      </c>
      <c r="Y56" s="199">
        <v>0</v>
      </c>
      <c r="Z56" s="199">
        <v>34.32</v>
      </c>
      <c r="AA56" s="199">
        <v>17.190000000000001</v>
      </c>
      <c r="AB56" s="199">
        <v>0</v>
      </c>
      <c r="AC56" s="199">
        <v>6.72</v>
      </c>
      <c r="AD56" s="199">
        <v>0</v>
      </c>
      <c r="AE56" s="199">
        <v>0</v>
      </c>
      <c r="AF56" s="199">
        <v>0</v>
      </c>
      <c r="AG56" s="199">
        <v>9.9600000000000009</v>
      </c>
      <c r="AH56" s="199">
        <v>0</v>
      </c>
      <c r="AI56" s="199">
        <v>11.55</v>
      </c>
      <c r="AJ56" s="199">
        <v>0</v>
      </c>
      <c r="AK56" s="199">
        <v>49.92</v>
      </c>
      <c r="AL56" s="199">
        <v>0</v>
      </c>
      <c r="AM56" s="199">
        <v>0</v>
      </c>
      <c r="AN56" s="199">
        <v>0</v>
      </c>
      <c r="AO56" s="199">
        <v>0</v>
      </c>
      <c r="AP56" s="199">
        <v>0</v>
      </c>
      <c r="AQ56" s="199">
        <v>23.75</v>
      </c>
      <c r="AR56" s="199">
        <v>0</v>
      </c>
      <c r="AS56" s="199">
        <v>0</v>
      </c>
      <c r="AT56" s="199">
        <v>0</v>
      </c>
    </row>
    <row r="57" spans="1:46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159.54</v>
      </c>
      <c r="L57" s="199">
        <v>61.5</v>
      </c>
      <c r="M57" s="199">
        <v>0</v>
      </c>
      <c r="N57" s="199">
        <v>29</v>
      </c>
      <c r="O57" s="199">
        <v>48.7</v>
      </c>
      <c r="P57" s="199">
        <v>60.17</v>
      </c>
      <c r="Q57" s="199">
        <v>2.59</v>
      </c>
      <c r="R57" s="199">
        <v>10.41</v>
      </c>
      <c r="S57" s="199">
        <v>6.48</v>
      </c>
      <c r="T57" s="199">
        <v>0</v>
      </c>
      <c r="U57" s="199">
        <v>282.68</v>
      </c>
      <c r="V57" s="199">
        <v>3.5</v>
      </c>
      <c r="W57" s="199">
        <v>11.4</v>
      </c>
      <c r="X57" s="199">
        <v>36.22</v>
      </c>
      <c r="Y57" s="199">
        <v>0</v>
      </c>
      <c r="Z57" s="199">
        <v>34.32</v>
      </c>
      <c r="AA57" s="199">
        <v>17.190000000000001</v>
      </c>
      <c r="AB57" s="199">
        <v>0</v>
      </c>
      <c r="AC57" s="199">
        <v>6.72</v>
      </c>
      <c r="AD57" s="199">
        <v>0</v>
      </c>
      <c r="AE57" s="199">
        <v>0</v>
      </c>
      <c r="AF57" s="199">
        <v>0</v>
      </c>
      <c r="AG57" s="199">
        <v>9.9600000000000009</v>
      </c>
      <c r="AH57" s="199">
        <v>0</v>
      </c>
      <c r="AI57" s="199">
        <v>11.55</v>
      </c>
      <c r="AJ57" s="199">
        <v>0</v>
      </c>
      <c r="AK57" s="199">
        <v>49.92</v>
      </c>
      <c r="AL57" s="199">
        <v>0</v>
      </c>
      <c r="AM57" s="199">
        <v>0</v>
      </c>
      <c r="AN57" s="199">
        <v>0</v>
      </c>
      <c r="AO57" s="199">
        <v>0</v>
      </c>
      <c r="AP57" s="199">
        <v>0</v>
      </c>
      <c r="AQ57" s="199">
        <v>23.75</v>
      </c>
      <c r="AR57" s="199">
        <v>0</v>
      </c>
      <c r="AS57" s="199">
        <v>0</v>
      </c>
      <c r="AT57" s="199">
        <v>0</v>
      </c>
    </row>
    <row r="58" spans="1:46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159.54</v>
      </c>
      <c r="L58" s="199">
        <v>61.5</v>
      </c>
      <c r="M58" s="199">
        <v>0</v>
      </c>
      <c r="N58" s="199">
        <v>29</v>
      </c>
      <c r="O58" s="199">
        <v>48.7</v>
      </c>
      <c r="P58" s="199">
        <v>60.17</v>
      </c>
      <c r="Q58" s="199">
        <v>2.59</v>
      </c>
      <c r="R58" s="199">
        <v>10.41</v>
      </c>
      <c r="S58" s="199">
        <v>6.48</v>
      </c>
      <c r="T58" s="199">
        <v>0</v>
      </c>
      <c r="U58" s="199">
        <v>282.68</v>
      </c>
      <c r="V58" s="199">
        <v>3.5</v>
      </c>
      <c r="W58" s="199">
        <v>11.4</v>
      </c>
      <c r="X58" s="199">
        <v>36.22</v>
      </c>
      <c r="Y58" s="199">
        <v>0</v>
      </c>
      <c r="Z58" s="199">
        <v>34.32</v>
      </c>
      <c r="AA58" s="199">
        <v>17.190000000000001</v>
      </c>
      <c r="AB58" s="199">
        <v>0</v>
      </c>
      <c r="AC58" s="199">
        <v>6.72</v>
      </c>
      <c r="AD58" s="199">
        <v>0</v>
      </c>
      <c r="AE58" s="199">
        <v>0</v>
      </c>
      <c r="AF58" s="199">
        <v>0</v>
      </c>
      <c r="AG58" s="199">
        <v>9.9600000000000009</v>
      </c>
      <c r="AH58" s="199">
        <v>0</v>
      </c>
      <c r="AI58" s="199">
        <v>11.55</v>
      </c>
      <c r="AJ58" s="199">
        <v>0</v>
      </c>
      <c r="AK58" s="199">
        <v>49.92</v>
      </c>
      <c r="AL58" s="199">
        <v>0</v>
      </c>
      <c r="AM58" s="199">
        <v>0</v>
      </c>
      <c r="AN58" s="199">
        <v>0</v>
      </c>
      <c r="AO58" s="199">
        <v>0</v>
      </c>
      <c r="AP58" s="199">
        <v>0</v>
      </c>
      <c r="AQ58" s="199">
        <v>23.75</v>
      </c>
      <c r="AR58" s="199">
        <v>0</v>
      </c>
      <c r="AS58" s="199">
        <v>0</v>
      </c>
      <c r="AT58" s="199">
        <v>0</v>
      </c>
    </row>
    <row r="59" spans="1:46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159.53</v>
      </c>
      <c r="L59" s="199">
        <v>61.5</v>
      </c>
      <c r="M59" s="199">
        <v>0</v>
      </c>
      <c r="N59" s="199">
        <v>29</v>
      </c>
      <c r="O59" s="199">
        <v>48.7</v>
      </c>
      <c r="P59" s="199">
        <v>59.83</v>
      </c>
      <c r="Q59" s="199">
        <v>2.59</v>
      </c>
      <c r="R59" s="199">
        <v>10.41</v>
      </c>
      <c r="S59" s="199">
        <v>6.48</v>
      </c>
      <c r="T59" s="199">
        <v>0</v>
      </c>
      <c r="U59" s="199">
        <v>282.68</v>
      </c>
      <c r="V59" s="199">
        <v>3.5</v>
      </c>
      <c r="W59" s="199">
        <v>11.4</v>
      </c>
      <c r="X59" s="199">
        <v>36.22</v>
      </c>
      <c r="Y59" s="199">
        <v>0</v>
      </c>
      <c r="Z59" s="199">
        <v>34.32</v>
      </c>
      <c r="AA59" s="199">
        <v>17.190000000000001</v>
      </c>
      <c r="AB59" s="199">
        <v>0</v>
      </c>
      <c r="AC59" s="199">
        <v>6.72</v>
      </c>
      <c r="AD59" s="199">
        <v>0</v>
      </c>
      <c r="AE59" s="199">
        <v>0</v>
      </c>
      <c r="AF59" s="199">
        <v>0</v>
      </c>
      <c r="AG59" s="199">
        <v>9.9600000000000009</v>
      </c>
      <c r="AH59" s="199">
        <v>0</v>
      </c>
      <c r="AI59" s="199">
        <v>10.55</v>
      </c>
      <c r="AJ59" s="199">
        <v>0</v>
      </c>
      <c r="AK59" s="199">
        <v>49.92</v>
      </c>
      <c r="AL59" s="199">
        <v>0</v>
      </c>
      <c r="AM59" s="199">
        <v>0</v>
      </c>
      <c r="AN59" s="199">
        <v>0</v>
      </c>
      <c r="AO59" s="199">
        <v>0</v>
      </c>
      <c r="AP59" s="199">
        <v>0</v>
      </c>
      <c r="AQ59" s="199">
        <v>23.75</v>
      </c>
      <c r="AR59" s="199">
        <v>0</v>
      </c>
      <c r="AS59" s="199">
        <v>0</v>
      </c>
      <c r="AT59" s="199">
        <v>0</v>
      </c>
    </row>
    <row r="60" spans="1:46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159.54</v>
      </c>
      <c r="L60" s="199">
        <v>61.5</v>
      </c>
      <c r="M60" s="199">
        <v>0</v>
      </c>
      <c r="N60" s="199">
        <v>29</v>
      </c>
      <c r="O60" s="199">
        <v>48.7</v>
      </c>
      <c r="P60" s="199">
        <v>59.83</v>
      </c>
      <c r="Q60" s="199">
        <v>2.59</v>
      </c>
      <c r="R60" s="199">
        <v>10.41</v>
      </c>
      <c r="S60" s="199">
        <v>6.48</v>
      </c>
      <c r="T60" s="199">
        <v>0</v>
      </c>
      <c r="U60" s="199">
        <v>282.68</v>
      </c>
      <c r="V60" s="199">
        <v>3.5</v>
      </c>
      <c r="W60" s="199">
        <v>11.4</v>
      </c>
      <c r="X60" s="199">
        <v>36.22</v>
      </c>
      <c r="Y60" s="199">
        <v>0</v>
      </c>
      <c r="Z60" s="199">
        <v>34.32</v>
      </c>
      <c r="AA60" s="199">
        <v>17.190000000000001</v>
      </c>
      <c r="AB60" s="199">
        <v>0</v>
      </c>
      <c r="AC60" s="199">
        <v>6.72</v>
      </c>
      <c r="AD60" s="199">
        <v>0</v>
      </c>
      <c r="AE60" s="199">
        <v>0</v>
      </c>
      <c r="AF60" s="199">
        <v>0</v>
      </c>
      <c r="AG60" s="199">
        <v>9.9600000000000009</v>
      </c>
      <c r="AH60" s="199">
        <v>0</v>
      </c>
      <c r="AI60" s="199">
        <v>12.32</v>
      </c>
      <c r="AJ60" s="199">
        <v>0</v>
      </c>
      <c r="AK60" s="199">
        <v>49.92</v>
      </c>
      <c r="AL60" s="199">
        <v>0</v>
      </c>
      <c r="AM60" s="199">
        <v>0</v>
      </c>
      <c r="AN60" s="199">
        <v>0</v>
      </c>
      <c r="AO60" s="199">
        <v>3.07</v>
      </c>
      <c r="AP60" s="199">
        <v>0</v>
      </c>
      <c r="AQ60" s="199">
        <v>23.75</v>
      </c>
      <c r="AR60" s="199">
        <v>0</v>
      </c>
      <c r="AS60" s="199">
        <v>0</v>
      </c>
      <c r="AT60" s="199">
        <v>0</v>
      </c>
    </row>
    <row r="61" spans="1:46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159.53</v>
      </c>
      <c r="L61" s="199">
        <v>61.5</v>
      </c>
      <c r="M61" s="199">
        <v>0</v>
      </c>
      <c r="N61" s="199">
        <v>29</v>
      </c>
      <c r="O61" s="199">
        <v>48.7</v>
      </c>
      <c r="P61" s="199">
        <v>59.83</v>
      </c>
      <c r="Q61" s="199">
        <v>2.59</v>
      </c>
      <c r="R61" s="199">
        <v>10.41</v>
      </c>
      <c r="S61" s="199">
        <v>6.48</v>
      </c>
      <c r="T61" s="199">
        <v>0</v>
      </c>
      <c r="U61" s="199">
        <v>282.68</v>
      </c>
      <c r="V61" s="199">
        <v>3.5</v>
      </c>
      <c r="W61" s="199">
        <v>11.4</v>
      </c>
      <c r="X61" s="199">
        <v>36.22</v>
      </c>
      <c r="Y61" s="199">
        <v>0</v>
      </c>
      <c r="Z61" s="199">
        <v>34.32</v>
      </c>
      <c r="AA61" s="199">
        <v>17.190000000000001</v>
      </c>
      <c r="AB61" s="199">
        <v>0</v>
      </c>
      <c r="AC61" s="199">
        <v>6.72</v>
      </c>
      <c r="AD61" s="199">
        <v>0</v>
      </c>
      <c r="AE61" s="199">
        <v>0</v>
      </c>
      <c r="AF61" s="199">
        <v>0</v>
      </c>
      <c r="AG61" s="199">
        <v>9.9600000000000009</v>
      </c>
      <c r="AH61" s="199">
        <v>0</v>
      </c>
      <c r="AI61" s="199">
        <v>10.55</v>
      </c>
      <c r="AJ61" s="199">
        <v>0</v>
      </c>
      <c r="AK61" s="199">
        <v>49.92</v>
      </c>
      <c r="AL61" s="199">
        <v>0</v>
      </c>
      <c r="AM61" s="199">
        <v>0</v>
      </c>
      <c r="AN61" s="199">
        <v>0</v>
      </c>
      <c r="AO61" s="199">
        <v>0</v>
      </c>
      <c r="AP61" s="199">
        <v>0</v>
      </c>
      <c r="AQ61" s="199">
        <v>23.75</v>
      </c>
      <c r="AR61" s="199">
        <v>0</v>
      </c>
      <c r="AS61" s="199">
        <v>0</v>
      </c>
      <c r="AT61" s="199">
        <v>0</v>
      </c>
    </row>
    <row r="62" spans="1:46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159.54</v>
      </c>
      <c r="L62" s="199">
        <v>61.5</v>
      </c>
      <c r="M62" s="199">
        <v>0</v>
      </c>
      <c r="N62" s="199">
        <v>29</v>
      </c>
      <c r="O62" s="199">
        <v>48.7</v>
      </c>
      <c r="P62" s="199">
        <v>59.83</v>
      </c>
      <c r="Q62" s="199">
        <v>2.59</v>
      </c>
      <c r="R62" s="199">
        <v>10.41</v>
      </c>
      <c r="S62" s="199">
        <v>6.48</v>
      </c>
      <c r="T62" s="199">
        <v>0</v>
      </c>
      <c r="U62" s="199">
        <v>282.68</v>
      </c>
      <c r="V62" s="199">
        <v>3.5</v>
      </c>
      <c r="W62" s="199">
        <v>11.4</v>
      </c>
      <c r="X62" s="199">
        <v>36.22</v>
      </c>
      <c r="Y62" s="199">
        <v>0</v>
      </c>
      <c r="Z62" s="199">
        <v>34.32</v>
      </c>
      <c r="AA62" s="199">
        <v>17.190000000000001</v>
      </c>
      <c r="AB62" s="199">
        <v>0</v>
      </c>
      <c r="AC62" s="199">
        <v>6.72</v>
      </c>
      <c r="AD62" s="199">
        <v>0</v>
      </c>
      <c r="AE62" s="199">
        <v>0</v>
      </c>
      <c r="AF62" s="199">
        <v>0</v>
      </c>
      <c r="AG62" s="199">
        <v>9.9600000000000009</v>
      </c>
      <c r="AH62" s="199">
        <v>0</v>
      </c>
      <c r="AI62" s="199">
        <v>10.55</v>
      </c>
      <c r="AJ62" s="199">
        <v>0</v>
      </c>
      <c r="AK62" s="199">
        <v>49.92</v>
      </c>
      <c r="AL62" s="199">
        <v>0</v>
      </c>
      <c r="AM62" s="199">
        <v>0</v>
      </c>
      <c r="AN62" s="199">
        <v>0</v>
      </c>
      <c r="AO62" s="199">
        <v>0</v>
      </c>
      <c r="AP62" s="199">
        <v>0</v>
      </c>
      <c r="AQ62" s="199">
        <v>23.75</v>
      </c>
      <c r="AR62" s="199">
        <v>0</v>
      </c>
      <c r="AS62" s="199">
        <v>0</v>
      </c>
      <c r="AT62" s="199">
        <v>0</v>
      </c>
    </row>
    <row r="63" spans="1:46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159.53</v>
      </c>
      <c r="L63" s="199">
        <v>61.5</v>
      </c>
      <c r="M63" s="199">
        <v>0</v>
      </c>
      <c r="N63" s="199">
        <v>29</v>
      </c>
      <c r="O63" s="199">
        <v>48.7</v>
      </c>
      <c r="P63" s="199">
        <v>59.83</v>
      </c>
      <c r="Q63" s="199">
        <v>2.59</v>
      </c>
      <c r="R63" s="199">
        <v>10.41</v>
      </c>
      <c r="S63" s="199">
        <v>6.48</v>
      </c>
      <c r="T63" s="199">
        <v>0</v>
      </c>
      <c r="U63" s="199">
        <v>282.68</v>
      </c>
      <c r="V63" s="199">
        <v>3.5</v>
      </c>
      <c r="W63" s="199">
        <v>11.4</v>
      </c>
      <c r="X63" s="199">
        <v>36.22</v>
      </c>
      <c r="Y63" s="199">
        <v>0</v>
      </c>
      <c r="Z63" s="199">
        <v>34.32</v>
      </c>
      <c r="AA63" s="199">
        <v>17.190000000000001</v>
      </c>
      <c r="AB63" s="199">
        <v>0</v>
      </c>
      <c r="AC63" s="199">
        <v>6.72</v>
      </c>
      <c r="AD63" s="199">
        <v>0</v>
      </c>
      <c r="AE63" s="199">
        <v>0</v>
      </c>
      <c r="AF63" s="199">
        <v>0</v>
      </c>
      <c r="AG63" s="199">
        <v>9.9600000000000009</v>
      </c>
      <c r="AH63" s="199">
        <v>0</v>
      </c>
      <c r="AI63" s="199">
        <v>10.55</v>
      </c>
      <c r="AJ63" s="199">
        <v>0</v>
      </c>
      <c r="AK63" s="199">
        <v>49.92</v>
      </c>
      <c r="AL63" s="199">
        <v>0</v>
      </c>
      <c r="AM63" s="199">
        <v>0</v>
      </c>
      <c r="AN63" s="199">
        <v>0</v>
      </c>
      <c r="AO63" s="199">
        <v>0</v>
      </c>
      <c r="AP63" s="199">
        <v>0</v>
      </c>
      <c r="AQ63" s="199">
        <v>23.75</v>
      </c>
      <c r="AR63" s="199">
        <v>0</v>
      </c>
      <c r="AS63" s="199">
        <v>0</v>
      </c>
      <c r="AT63" s="199">
        <v>0</v>
      </c>
    </row>
    <row r="64" spans="1:46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159.54</v>
      </c>
      <c r="L64" s="199">
        <v>61.5</v>
      </c>
      <c r="M64" s="199">
        <v>0</v>
      </c>
      <c r="N64" s="199">
        <v>29</v>
      </c>
      <c r="O64" s="199">
        <v>48.7</v>
      </c>
      <c r="P64" s="199">
        <v>59.83</v>
      </c>
      <c r="Q64" s="199">
        <v>2.59</v>
      </c>
      <c r="R64" s="199">
        <v>10.41</v>
      </c>
      <c r="S64" s="199">
        <v>6.48</v>
      </c>
      <c r="T64" s="199">
        <v>0</v>
      </c>
      <c r="U64" s="199">
        <v>282.68</v>
      </c>
      <c r="V64" s="199">
        <v>3.5</v>
      </c>
      <c r="W64" s="199">
        <v>11.4</v>
      </c>
      <c r="X64" s="199">
        <v>36.22</v>
      </c>
      <c r="Y64" s="199">
        <v>0</v>
      </c>
      <c r="Z64" s="199">
        <v>34.32</v>
      </c>
      <c r="AA64" s="199">
        <v>17.190000000000001</v>
      </c>
      <c r="AB64" s="199">
        <v>0</v>
      </c>
      <c r="AC64" s="199">
        <v>6.72</v>
      </c>
      <c r="AD64" s="199">
        <v>0</v>
      </c>
      <c r="AE64" s="199">
        <v>0</v>
      </c>
      <c r="AF64" s="199">
        <v>0</v>
      </c>
      <c r="AG64" s="199">
        <v>9.9600000000000009</v>
      </c>
      <c r="AH64" s="199">
        <v>0</v>
      </c>
      <c r="AI64" s="199">
        <v>10.55</v>
      </c>
      <c r="AJ64" s="199">
        <v>0</v>
      </c>
      <c r="AK64" s="199">
        <v>49.92</v>
      </c>
      <c r="AL64" s="199">
        <v>0</v>
      </c>
      <c r="AM64" s="199">
        <v>0</v>
      </c>
      <c r="AN64" s="199">
        <v>0</v>
      </c>
      <c r="AO64" s="199">
        <v>0</v>
      </c>
      <c r="AP64" s="199">
        <v>0</v>
      </c>
      <c r="AQ64" s="199">
        <v>23.75</v>
      </c>
      <c r="AR64" s="199">
        <v>0</v>
      </c>
      <c r="AS64" s="199">
        <v>0</v>
      </c>
      <c r="AT64" s="199">
        <v>0</v>
      </c>
    </row>
    <row r="65" spans="1:46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159.54</v>
      </c>
      <c r="L65" s="199">
        <v>61.5</v>
      </c>
      <c r="M65" s="199">
        <v>0</v>
      </c>
      <c r="N65" s="199">
        <v>29</v>
      </c>
      <c r="O65" s="199">
        <v>48.7</v>
      </c>
      <c r="P65" s="199">
        <v>59.83</v>
      </c>
      <c r="Q65" s="199">
        <v>2.59</v>
      </c>
      <c r="R65" s="199">
        <v>10.41</v>
      </c>
      <c r="S65" s="199">
        <v>6.48</v>
      </c>
      <c r="T65" s="199">
        <v>0</v>
      </c>
      <c r="U65" s="199">
        <v>282.68</v>
      </c>
      <c r="V65" s="199">
        <v>3.5</v>
      </c>
      <c r="W65" s="199">
        <v>11.4</v>
      </c>
      <c r="X65" s="199">
        <v>36.22</v>
      </c>
      <c r="Y65" s="199">
        <v>0</v>
      </c>
      <c r="Z65" s="199">
        <v>34.32</v>
      </c>
      <c r="AA65" s="199">
        <v>17.190000000000001</v>
      </c>
      <c r="AB65" s="199">
        <v>0</v>
      </c>
      <c r="AC65" s="199">
        <v>6.72</v>
      </c>
      <c r="AD65" s="199">
        <v>0</v>
      </c>
      <c r="AE65" s="199">
        <v>0</v>
      </c>
      <c r="AF65" s="199">
        <v>0</v>
      </c>
      <c r="AG65" s="199">
        <v>9.9600000000000009</v>
      </c>
      <c r="AH65" s="199">
        <v>0</v>
      </c>
      <c r="AI65" s="199">
        <v>12.32</v>
      </c>
      <c r="AJ65" s="199">
        <v>0</v>
      </c>
      <c r="AK65" s="199">
        <v>49.92</v>
      </c>
      <c r="AL65" s="199">
        <v>0</v>
      </c>
      <c r="AM65" s="199">
        <v>0</v>
      </c>
      <c r="AN65" s="199">
        <v>0</v>
      </c>
      <c r="AO65" s="199">
        <v>3.07</v>
      </c>
      <c r="AP65" s="199">
        <v>0</v>
      </c>
      <c r="AQ65" s="199">
        <v>23.75</v>
      </c>
      <c r="AR65" s="199">
        <v>0</v>
      </c>
      <c r="AS65" s="199">
        <v>0</v>
      </c>
      <c r="AT65" s="199">
        <v>0</v>
      </c>
    </row>
    <row r="66" spans="1:46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159.53</v>
      </c>
      <c r="L66" s="199">
        <v>61.5</v>
      </c>
      <c r="M66" s="199">
        <v>0</v>
      </c>
      <c r="N66" s="199">
        <v>29</v>
      </c>
      <c r="O66" s="199">
        <v>48.7</v>
      </c>
      <c r="P66" s="199">
        <v>59.83</v>
      </c>
      <c r="Q66" s="199">
        <v>2.59</v>
      </c>
      <c r="R66" s="199">
        <v>10.41</v>
      </c>
      <c r="S66" s="199">
        <v>6.48</v>
      </c>
      <c r="T66" s="199">
        <v>0</v>
      </c>
      <c r="U66" s="199">
        <v>282.68</v>
      </c>
      <c r="V66" s="199">
        <v>3.5</v>
      </c>
      <c r="W66" s="199">
        <v>11.4</v>
      </c>
      <c r="X66" s="199">
        <v>36.22</v>
      </c>
      <c r="Y66" s="199">
        <v>0</v>
      </c>
      <c r="Z66" s="199">
        <v>34.32</v>
      </c>
      <c r="AA66" s="199">
        <v>17.190000000000001</v>
      </c>
      <c r="AB66" s="199">
        <v>0</v>
      </c>
      <c r="AC66" s="199">
        <v>6.72</v>
      </c>
      <c r="AD66" s="199">
        <v>0</v>
      </c>
      <c r="AE66" s="199">
        <v>0</v>
      </c>
      <c r="AF66" s="199">
        <v>0</v>
      </c>
      <c r="AG66" s="199">
        <v>9.9600000000000009</v>
      </c>
      <c r="AH66" s="199">
        <v>0</v>
      </c>
      <c r="AI66" s="199">
        <v>10.55</v>
      </c>
      <c r="AJ66" s="199">
        <v>0</v>
      </c>
      <c r="AK66" s="199">
        <v>49.92</v>
      </c>
      <c r="AL66" s="199">
        <v>0</v>
      </c>
      <c r="AM66" s="199">
        <v>0</v>
      </c>
      <c r="AN66" s="199">
        <v>0</v>
      </c>
      <c r="AO66" s="199">
        <v>0</v>
      </c>
      <c r="AP66" s="199">
        <v>0</v>
      </c>
      <c r="AQ66" s="199">
        <v>23.75</v>
      </c>
      <c r="AR66" s="199">
        <v>0</v>
      </c>
      <c r="AS66" s="199">
        <v>0</v>
      </c>
      <c r="AT66" s="199">
        <v>0</v>
      </c>
    </row>
    <row r="67" spans="1:46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159.53</v>
      </c>
      <c r="L67" s="199">
        <v>61.5</v>
      </c>
      <c r="M67" s="199">
        <v>0</v>
      </c>
      <c r="N67" s="199">
        <v>29</v>
      </c>
      <c r="O67" s="199">
        <v>48.7</v>
      </c>
      <c r="P67" s="199">
        <v>59.83</v>
      </c>
      <c r="Q67" s="199">
        <v>2.59</v>
      </c>
      <c r="R67" s="199">
        <v>10.41</v>
      </c>
      <c r="S67" s="199">
        <v>6.48</v>
      </c>
      <c r="T67" s="199">
        <v>0</v>
      </c>
      <c r="U67" s="199">
        <v>282.68</v>
      </c>
      <c r="V67" s="199">
        <v>3.5</v>
      </c>
      <c r="W67" s="199">
        <v>11.4</v>
      </c>
      <c r="X67" s="199">
        <v>36.22</v>
      </c>
      <c r="Y67" s="199">
        <v>0</v>
      </c>
      <c r="Z67" s="199">
        <v>34.32</v>
      </c>
      <c r="AA67" s="199">
        <v>17.190000000000001</v>
      </c>
      <c r="AB67" s="199">
        <v>0</v>
      </c>
      <c r="AC67" s="199">
        <v>7.07</v>
      </c>
      <c r="AD67" s="199">
        <v>0</v>
      </c>
      <c r="AE67" s="199">
        <v>0</v>
      </c>
      <c r="AF67" s="199">
        <v>0</v>
      </c>
      <c r="AG67" s="199">
        <v>9.9600000000000009</v>
      </c>
      <c r="AH67" s="199">
        <v>0</v>
      </c>
      <c r="AI67" s="199">
        <v>10.55</v>
      </c>
      <c r="AJ67" s="199">
        <v>0</v>
      </c>
      <c r="AK67" s="199">
        <v>49.92</v>
      </c>
      <c r="AL67" s="199">
        <v>0</v>
      </c>
      <c r="AM67" s="199">
        <v>0</v>
      </c>
      <c r="AN67" s="199">
        <v>0</v>
      </c>
      <c r="AO67" s="199">
        <v>0</v>
      </c>
      <c r="AP67" s="199">
        <v>0</v>
      </c>
      <c r="AQ67" s="199">
        <v>23.75</v>
      </c>
      <c r="AR67" s="199">
        <v>0</v>
      </c>
      <c r="AS67" s="199">
        <v>0</v>
      </c>
      <c r="AT67" s="199">
        <v>0</v>
      </c>
    </row>
    <row r="68" spans="1:46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159.53</v>
      </c>
      <c r="L68" s="199">
        <v>61.5</v>
      </c>
      <c r="M68" s="199">
        <v>0</v>
      </c>
      <c r="N68" s="199">
        <v>29</v>
      </c>
      <c r="O68" s="199">
        <v>48.7</v>
      </c>
      <c r="P68" s="199">
        <v>59.83</v>
      </c>
      <c r="Q68" s="199">
        <v>2.59</v>
      </c>
      <c r="R68" s="199">
        <v>10.41</v>
      </c>
      <c r="S68" s="199">
        <v>6.48</v>
      </c>
      <c r="T68" s="199">
        <v>0</v>
      </c>
      <c r="U68" s="199">
        <v>282.68</v>
      </c>
      <c r="V68" s="199">
        <v>3.5</v>
      </c>
      <c r="W68" s="199">
        <v>11.4</v>
      </c>
      <c r="X68" s="199">
        <v>36.22</v>
      </c>
      <c r="Y68" s="199">
        <v>0</v>
      </c>
      <c r="Z68" s="199">
        <v>34.32</v>
      </c>
      <c r="AA68" s="199">
        <v>17.190000000000001</v>
      </c>
      <c r="AB68" s="199">
        <v>0</v>
      </c>
      <c r="AC68" s="199">
        <v>7.07</v>
      </c>
      <c r="AD68" s="199">
        <v>0</v>
      </c>
      <c r="AE68" s="199">
        <v>0</v>
      </c>
      <c r="AF68" s="199">
        <v>0</v>
      </c>
      <c r="AG68" s="199">
        <v>9.9600000000000009</v>
      </c>
      <c r="AH68" s="199">
        <v>0</v>
      </c>
      <c r="AI68" s="199">
        <v>10.55</v>
      </c>
      <c r="AJ68" s="199">
        <v>0</v>
      </c>
      <c r="AK68" s="199">
        <v>49.92</v>
      </c>
      <c r="AL68" s="199">
        <v>0</v>
      </c>
      <c r="AM68" s="199">
        <v>0</v>
      </c>
      <c r="AN68" s="199">
        <v>0</v>
      </c>
      <c r="AO68" s="199">
        <v>0</v>
      </c>
      <c r="AP68" s="199">
        <v>0</v>
      </c>
      <c r="AQ68" s="199">
        <v>23.75</v>
      </c>
      <c r="AR68" s="199">
        <v>0</v>
      </c>
      <c r="AS68" s="199">
        <v>0</v>
      </c>
      <c r="AT68" s="199">
        <v>0</v>
      </c>
    </row>
    <row r="69" spans="1:46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159.53</v>
      </c>
      <c r="L69" s="199">
        <v>61.5</v>
      </c>
      <c r="M69" s="199">
        <v>0</v>
      </c>
      <c r="N69" s="199">
        <v>29</v>
      </c>
      <c r="O69" s="199">
        <v>48.7</v>
      </c>
      <c r="P69" s="199">
        <v>59.83</v>
      </c>
      <c r="Q69" s="199">
        <v>2.59</v>
      </c>
      <c r="R69" s="199">
        <v>10.41</v>
      </c>
      <c r="S69" s="199">
        <v>6.48</v>
      </c>
      <c r="T69" s="199">
        <v>0</v>
      </c>
      <c r="U69" s="199">
        <v>282.68</v>
      </c>
      <c r="V69" s="199">
        <v>3.5</v>
      </c>
      <c r="W69" s="199">
        <v>11.4</v>
      </c>
      <c r="X69" s="199">
        <v>36.22</v>
      </c>
      <c r="Y69" s="199">
        <v>0</v>
      </c>
      <c r="Z69" s="199">
        <v>34.32</v>
      </c>
      <c r="AA69" s="199">
        <v>17.190000000000001</v>
      </c>
      <c r="AB69" s="199">
        <v>0</v>
      </c>
      <c r="AC69" s="199">
        <v>7.07</v>
      </c>
      <c r="AD69" s="199">
        <v>0</v>
      </c>
      <c r="AE69" s="199">
        <v>0</v>
      </c>
      <c r="AF69" s="199">
        <v>0</v>
      </c>
      <c r="AG69" s="199">
        <v>9.9600000000000009</v>
      </c>
      <c r="AH69" s="199">
        <v>0</v>
      </c>
      <c r="AI69" s="199">
        <v>10.55</v>
      </c>
      <c r="AJ69" s="199">
        <v>0</v>
      </c>
      <c r="AK69" s="199">
        <v>49.92</v>
      </c>
      <c r="AL69" s="199">
        <v>0</v>
      </c>
      <c r="AM69" s="199">
        <v>0</v>
      </c>
      <c r="AN69" s="199">
        <v>0</v>
      </c>
      <c r="AO69" s="199">
        <v>0</v>
      </c>
      <c r="AP69" s="199">
        <v>0</v>
      </c>
      <c r="AQ69" s="199">
        <v>23.5</v>
      </c>
      <c r="AR69" s="199">
        <v>0</v>
      </c>
      <c r="AS69" s="199">
        <v>0</v>
      </c>
      <c r="AT69" s="199">
        <v>0</v>
      </c>
    </row>
    <row r="70" spans="1:46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159.53</v>
      </c>
      <c r="L70" s="199">
        <v>61.5</v>
      </c>
      <c r="M70" s="199">
        <v>0</v>
      </c>
      <c r="N70" s="199">
        <v>29</v>
      </c>
      <c r="O70" s="199">
        <v>48.7</v>
      </c>
      <c r="P70" s="199">
        <v>59.83</v>
      </c>
      <c r="Q70" s="199">
        <v>2.59</v>
      </c>
      <c r="R70" s="199">
        <v>10.41</v>
      </c>
      <c r="S70" s="199">
        <v>6.48</v>
      </c>
      <c r="T70" s="199">
        <v>0</v>
      </c>
      <c r="U70" s="199">
        <v>282.68</v>
      </c>
      <c r="V70" s="199">
        <v>3.5</v>
      </c>
      <c r="W70" s="199">
        <v>11.4</v>
      </c>
      <c r="X70" s="199">
        <v>36.22</v>
      </c>
      <c r="Y70" s="199">
        <v>0</v>
      </c>
      <c r="Z70" s="199">
        <v>34.32</v>
      </c>
      <c r="AA70" s="199">
        <v>17.190000000000001</v>
      </c>
      <c r="AB70" s="199">
        <v>0</v>
      </c>
      <c r="AC70" s="199">
        <v>7.07</v>
      </c>
      <c r="AD70" s="199">
        <v>0</v>
      </c>
      <c r="AE70" s="199">
        <v>0</v>
      </c>
      <c r="AF70" s="199">
        <v>0</v>
      </c>
      <c r="AG70" s="199">
        <v>9.9600000000000009</v>
      </c>
      <c r="AH70" s="199">
        <v>0</v>
      </c>
      <c r="AI70" s="199">
        <v>12.32</v>
      </c>
      <c r="AJ70" s="199">
        <v>0</v>
      </c>
      <c r="AK70" s="199">
        <v>49.92</v>
      </c>
      <c r="AL70" s="199">
        <v>0</v>
      </c>
      <c r="AM70" s="199">
        <v>0</v>
      </c>
      <c r="AN70" s="199">
        <v>0</v>
      </c>
      <c r="AO70" s="199">
        <v>3.07</v>
      </c>
      <c r="AP70" s="199">
        <v>0</v>
      </c>
      <c r="AQ70" s="199">
        <v>23.31</v>
      </c>
      <c r="AR70" s="199">
        <v>0</v>
      </c>
      <c r="AS70" s="199">
        <v>0</v>
      </c>
      <c r="AT70" s="199">
        <v>0</v>
      </c>
    </row>
    <row r="71" spans="1:46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159.53</v>
      </c>
      <c r="L71" s="199">
        <v>61.5</v>
      </c>
      <c r="M71" s="199">
        <v>0</v>
      </c>
      <c r="N71" s="199">
        <v>29</v>
      </c>
      <c r="O71" s="199">
        <v>48.7</v>
      </c>
      <c r="P71" s="199">
        <v>59.83</v>
      </c>
      <c r="Q71" s="199">
        <v>2.59</v>
      </c>
      <c r="R71" s="199">
        <v>10.41</v>
      </c>
      <c r="S71" s="199">
        <v>6.48</v>
      </c>
      <c r="T71" s="199">
        <v>0</v>
      </c>
      <c r="U71" s="199">
        <v>282.68</v>
      </c>
      <c r="V71" s="199">
        <v>3.5</v>
      </c>
      <c r="W71" s="199">
        <v>11.4</v>
      </c>
      <c r="X71" s="199">
        <v>36.22</v>
      </c>
      <c r="Y71" s="199">
        <v>0</v>
      </c>
      <c r="Z71" s="199">
        <v>34.32</v>
      </c>
      <c r="AA71" s="199">
        <v>17.190000000000001</v>
      </c>
      <c r="AB71" s="199">
        <v>0</v>
      </c>
      <c r="AC71" s="199">
        <v>7.07</v>
      </c>
      <c r="AD71" s="199">
        <v>0</v>
      </c>
      <c r="AE71" s="199">
        <v>0</v>
      </c>
      <c r="AF71" s="199">
        <v>0</v>
      </c>
      <c r="AG71" s="199">
        <v>9.9600000000000009</v>
      </c>
      <c r="AH71" s="199">
        <v>0</v>
      </c>
      <c r="AI71" s="199">
        <v>10.55</v>
      </c>
      <c r="AJ71" s="199">
        <v>0</v>
      </c>
      <c r="AK71" s="199">
        <v>49.92</v>
      </c>
      <c r="AL71" s="199">
        <v>0</v>
      </c>
      <c r="AM71" s="199">
        <v>0</v>
      </c>
      <c r="AN71" s="199">
        <v>0</v>
      </c>
      <c r="AO71" s="199">
        <v>0</v>
      </c>
      <c r="AP71" s="199">
        <v>0</v>
      </c>
      <c r="AQ71" s="199">
        <v>23.15</v>
      </c>
      <c r="AR71" s="199">
        <v>0</v>
      </c>
      <c r="AS71" s="199">
        <v>0</v>
      </c>
      <c r="AT71" s="199">
        <v>0</v>
      </c>
    </row>
    <row r="72" spans="1:46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159.53</v>
      </c>
      <c r="L72" s="199">
        <v>61.5</v>
      </c>
      <c r="M72" s="199">
        <v>0</v>
      </c>
      <c r="N72" s="199">
        <v>29</v>
      </c>
      <c r="O72" s="199">
        <v>48.7</v>
      </c>
      <c r="P72" s="199">
        <v>59.83</v>
      </c>
      <c r="Q72" s="199">
        <v>2.59</v>
      </c>
      <c r="R72" s="199">
        <v>10.41</v>
      </c>
      <c r="S72" s="199">
        <v>6.48</v>
      </c>
      <c r="T72" s="199">
        <v>0</v>
      </c>
      <c r="U72" s="199">
        <v>282.68</v>
      </c>
      <c r="V72" s="199">
        <v>3.5</v>
      </c>
      <c r="W72" s="199">
        <v>11.4</v>
      </c>
      <c r="X72" s="199">
        <v>36.22</v>
      </c>
      <c r="Y72" s="199">
        <v>0</v>
      </c>
      <c r="Z72" s="199">
        <v>34.32</v>
      </c>
      <c r="AA72" s="199">
        <v>17.190000000000001</v>
      </c>
      <c r="AB72" s="199">
        <v>0</v>
      </c>
      <c r="AC72" s="199">
        <v>7.07</v>
      </c>
      <c r="AD72" s="199">
        <v>0</v>
      </c>
      <c r="AE72" s="199">
        <v>0</v>
      </c>
      <c r="AF72" s="199">
        <v>0</v>
      </c>
      <c r="AG72" s="199">
        <v>9.9600000000000009</v>
      </c>
      <c r="AH72" s="199">
        <v>0</v>
      </c>
      <c r="AI72" s="199">
        <v>10.55</v>
      </c>
      <c r="AJ72" s="199">
        <v>0</v>
      </c>
      <c r="AK72" s="199">
        <v>49.92</v>
      </c>
      <c r="AL72" s="199">
        <v>0</v>
      </c>
      <c r="AM72" s="199">
        <v>0</v>
      </c>
      <c r="AN72" s="199">
        <v>0</v>
      </c>
      <c r="AO72" s="199">
        <v>0</v>
      </c>
      <c r="AP72" s="199">
        <v>0</v>
      </c>
      <c r="AQ72" s="199">
        <v>23.07</v>
      </c>
      <c r="AR72" s="199">
        <v>0</v>
      </c>
      <c r="AS72" s="199">
        <v>0</v>
      </c>
      <c r="AT72" s="199">
        <v>0</v>
      </c>
    </row>
    <row r="73" spans="1:46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159.53</v>
      </c>
      <c r="L73" s="199">
        <v>61.5</v>
      </c>
      <c r="M73" s="199">
        <v>0</v>
      </c>
      <c r="N73" s="199">
        <v>29</v>
      </c>
      <c r="O73" s="199">
        <v>48.7</v>
      </c>
      <c r="P73" s="199">
        <v>59.83</v>
      </c>
      <c r="Q73" s="199">
        <v>2.59</v>
      </c>
      <c r="R73" s="199">
        <v>10.41</v>
      </c>
      <c r="S73" s="199">
        <v>6.48</v>
      </c>
      <c r="T73" s="199">
        <v>0</v>
      </c>
      <c r="U73" s="199">
        <v>282.68</v>
      </c>
      <c r="V73" s="199">
        <v>3.5</v>
      </c>
      <c r="W73" s="199">
        <v>11.4</v>
      </c>
      <c r="X73" s="199">
        <v>36.22</v>
      </c>
      <c r="Y73" s="199">
        <v>0</v>
      </c>
      <c r="Z73" s="199">
        <v>34.32</v>
      </c>
      <c r="AA73" s="199">
        <v>17.190000000000001</v>
      </c>
      <c r="AB73" s="199">
        <v>0</v>
      </c>
      <c r="AC73" s="199">
        <v>7.07</v>
      </c>
      <c r="AD73" s="199">
        <v>0</v>
      </c>
      <c r="AE73" s="199">
        <v>0</v>
      </c>
      <c r="AF73" s="199">
        <v>0</v>
      </c>
      <c r="AG73" s="199">
        <v>9.9600000000000009</v>
      </c>
      <c r="AH73" s="199">
        <v>0</v>
      </c>
      <c r="AI73" s="199">
        <v>13.71</v>
      </c>
      <c r="AJ73" s="199">
        <v>0</v>
      </c>
      <c r="AK73" s="199">
        <v>49.92</v>
      </c>
      <c r="AL73" s="199">
        <v>0</v>
      </c>
      <c r="AM73" s="199">
        <v>0</v>
      </c>
      <c r="AN73" s="199">
        <v>0</v>
      </c>
      <c r="AO73" s="199">
        <v>0</v>
      </c>
      <c r="AP73" s="199">
        <v>0</v>
      </c>
      <c r="AQ73" s="199">
        <v>19.579999999999998</v>
      </c>
      <c r="AR73" s="199">
        <v>0</v>
      </c>
      <c r="AS73" s="199">
        <v>0</v>
      </c>
      <c r="AT73" s="199">
        <v>0</v>
      </c>
    </row>
    <row r="74" spans="1:46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159.53</v>
      </c>
      <c r="L74" s="199">
        <v>61.5</v>
      </c>
      <c r="M74" s="199">
        <v>0</v>
      </c>
      <c r="N74" s="199">
        <v>29</v>
      </c>
      <c r="O74" s="199">
        <v>48.7</v>
      </c>
      <c r="P74" s="199">
        <v>59.83</v>
      </c>
      <c r="Q74" s="199">
        <v>2.59</v>
      </c>
      <c r="R74" s="199">
        <v>10.41</v>
      </c>
      <c r="S74" s="199">
        <v>6.48</v>
      </c>
      <c r="T74" s="199">
        <v>0</v>
      </c>
      <c r="U74" s="199">
        <v>282.68</v>
      </c>
      <c r="V74" s="199">
        <v>3.5</v>
      </c>
      <c r="W74" s="199">
        <v>11.4</v>
      </c>
      <c r="X74" s="199">
        <v>36.22</v>
      </c>
      <c r="Y74" s="199">
        <v>0</v>
      </c>
      <c r="Z74" s="199">
        <v>34.32</v>
      </c>
      <c r="AA74" s="199">
        <v>17.190000000000001</v>
      </c>
      <c r="AB74" s="199">
        <v>0</v>
      </c>
      <c r="AC74" s="199">
        <v>7.07</v>
      </c>
      <c r="AD74" s="199">
        <v>0</v>
      </c>
      <c r="AE74" s="199">
        <v>0</v>
      </c>
      <c r="AF74" s="199">
        <v>0</v>
      </c>
      <c r="AG74" s="199">
        <v>9.9600000000000009</v>
      </c>
      <c r="AH74" s="199">
        <v>0</v>
      </c>
      <c r="AI74" s="199">
        <v>13.71</v>
      </c>
      <c r="AJ74" s="199">
        <v>0</v>
      </c>
      <c r="AK74" s="199">
        <v>49.92</v>
      </c>
      <c r="AL74" s="199">
        <v>0</v>
      </c>
      <c r="AM74" s="199">
        <v>0</v>
      </c>
      <c r="AN74" s="199">
        <v>0</v>
      </c>
      <c r="AO74" s="199">
        <v>3.07</v>
      </c>
      <c r="AP74" s="199">
        <v>0</v>
      </c>
      <c r="AQ74" s="199">
        <v>10.3</v>
      </c>
      <c r="AR74" s="199">
        <v>0</v>
      </c>
      <c r="AS74" s="199">
        <v>0</v>
      </c>
      <c r="AT74" s="199">
        <v>0</v>
      </c>
    </row>
    <row r="75" spans="1:46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159.53</v>
      </c>
      <c r="L75" s="199">
        <v>61.5</v>
      </c>
      <c r="M75" s="199">
        <v>0</v>
      </c>
      <c r="N75" s="199">
        <v>29</v>
      </c>
      <c r="O75" s="199">
        <v>48.7</v>
      </c>
      <c r="P75" s="199">
        <v>59.83</v>
      </c>
      <c r="Q75" s="199">
        <v>2.59</v>
      </c>
      <c r="R75" s="199">
        <v>10.41</v>
      </c>
      <c r="S75" s="199">
        <v>6.48</v>
      </c>
      <c r="T75" s="199">
        <v>0</v>
      </c>
      <c r="U75" s="199">
        <v>282.68</v>
      </c>
      <c r="V75" s="199">
        <v>3.5</v>
      </c>
      <c r="W75" s="199">
        <v>11.4</v>
      </c>
      <c r="X75" s="199">
        <v>36.22</v>
      </c>
      <c r="Y75" s="199">
        <v>0</v>
      </c>
      <c r="Z75" s="199">
        <v>34.32</v>
      </c>
      <c r="AA75" s="199">
        <v>17.190000000000001</v>
      </c>
      <c r="AB75" s="199">
        <v>0</v>
      </c>
      <c r="AC75" s="199">
        <v>7.07</v>
      </c>
      <c r="AD75" s="199">
        <v>0</v>
      </c>
      <c r="AE75" s="199">
        <v>0</v>
      </c>
      <c r="AF75" s="199">
        <v>0</v>
      </c>
      <c r="AG75" s="199">
        <v>9.9600000000000009</v>
      </c>
      <c r="AH75" s="199">
        <v>0</v>
      </c>
      <c r="AI75" s="199">
        <v>13.71</v>
      </c>
      <c r="AJ75" s="199">
        <v>0</v>
      </c>
      <c r="AK75" s="199">
        <v>49.92</v>
      </c>
      <c r="AL75" s="199">
        <v>0</v>
      </c>
      <c r="AM75" s="199">
        <v>0</v>
      </c>
      <c r="AN75" s="199">
        <v>0</v>
      </c>
      <c r="AO75" s="199">
        <v>0</v>
      </c>
      <c r="AP75" s="199">
        <v>0</v>
      </c>
      <c r="AQ75" s="199">
        <v>0</v>
      </c>
      <c r="AR75" s="199">
        <v>0</v>
      </c>
      <c r="AS75" s="199">
        <v>0</v>
      </c>
      <c r="AT75" s="199">
        <v>0</v>
      </c>
    </row>
    <row r="76" spans="1:46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159.53</v>
      </c>
      <c r="L76" s="199">
        <v>61.5</v>
      </c>
      <c r="M76" s="199">
        <v>0</v>
      </c>
      <c r="N76" s="199">
        <v>29</v>
      </c>
      <c r="O76" s="199">
        <v>48.7</v>
      </c>
      <c r="P76" s="199">
        <v>59.83</v>
      </c>
      <c r="Q76" s="199">
        <v>2.59</v>
      </c>
      <c r="R76" s="199">
        <v>10.41</v>
      </c>
      <c r="S76" s="199">
        <v>6.48</v>
      </c>
      <c r="T76" s="199">
        <v>0</v>
      </c>
      <c r="U76" s="199">
        <v>282.68</v>
      </c>
      <c r="V76" s="199">
        <v>3.5</v>
      </c>
      <c r="W76" s="199">
        <v>11.4</v>
      </c>
      <c r="X76" s="199">
        <v>36.22</v>
      </c>
      <c r="Y76" s="199">
        <v>0</v>
      </c>
      <c r="Z76" s="199">
        <v>34.32</v>
      </c>
      <c r="AA76" s="199">
        <v>17.190000000000001</v>
      </c>
      <c r="AB76" s="199">
        <v>0</v>
      </c>
      <c r="AC76" s="199">
        <v>7.07</v>
      </c>
      <c r="AD76" s="199">
        <v>0</v>
      </c>
      <c r="AE76" s="199">
        <v>0</v>
      </c>
      <c r="AF76" s="199">
        <v>0</v>
      </c>
      <c r="AG76" s="199">
        <v>9.9600000000000009</v>
      </c>
      <c r="AH76" s="199">
        <v>0</v>
      </c>
      <c r="AI76" s="199">
        <v>13.71</v>
      </c>
      <c r="AJ76" s="199">
        <v>0</v>
      </c>
      <c r="AK76" s="199">
        <v>49.92</v>
      </c>
      <c r="AL76" s="199">
        <v>0</v>
      </c>
      <c r="AM76" s="199">
        <v>0</v>
      </c>
      <c r="AN76" s="199">
        <v>0</v>
      </c>
      <c r="AO76" s="199">
        <v>0</v>
      </c>
      <c r="AP76" s="199">
        <v>0</v>
      </c>
      <c r="AQ76" s="199">
        <v>0</v>
      </c>
      <c r="AR76" s="199">
        <v>0</v>
      </c>
      <c r="AS76" s="199">
        <v>0</v>
      </c>
      <c r="AT76" s="199">
        <v>0</v>
      </c>
    </row>
    <row r="77" spans="1:46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159.53</v>
      </c>
      <c r="L77" s="199">
        <v>61.5</v>
      </c>
      <c r="M77" s="199">
        <v>0</v>
      </c>
      <c r="N77" s="199">
        <v>29</v>
      </c>
      <c r="O77" s="199">
        <v>48.7</v>
      </c>
      <c r="P77" s="199">
        <v>59.83</v>
      </c>
      <c r="Q77" s="199">
        <v>2.59</v>
      </c>
      <c r="R77" s="199">
        <v>10.41</v>
      </c>
      <c r="S77" s="199">
        <v>6.48</v>
      </c>
      <c r="T77" s="199">
        <v>0</v>
      </c>
      <c r="U77" s="199">
        <v>282.68</v>
      </c>
      <c r="V77" s="199">
        <v>3.5</v>
      </c>
      <c r="W77" s="199">
        <v>11.4</v>
      </c>
      <c r="X77" s="199">
        <v>36.22</v>
      </c>
      <c r="Y77" s="199">
        <v>0</v>
      </c>
      <c r="Z77" s="199">
        <v>34.32</v>
      </c>
      <c r="AA77" s="199">
        <v>17.190000000000001</v>
      </c>
      <c r="AB77" s="199">
        <v>0</v>
      </c>
      <c r="AC77" s="199">
        <v>7.07</v>
      </c>
      <c r="AD77" s="199">
        <v>0</v>
      </c>
      <c r="AE77" s="199">
        <v>0</v>
      </c>
      <c r="AF77" s="199">
        <v>0</v>
      </c>
      <c r="AG77" s="199">
        <v>9.9600000000000009</v>
      </c>
      <c r="AH77" s="199">
        <v>0</v>
      </c>
      <c r="AI77" s="199">
        <v>13.71</v>
      </c>
      <c r="AJ77" s="199">
        <v>0</v>
      </c>
      <c r="AK77" s="199">
        <v>49.92</v>
      </c>
      <c r="AL77" s="199">
        <v>0</v>
      </c>
      <c r="AM77" s="199">
        <v>0</v>
      </c>
      <c r="AN77" s="199">
        <v>0</v>
      </c>
      <c r="AO77" s="199">
        <v>0</v>
      </c>
      <c r="AP77" s="199">
        <v>0</v>
      </c>
      <c r="AQ77" s="199">
        <v>0</v>
      </c>
      <c r="AR77" s="199">
        <v>0</v>
      </c>
      <c r="AS77" s="199">
        <v>0</v>
      </c>
      <c r="AT77" s="199">
        <v>0</v>
      </c>
    </row>
    <row r="78" spans="1:46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159.53</v>
      </c>
      <c r="L78" s="199">
        <v>61.5</v>
      </c>
      <c r="M78" s="199">
        <v>0</v>
      </c>
      <c r="N78" s="199">
        <v>29</v>
      </c>
      <c r="O78" s="199">
        <v>48.7</v>
      </c>
      <c r="P78" s="199">
        <v>59.83</v>
      </c>
      <c r="Q78" s="199">
        <v>2.59</v>
      </c>
      <c r="R78" s="199">
        <v>10.41</v>
      </c>
      <c r="S78" s="199">
        <v>6.48</v>
      </c>
      <c r="T78" s="199">
        <v>0</v>
      </c>
      <c r="U78" s="199">
        <v>282.68</v>
      </c>
      <c r="V78" s="199">
        <v>3.5</v>
      </c>
      <c r="W78" s="199">
        <v>11.4</v>
      </c>
      <c r="X78" s="199">
        <v>36.22</v>
      </c>
      <c r="Y78" s="199">
        <v>0</v>
      </c>
      <c r="Z78" s="199">
        <v>34.32</v>
      </c>
      <c r="AA78" s="199">
        <v>17.190000000000001</v>
      </c>
      <c r="AB78" s="199">
        <v>0</v>
      </c>
      <c r="AC78" s="199">
        <v>7.43</v>
      </c>
      <c r="AD78" s="199">
        <v>0</v>
      </c>
      <c r="AE78" s="199">
        <v>0</v>
      </c>
      <c r="AF78" s="199">
        <v>0</v>
      </c>
      <c r="AG78" s="199">
        <v>9.9600000000000009</v>
      </c>
      <c r="AH78" s="199">
        <v>0</v>
      </c>
      <c r="AI78" s="199">
        <v>13.71</v>
      </c>
      <c r="AJ78" s="199">
        <v>0</v>
      </c>
      <c r="AK78" s="199">
        <v>49.92</v>
      </c>
      <c r="AL78" s="199">
        <v>0</v>
      </c>
      <c r="AM78" s="199">
        <v>0</v>
      </c>
      <c r="AN78" s="199">
        <v>0</v>
      </c>
      <c r="AO78" s="199">
        <v>0</v>
      </c>
      <c r="AP78" s="199">
        <v>0</v>
      </c>
      <c r="AQ78" s="199">
        <v>0</v>
      </c>
      <c r="AR78" s="199">
        <v>0</v>
      </c>
      <c r="AS78" s="199">
        <v>0</v>
      </c>
      <c r="AT78" s="199">
        <v>0</v>
      </c>
    </row>
    <row r="79" spans="1:46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159.53</v>
      </c>
      <c r="L79" s="199">
        <v>61.5</v>
      </c>
      <c r="M79" s="199">
        <v>0</v>
      </c>
      <c r="N79" s="199">
        <v>29</v>
      </c>
      <c r="O79" s="199">
        <v>48.7</v>
      </c>
      <c r="P79" s="199">
        <v>59.83</v>
      </c>
      <c r="Q79" s="199">
        <v>2.59</v>
      </c>
      <c r="R79" s="199">
        <v>10.41</v>
      </c>
      <c r="S79" s="199">
        <v>6.48</v>
      </c>
      <c r="T79" s="199">
        <v>0</v>
      </c>
      <c r="U79" s="199">
        <v>282.68</v>
      </c>
      <c r="V79" s="199">
        <v>3.5</v>
      </c>
      <c r="W79" s="199">
        <v>11.4</v>
      </c>
      <c r="X79" s="199">
        <v>36.22</v>
      </c>
      <c r="Y79" s="199">
        <v>0</v>
      </c>
      <c r="Z79" s="199">
        <v>34.32</v>
      </c>
      <c r="AA79" s="199">
        <v>17.190000000000001</v>
      </c>
      <c r="AB79" s="199">
        <v>0</v>
      </c>
      <c r="AC79" s="199">
        <v>7.43</v>
      </c>
      <c r="AD79" s="199">
        <v>0</v>
      </c>
      <c r="AE79" s="199">
        <v>0</v>
      </c>
      <c r="AF79" s="199">
        <v>0</v>
      </c>
      <c r="AG79" s="199">
        <v>9.9600000000000009</v>
      </c>
      <c r="AH79" s="199">
        <v>0</v>
      </c>
      <c r="AI79" s="199">
        <v>14.32</v>
      </c>
      <c r="AJ79" s="199">
        <v>0</v>
      </c>
      <c r="AK79" s="199">
        <v>49.92</v>
      </c>
      <c r="AL79" s="199">
        <v>0</v>
      </c>
      <c r="AM79" s="199">
        <v>0</v>
      </c>
      <c r="AN79" s="199">
        <v>0</v>
      </c>
      <c r="AO79" s="199">
        <v>3.07</v>
      </c>
      <c r="AP79" s="199">
        <v>0</v>
      </c>
      <c r="AQ79" s="199">
        <v>0</v>
      </c>
      <c r="AR79" s="199">
        <v>0</v>
      </c>
      <c r="AS79" s="199">
        <v>0</v>
      </c>
      <c r="AT79" s="199">
        <v>0</v>
      </c>
    </row>
    <row r="80" spans="1:46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159.53</v>
      </c>
      <c r="L80" s="199">
        <v>61.5</v>
      </c>
      <c r="M80" s="199">
        <v>0</v>
      </c>
      <c r="N80" s="199">
        <v>29</v>
      </c>
      <c r="O80" s="199">
        <v>48.7</v>
      </c>
      <c r="P80" s="199">
        <v>59.83</v>
      </c>
      <c r="Q80" s="199">
        <v>2.59</v>
      </c>
      <c r="R80" s="199">
        <v>10.41</v>
      </c>
      <c r="S80" s="199">
        <v>6.48</v>
      </c>
      <c r="T80" s="199">
        <v>0</v>
      </c>
      <c r="U80" s="199">
        <v>282.68</v>
      </c>
      <c r="V80" s="199">
        <v>3.5</v>
      </c>
      <c r="W80" s="199">
        <v>11.4</v>
      </c>
      <c r="X80" s="199">
        <v>36.22</v>
      </c>
      <c r="Y80" s="199">
        <v>0</v>
      </c>
      <c r="Z80" s="199">
        <v>34.32</v>
      </c>
      <c r="AA80" s="199">
        <v>17.190000000000001</v>
      </c>
      <c r="AB80" s="199">
        <v>0</v>
      </c>
      <c r="AC80" s="199">
        <v>15.51</v>
      </c>
      <c r="AD80" s="199">
        <v>0</v>
      </c>
      <c r="AE80" s="199">
        <v>0</v>
      </c>
      <c r="AF80" s="199">
        <v>0</v>
      </c>
      <c r="AG80" s="199">
        <v>9.9600000000000009</v>
      </c>
      <c r="AH80" s="199">
        <v>0</v>
      </c>
      <c r="AI80" s="199">
        <v>19.260000000000002</v>
      </c>
      <c r="AJ80" s="199">
        <v>0</v>
      </c>
      <c r="AK80" s="199">
        <v>49.92</v>
      </c>
      <c r="AL80" s="199">
        <v>0</v>
      </c>
      <c r="AM80" s="199">
        <v>0</v>
      </c>
      <c r="AN80" s="199">
        <v>0</v>
      </c>
      <c r="AO80" s="199">
        <v>0</v>
      </c>
      <c r="AP80" s="199">
        <v>0</v>
      </c>
      <c r="AQ80" s="199">
        <v>0</v>
      </c>
      <c r="AR80" s="199">
        <v>0</v>
      </c>
      <c r="AS80" s="199">
        <v>0</v>
      </c>
      <c r="AT80" s="199">
        <v>0</v>
      </c>
    </row>
    <row r="81" spans="1:46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159.53</v>
      </c>
      <c r="L81" s="199">
        <v>61.5</v>
      </c>
      <c r="M81" s="199">
        <v>0</v>
      </c>
      <c r="N81" s="199">
        <v>29</v>
      </c>
      <c r="O81" s="199">
        <v>48.7</v>
      </c>
      <c r="P81" s="199">
        <v>59.83</v>
      </c>
      <c r="Q81" s="199">
        <v>2.59</v>
      </c>
      <c r="R81" s="199">
        <v>10.41</v>
      </c>
      <c r="S81" s="199">
        <v>6.48</v>
      </c>
      <c r="T81" s="199">
        <v>0</v>
      </c>
      <c r="U81" s="199">
        <v>282.68</v>
      </c>
      <c r="V81" s="199">
        <v>3.5</v>
      </c>
      <c r="W81" s="199">
        <v>11.4</v>
      </c>
      <c r="X81" s="199">
        <v>36.22</v>
      </c>
      <c r="Y81" s="199">
        <v>0</v>
      </c>
      <c r="Z81" s="199">
        <v>34.32</v>
      </c>
      <c r="AA81" s="199">
        <v>17.190000000000001</v>
      </c>
      <c r="AB81" s="199">
        <v>0</v>
      </c>
      <c r="AC81" s="199">
        <v>15.51</v>
      </c>
      <c r="AD81" s="199">
        <v>0</v>
      </c>
      <c r="AE81" s="199">
        <v>0</v>
      </c>
      <c r="AF81" s="199">
        <v>0</v>
      </c>
      <c r="AG81" s="199">
        <v>9.9600000000000009</v>
      </c>
      <c r="AH81" s="199">
        <v>0</v>
      </c>
      <c r="AI81" s="199">
        <v>19.260000000000002</v>
      </c>
      <c r="AJ81" s="199">
        <v>0</v>
      </c>
      <c r="AK81" s="199">
        <v>49.92</v>
      </c>
      <c r="AL81" s="199">
        <v>0</v>
      </c>
      <c r="AM81" s="199">
        <v>0</v>
      </c>
      <c r="AN81" s="199">
        <v>0</v>
      </c>
      <c r="AO81" s="199">
        <v>0</v>
      </c>
      <c r="AP81" s="199">
        <v>0</v>
      </c>
      <c r="AQ81" s="199">
        <v>0</v>
      </c>
      <c r="AR81" s="199">
        <v>0</v>
      </c>
      <c r="AS81" s="199">
        <v>0</v>
      </c>
      <c r="AT81" s="199">
        <v>0</v>
      </c>
    </row>
    <row r="82" spans="1:46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159.53</v>
      </c>
      <c r="L82" s="199">
        <v>61.5</v>
      </c>
      <c r="M82" s="199">
        <v>0</v>
      </c>
      <c r="N82" s="199">
        <v>29</v>
      </c>
      <c r="O82" s="199">
        <v>48.7</v>
      </c>
      <c r="P82" s="199">
        <v>59.83</v>
      </c>
      <c r="Q82" s="199">
        <v>2.59</v>
      </c>
      <c r="R82" s="199">
        <v>10.41</v>
      </c>
      <c r="S82" s="199">
        <v>6.48</v>
      </c>
      <c r="T82" s="199">
        <v>0</v>
      </c>
      <c r="U82" s="199">
        <v>282.68</v>
      </c>
      <c r="V82" s="199">
        <v>3.5</v>
      </c>
      <c r="W82" s="199">
        <v>11.4</v>
      </c>
      <c r="X82" s="199">
        <v>36.22</v>
      </c>
      <c r="Y82" s="199">
        <v>0</v>
      </c>
      <c r="Z82" s="199">
        <v>34.32</v>
      </c>
      <c r="AA82" s="199">
        <v>17.190000000000001</v>
      </c>
      <c r="AB82" s="199">
        <v>0</v>
      </c>
      <c r="AC82" s="199">
        <v>15.51</v>
      </c>
      <c r="AD82" s="199">
        <v>0</v>
      </c>
      <c r="AE82" s="199">
        <v>0</v>
      </c>
      <c r="AF82" s="199">
        <v>0</v>
      </c>
      <c r="AG82" s="199">
        <v>9.9600000000000009</v>
      </c>
      <c r="AH82" s="199">
        <v>0</v>
      </c>
      <c r="AI82" s="199">
        <v>19.260000000000002</v>
      </c>
      <c r="AJ82" s="199">
        <v>0</v>
      </c>
      <c r="AK82" s="199">
        <v>49.92</v>
      </c>
      <c r="AL82" s="199">
        <v>0</v>
      </c>
      <c r="AM82" s="199">
        <v>0</v>
      </c>
      <c r="AN82" s="199">
        <v>0</v>
      </c>
      <c r="AO82" s="199">
        <v>0</v>
      </c>
      <c r="AP82" s="199">
        <v>0</v>
      </c>
      <c r="AQ82" s="199">
        <v>0</v>
      </c>
      <c r="AR82" s="199">
        <v>0</v>
      </c>
      <c r="AS82" s="199">
        <v>0</v>
      </c>
      <c r="AT82" s="199">
        <v>0</v>
      </c>
    </row>
    <row r="83" spans="1:46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159.53</v>
      </c>
      <c r="L83" s="199">
        <v>61.5</v>
      </c>
      <c r="M83" s="199">
        <v>0</v>
      </c>
      <c r="N83" s="199">
        <v>29</v>
      </c>
      <c r="O83" s="199">
        <v>48.7</v>
      </c>
      <c r="P83" s="199">
        <v>59.83</v>
      </c>
      <c r="Q83" s="199">
        <v>2.59</v>
      </c>
      <c r="R83" s="199">
        <v>10.41</v>
      </c>
      <c r="S83" s="199">
        <v>6.48</v>
      </c>
      <c r="T83" s="199">
        <v>0</v>
      </c>
      <c r="U83" s="199">
        <v>282.68</v>
      </c>
      <c r="V83" s="199">
        <v>3.5</v>
      </c>
      <c r="W83" s="199">
        <v>11.4</v>
      </c>
      <c r="X83" s="199">
        <v>36.22</v>
      </c>
      <c r="Y83" s="199">
        <v>0</v>
      </c>
      <c r="Z83" s="199">
        <v>34.32</v>
      </c>
      <c r="AA83" s="199">
        <v>17.190000000000001</v>
      </c>
      <c r="AB83" s="199">
        <v>0</v>
      </c>
      <c r="AC83" s="199">
        <v>7.43</v>
      </c>
      <c r="AD83" s="199">
        <v>0</v>
      </c>
      <c r="AE83" s="199">
        <v>0</v>
      </c>
      <c r="AF83" s="199">
        <v>0</v>
      </c>
      <c r="AG83" s="199">
        <v>9.9600000000000009</v>
      </c>
      <c r="AH83" s="199">
        <v>0</v>
      </c>
      <c r="AI83" s="199">
        <v>14.53</v>
      </c>
      <c r="AJ83" s="199">
        <v>0</v>
      </c>
      <c r="AK83" s="199">
        <v>49.92</v>
      </c>
      <c r="AL83" s="199">
        <v>0</v>
      </c>
      <c r="AM83" s="199">
        <v>0</v>
      </c>
      <c r="AN83" s="199">
        <v>0</v>
      </c>
      <c r="AO83" s="199">
        <v>0</v>
      </c>
      <c r="AP83" s="199">
        <v>0</v>
      </c>
      <c r="AQ83" s="199">
        <v>0</v>
      </c>
      <c r="AR83" s="199">
        <v>0</v>
      </c>
      <c r="AS83" s="199">
        <v>0</v>
      </c>
      <c r="AT83" s="199">
        <v>0</v>
      </c>
    </row>
    <row r="84" spans="1:46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159.53</v>
      </c>
      <c r="L84" s="199">
        <v>61.5</v>
      </c>
      <c r="M84" s="199">
        <v>0</v>
      </c>
      <c r="N84" s="199">
        <v>29</v>
      </c>
      <c r="O84" s="199">
        <v>48.7</v>
      </c>
      <c r="P84" s="199">
        <v>59.83</v>
      </c>
      <c r="Q84" s="199">
        <v>2.59</v>
      </c>
      <c r="R84" s="199">
        <v>10.41</v>
      </c>
      <c r="S84" s="199">
        <v>6.48</v>
      </c>
      <c r="T84" s="199">
        <v>0</v>
      </c>
      <c r="U84" s="199">
        <v>282.68</v>
      </c>
      <c r="V84" s="199">
        <v>3.5</v>
      </c>
      <c r="W84" s="199">
        <v>11.4</v>
      </c>
      <c r="X84" s="199">
        <v>36.22</v>
      </c>
      <c r="Y84" s="199">
        <v>0</v>
      </c>
      <c r="Z84" s="199">
        <v>34.32</v>
      </c>
      <c r="AA84" s="199">
        <v>17.190000000000001</v>
      </c>
      <c r="AB84" s="199">
        <v>0</v>
      </c>
      <c r="AC84" s="199">
        <v>7.43</v>
      </c>
      <c r="AD84" s="199">
        <v>0</v>
      </c>
      <c r="AE84" s="199">
        <v>0</v>
      </c>
      <c r="AF84" s="199">
        <v>0</v>
      </c>
      <c r="AG84" s="199">
        <v>9.9600000000000009</v>
      </c>
      <c r="AH84" s="199">
        <v>0</v>
      </c>
      <c r="AI84" s="199">
        <v>14.53</v>
      </c>
      <c r="AJ84" s="199">
        <v>0</v>
      </c>
      <c r="AK84" s="199">
        <v>49.92</v>
      </c>
      <c r="AL84" s="199">
        <v>0</v>
      </c>
      <c r="AM84" s="199">
        <v>0</v>
      </c>
      <c r="AN84" s="199">
        <v>0</v>
      </c>
      <c r="AO84" s="199">
        <v>3.07</v>
      </c>
      <c r="AP84" s="199">
        <v>0</v>
      </c>
      <c r="AQ84" s="199">
        <v>0</v>
      </c>
      <c r="AR84" s="199">
        <v>0</v>
      </c>
      <c r="AS84" s="199">
        <v>0</v>
      </c>
      <c r="AT84" s="199">
        <v>0</v>
      </c>
    </row>
    <row r="85" spans="1:46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159.53</v>
      </c>
      <c r="L85" s="199">
        <v>61.5</v>
      </c>
      <c r="M85" s="199">
        <v>0</v>
      </c>
      <c r="N85" s="199">
        <v>29</v>
      </c>
      <c r="O85" s="199">
        <v>48.7</v>
      </c>
      <c r="P85" s="199">
        <v>59.83</v>
      </c>
      <c r="Q85" s="199">
        <v>2.59</v>
      </c>
      <c r="R85" s="199">
        <v>10.41</v>
      </c>
      <c r="S85" s="199">
        <v>6.48</v>
      </c>
      <c r="T85" s="199">
        <v>0</v>
      </c>
      <c r="U85" s="199">
        <v>282.68</v>
      </c>
      <c r="V85" s="199">
        <v>3.5</v>
      </c>
      <c r="W85" s="199">
        <v>11.4</v>
      </c>
      <c r="X85" s="199">
        <v>36.22</v>
      </c>
      <c r="Y85" s="199">
        <v>0</v>
      </c>
      <c r="Z85" s="199">
        <v>34.32</v>
      </c>
      <c r="AA85" s="199">
        <v>17.190000000000001</v>
      </c>
      <c r="AB85" s="199">
        <v>0</v>
      </c>
      <c r="AC85" s="199">
        <v>7.43</v>
      </c>
      <c r="AD85" s="199">
        <v>0</v>
      </c>
      <c r="AE85" s="199">
        <v>0</v>
      </c>
      <c r="AF85" s="199">
        <v>0</v>
      </c>
      <c r="AG85" s="199">
        <v>9.9600000000000009</v>
      </c>
      <c r="AH85" s="199">
        <v>0</v>
      </c>
      <c r="AI85" s="199">
        <v>14.53</v>
      </c>
      <c r="AJ85" s="199">
        <v>0</v>
      </c>
      <c r="AK85" s="199">
        <v>49.92</v>
      </c>
      <c r="AL85" s="199">
        <v>0</v>
      </c>
      <c r="AM85" s="199">
        <v>0</v>
      </c>
      <c r="AN85" s="199">
        <v>0</v>
      </c>
      <c r="AO85" s="199">
        <v>0</v>
      </c>
      <c r="AP85" s="199">
        <v>0</v>
      </c>
      <c r="AQ85" s="199">
        <v>0</v>
      </c>
      <c r="AR85" s="199">
        <v>0</v>
      </c>
      <c r="AS85" s="199">
        <v>0</v>
      </c>
      <c r="AT85" s="199">
        <v>0</v>
      </c>
    </row>
    <row r="86" spans="1:46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159.53</v>
      </c>
      <c r="L86" s="199">
        <v>61.5</v>
      </c>
      <c r="M86" s="199">
        <v>0</v>
      </c>
      <c r="N86" s="199">
        <v>29</v>
      </c>
      <c r="O86" s="199">
        <v>48.7</v>
      </c>
      <c r="P86" s="199">
        <v>59.83</v>
      </c>
      <c r="Q86" s="199">
        <v>2.59</v>
      </c>
      <c r="R86" s="199">
        <v>10.41</v>
      </c>
      <c r="S86" s="199">
        <v>6.48</v>
      </c>
      <c r="T86" s="199">
        <v>0</v>
      </c>
      <c r="U86" s="199">
        <v>282.68</v>
      </c>
      <c r="V86" s="199">
        <v>3.5</v>
      </c>
      <c r="W86" s="199">
        <v>11.4</v>
      </c>
      <c r="X86" s="199">
        <v>36.22</v>
      </c>
      <c r="Y86" s="199">
        <v>0</v>
      </c>
      <c r="Z86" s="199">
        <v>34.32</v>
      </c>
      <c r="AA86" s="199">
        <v>17.190000000000001</v>
      </c>
      <c r="AB86" s="199">
        <v>0</v>
      </c>
      <c r="AC86" s="199">
        <v>7.43</v>
      </c>
      <c r="AD86" s="199">
        <v>0</v>
      </c>
      <c r="AE86" s="199">
        <v>0</v>
      </c>
      <c r="AF86" s="199">
        <v>0</v>
      </c>
      <c r="AG86" s="199">
        <v>9.9600000000000009</v>
      </c>
      <c r="AH86" s="199">
        <v>0</v>
      </c>
      <c r="AI86" s="199">
        <v>14.53</v>
      </c>
      <c r="AJ86" s="199">
        <v>0</v>
      </c>
      <c r="AK86" s="199">
        <v>49.92</v>
      </c>
      <c r="AL86" s="199">
        <v>0</v>
      </c>
      <c r="AM86" s="199">
        <v>0</v>
      </c>
      <c r="AN86" s="199">
        <v>0</v>
      </c>
      <c r="AO86" s="199">
        <v>0</v>
      </c>
      <c r="AP86" s="199">
        <v>0</v>
      </c>
      <c r="AQ86" s="199">
        <v>0</v>
      </c>
      <c r="AR86" s="199">
        <v>0</v>
      </c>
      <c r="AS86" s="199">
        <v>0</v>
      </c>
      <c r="AT86" s="199">
        <v>0</v>
      </c>
    </row>
    <row r="87" spans="1:46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159.53</v>
      </c>
      <c r="L87" s="199">
        <v>61.5</v>
      </c>
      <c r="M87" s="199">
        <v>0</v>
      </c>
      <c r="N87" s="199">
        <v>29</v>
      </c>
      <c r="O87" s="199">
        <v>48.7</v>
      </c>
      <c r="P87" s="199">
        <v>59.83</v>
      </c>
      <c r="Q87" s="199">
        <v>2.59</v>
      </c>
      <c r="R87" s="199">
        <v>10.41</v>
      </c>
      <c r="S87" s="199">
        <v>6.48</v>
      </c>
      <c r="T87" s="199">
        <v>0</v>
      </c>
      <c r="U87" s="199">
        <v>282.68</v>
      </c>
      <c r="V87" s="199">
        <v>3.5</v>
      </c>
      <c r="W87" s="199">
        <v>11.4</v>
      </c>
      <c r="X87" s="199">
        <v>36.22</v>
      </c>
      <c r="Y87" s="199">
        <v>0</v>
      </c>
      <c r="Z87" s="199">
        <v>34.32</v>
      </c>
      <c r="AA87" s="199">
        <v>17.190000000000001</v>
      </c>
      <c r="AB87" s="199">
        <v>0</v>
      </c>
      <c r="AC87" s="199">
        <v>7.43</v>
      </c>
      <c r="AD87" s="199">
        <v>0</v>
      </c>
      <c r="AE87" s="199">
        <v>0</v>
      </c>
      <c r="AF87" s="199">
        <v>0</v>
      </c>
      <c r="AG87" s="199">
        <v>9.9600000000000009</v>
      </c>
      <c r="AH87" s="199">
        <v>0</v>
      </c>
      <c r="AI87" s="199">
        <v>14.73</v>
      </c>
      <c r="AJ87" s="199">
        <v>0</v>
      </c>
      <c r="AK87" s="199">
        <v>49.92</v>
      </c>
      <c r="AL87" s="199">
        <v>0</v>
      </c>
      <c r="AM87" s="199">
        <v>0</v>
      </c>
      <c r="AN87" s="199">
        <v>0</v>
      </c>
      <c r="AO87" s="199">
        <v>0</v>
      </c>
      <c r="AP87" s="199">
        <v>0</v>
      </c>
      <c r="AQ87" s="199">
        <v>0</v>
      </c>
      <c r="AR87" s="199">
        <v>0</v>
      </c>
      <c r="AS87" s="199">
        <v>0</v>
      </c>
      <c r="AT87" s="199">
        <v>0</v>
      </c>
    </row>
    <row r="88" spans="1:46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159.53</v>
      </c>
      <c r="L88" s="199">
        <v>61.5</v>
      </c>
      <c r="M88" s="199">
        <v>0</v>
      </c>
      <c r="N88" s="199">
        <v>29</v>
      </c>
      <c r="O88" s="199">
        <v>48.7</v>
      </c>
      <c r="P88" s="199">
        <v>59.83</v>
      </c>
      <c r="Q88" s="199">
        <v>2.59</v>
      </c>
      <c r="R88" s="199">
        <v>10.41</v>
      </c>
      <c r="S88" s="199">
        <v>6.48</v>
      </c>
      <c r="T88" s="199">
        <v>0</v>
      </c>
      <c r="U88" s="199">
        <v>282.68</v>
      </c>
      <c r="V88" s="199">
        <v>3.5</v>
      </c>
      <c r="W88" s="199">
        <v>11.4</v>
      </c>
      <c r="X88" s="199">
        <v>36.22</v>
      </c>
      <c r="Y88" s="199">
        <v>0</v>
      </c>
      <c r="Z88" s="199">
        <v>34.32</v>
      </c>
      <c r="AA88" s="199">
        <v>17.190000000000001</v>
      </c>
      <c r="AB88" s="199">
        <v>0</v>
      </c>
      <c r="AC88" s="199">
        <v>7.43</v>
      </c>
      <c r="AD88" s="199">
        <v>0</v>
      </c>
      <c r="AE88" s="199">
        <v>0</v>
      </c>
      <c r="AF88" s="199">
        <v>0</v>
      </c>
      <c r="AG88" s="199">
        <v>9.9600000000000009</v>
      </c>
      <c r="AH88" s="199">
        <v>0</v>
      </c>
      <c r="AI88" s="199">
        <v>14.73</v>
      </c>
      <c r="AJ88" s="199">
        <v>0</v>
      </c>
      <c r="AK88" s="199">
        <v>49.92</v>
      </c>
      <c r="AL88" s="199">
        <v>0</v>
      </c>
      <c r="AM88" s="199">
        <v>0</v>
      </c>
      <c r="AN88" s="199">
        <v>0</v>
      </c>
      <c r="AO88" s="199">
        <v>0</v>
      </c>
      <c r="AP88" s="199">
        <v>0</v>
      </c>
      <c r="AQ88" s="199">
        <v>0</v>
      </c>
      <c r="AR88" s="199">
        <v>0</v>
      </c>
      <c r="AS88" s="199">
        <v>0</v>
      </c>
      <c r="AT88" s="199">
        <v>0</v>
      </c>
    </row>
    <row r="89" spans="1:46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159.53</v>
      </c>
      <c r="L89" s="199">
        <v>61.5</v>
      </c>
      <c r="M89" s="199">
        <v>0</v>
      </c>
      <c r="N89" s="199">
        <v>29</v>
      </c>
      <c r="O89" s="199">
        <v>48.7</v>
      </c>
      <c r="P89" s="199">
        <v>59.83</v>
      </c>
      <c r="Q89" s="199">
        <v>2.59</v>
      </c>
      <c r="R89" s="199">
        <v>10.41</v>
      </c>
      <c r="S89" s="199">
        <v>6.48</v>
      </c>
      <c r="T89" s="199">
        <v>0</v>
      </c>
      <c r="U89" s="199">
        <v>282.68</v>
      </c>
      <c r="V89" s="199">
        <v>3.5</v>
      </c>
      <c r="W89" s="199">
        <v>11.4</v>
      </c>
      <c r="X89" s="199">
        <v>36.22</v>
      </c>
      <c r="Y89" s="199">
        <v>0</v>
      </c>
      <c r="Z89" s="199">
        <v>34.32</v>
      </c>
      <c r="AA89" s="199">
        <v>17.190000000000001</v>
      </c>
      <c r="AB89" s="199">
        <v>0</v>
      </c>
      <c r="AC89" s="199">
        <v>7.43</v>
      </c>
      <c r="AD89" s="199">
        <v>0</v>
      </c>
      <c r="AE89" s="199">
        <v>0</v>
      </c>
      <c r="AF89" s="199">
        <v>0</v>
      </c>
      <c r="AG89" s="199">
        <v>9.9600000000000009</v>
      </c>
      <c r="AH89" s="199">
        <v>0</v>
      </c>
      <c r="AI89" s="199">
        <v>14.73</v>
      </c>
      <c r="AJ89" s="199">
        <v>0</v>
      </c>
      <c r="AK89" s="199">
        <v>49.92</v>
      </c>
      <c r="AL89" s="199">
        <v>0</v>
      </c>
      <c r="AM89" s="199">
        <v>0</v>
      </c>
      <c r="AN89" s="199">
        <v>0</v>
      </c>
      <c r="AO89" s="199">
        <v>3.07</v>
      </c>
      <c r="AP89" s="199">
        <v>0</v>
      </c>
      <c r="AQ89" s="199">
        <v>0</v>
      </c>
      <c r="AR89" s="199">
        <v>0</v>
      </c>
      <c r="AS89" s="199">
        <v>0</v>
      </c>
      <c r="AT89" s="199">
        <v>0</v>
      </c>
    </row>
    <row r="90" spans="1:46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159.53</v>
      </c>
      <c r="L90" s="199">
        <v>61.5</v>
      </c>
      <c r="M90" s="199">
        <v>0</v>
      </c>
      <c r="N90" s="199">
        <v>29</v>
      </c>
      <c r="O90" s="199">
        <v>48.7</v>
      </c>
      <c r="P90" s="199">
        <v>59.83</v>
      </c>
      <c r="Q90" s="199">
        <v>2.59</v>
      </c>
      <c r="R90" s="199">
        <v>10.41</v>
      </c>
      <c r="S90" s="199">
        <v>6.48</v>
      </c>
      <c r="T90" s="199">
        <v>0</v>
      </c>
      <c r="U90" s="199">
        <v>282.68</v>
      </c>
      <c r="V90" s="199">
        <v>3.5</v>
      </c>
      <c r="W90" s="199">
        <v>11.4</v>
      </c>
      <c r="X90" s="199">
        <v>36.22</v>
      </c>
      <c r="Y90" s="199">
        <v>0</v>
      </c>
      <c r="Z90" s="199">
        <v>34.32</v>
      </c>
      <c r="AA90" s="199">
        <v>17.190000000000001</v>
      </c>
      <c r="AB90" s="199">
        <v>0</v>
      </c>
      <c r="AC90" s="199">
        <v>7.78</v>
      </c>
      <c r="AD90" s="199">
        <v>0</v>
      </c>
      <c r="AE90" s="199">
        <v>0</v>
      </c>
      <c r="AF90" s="199">
        <v>0</v>
      </c>
      <c r="AG90" s="199">
        <v>9.9600000000000009</v>
      </c>
      <c r="AH90" s="199">
        <v>0</v>
      </c>
      <c r="AI90" s="199">
        <v>14.73</v>
      </c>
      <c r="AJ90" s="199">
        <v>0</v>
      </c>
      <c r="AK90" s="199">
        <v>49.92</v>
      </c>
      <c r="AL90" s="199">
        <v>0</v>
      </c>
      <c r="AM90" s="199">
        <v>0</v>
      </c>
      <c r="AN90" s="199">
        <v>0</v>
      </c>
      <c r="AO90" s="199">
        <v>0</v>
      </c>
      <c r="AP90" s="199">
        <v>0</v>
      </c>
      <c r="AQ90" s="199">
        <v>0</v>
      </c>
      <c r="AR90" s="199">
        <v>0</v>
      </c>
      <c r="AS90" s="199">
        <v>0</v>
      </c>
      <c r="AT90" s="199">
        <v>0</v>
      </c>
    </row>
    <row r="91" spans="1:46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159.53</v>
      </c>
      <c r="L91" s="199">
        <v>61.5</v>
      </c>
      <c r="M91" s="199">
        <v>0</v>
      </c>
      <c r="N91" s="199">
        <v>29</v>
      </c>
      <c r="O91" s="199">
        <v>48.7</v>
      </c>
      <c r="P91" s="199">
        <v>59.83</v>
      </c>
      <c r="Q91" s="199">
        <v>2.59</v>
      </c>
      <c r="R91" s="199">
        <v>10.41</v>
      </c>
      <c r="S91" s="199">
        <v>6.48</v>
      </c>
      <c r="T91" s="199">
        <v>0</v>
      </c>
      <c r="U91" s="199">
        <v>282.68</v>
      </c>
      <c r="V91" s="199">
        <v>3.5</v>
      </c>
      <c r="W91" s="199">
        <v>11.4</v>
      </c>
      <c r="X91" s="199">
        <v>36.22</v>
      </c>
      <c r="Y91" s="199">
        <v>0</v>
      </c>
      <c r="Z91" s="199">
        <v>34.32</v>
      </c>
      <c r="AA91" s="199">
        <v>17.190000000000001</v>
      </c>
      <c r="AB91" s="199">
        <v>0</v>
      </c>
      <c r="AC91" s="199">
        <v>7.78</v>
      </c>
      <c r="AD91" s="199">
        <v>0</v>
      </c>
      <c r="AE91" s="199">
        <v>0</v>
      </c>
      <c r="AF91" s="199">
        <v>0</v>
      </c>
      <c r="AG91" s="199">
        <v>9.9600000000000009</v>
      </c>
      <c r="AH91" s="199">
        <v>0</v>
      </c>
      <c r="AI91" s="199">
        <v>14.73</v>
      </c>
      <c r="AJ91" s="199">
        <v>0</v>
      </c>
      <c r="AK91" s="199">
        <v>49.92</v>
      </c>
      <c r="AL91" s="199">
        <v>0</v>
      </c>
      <c r="AM91" s="199">
        <v>0</v>
      </c>
      <c r="AN91" s="199">
        <v>0</v>
      </c>
      <c r="AO91" s="199">
        <v>0</v>
      </c>
      <c r="AP91" s="199">
        <v>0</v>
      </c>
      <c r="AQ91" s="199">
        <v>0</v>
      </c>
      <c r="AR91" s="199">
        <v>0</v>
      </c>
      <c r="AS91" s="199">
        <v>0</v>
      </c>
      <c r="AT91" s="199">
        <v>0</v>
      </c>
    </row>
    <row r="92" spans="1:46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159.53</v>
      </c>
      <c r="L92" s="199">
        <v>61.5</v>
      </c>
      <c r="M92" s="199">
        <v>0</v>
      </c>
      <c r="N92" s="199">
        <v>29</v>
      </c>
      <c r="O92" s="199">
        <v>48.7</v>
      </c>
      <c r="P92" s="199">
        <v>59.83</v>
      </c>
      <c r="Q92" s="199">
        <v>2.59</v>
      </c>
      <c r="R92" s="199">
        <v>10.41</v>
      </c>
      <c r="S92" s="199">
        <v>6.48</v>
      </c>
      <c r="T92" s="199">
        <v>0</v>
      </c>
      <c r="U92" s="199">
        <v>282.68</v>
      </c>
      <c r="V92" s="199">
        <v>3.5</v>
      </c>
      <c r="W92" s="199">
        <v>11.4</v>
      </c>
      <c r="X92" s="199">
        <v>36.22</v>
      </c>
      <c r="Y92" s="199">
        <v>0</v>
      </c>
      <c r="Z92" s="199">
        <v>34.32</v>
      </c>
      <c r="AA92" s="199">
        <v>17.190000000000001</v>
      </c>
      <c r="AB92" s="199">
        <v>0</v>
      </c>
      <c r="AC92" s="199">
        <v>7.78</v>
      </c>
      <c r="AD92" s="199">
        <v>0</v>
      </c>
      <c r="AE92" s="199">
        <v>0</v>
      </c>
      <c r="AF92" s="199">
        <v>0</v>
      </c>
      <c r="AG92" s="199">
        <v>9.9600000000000009</v>
      </c>
      <c r="AH92" s="199">
        <v>0</v>
      </c>
      <c r="AI92" s="199">
        <v>14.73</v>
      </c>
      <c r="AJ92" s="199">
        <v>0</v>
      </c>
      <c r="AK92" s="199">
        <v>49.92</v>
      </c>
      <c r="AL92" s="199">
        <v>0</v>
      </c>
      <c r="AM92" s="199">
        <v>0</v>
      </c>
      <c r="AN92" s="199">
        <v>0</v>
      </c>
      <c r="AO92" s="199">
        <v>0</v>
      </c>
      <c r="AP92" s="199">
        <v>0</v>
      </c>
      <c r="AQ92" s="199">
        <v>0</v>
      </c>
      <c r="AR92" s="199">
        <v>0</v>
      </c>
      <c r="AS92" s="199">
        <v>0</v>
      </c>
      <c r="AT92" s="199">
        <v>0</v>
      </c>
    </row>
    <row r="93" spans="1:46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159.53</v>
      </c>
      <c r="L93" s="199">
        <v>61.5</v>
      </c>
      <c r="M93" s="199">
        <v>0</v>
      </c>
      <c r="N93" s="199">
        <v>29</v>
      </c>
      <c r="O93" s="199">
        <v>48.7</v>
      </c>
      <c r="P93" s="199">
        <v>59.83</v>
      </c>
      <c r="Q93" s="199">
        <v>2.59</v>
      </c>
      <c r="R93" s="199">
        <v>10.41</v>
      </c>
      <c r="S93" s="199">
        <v>6.48</v>
      </c>
      <c r="T93" s="199">
        <v>0</v>
      </c>
      <c r="U93" s="199">
        <v>282.68</v>
      </c>
      <c r="V93" s="199">
        <v>3.5</v>
      </c>
      <c r="W93" s="199">
        <v>11.4</v>
      </c>
      <c r="X93" s="199">
        <v>36.22</v>
      </c>
      <c r="Y93" s="199">
        <v>0</v>
      </c>
      <c r="Z93" s="199">
        <v>34.32</v>
      </c>
      <c r="AA93" s="199">
        <v>17.190000000000001</v>
      </c>
      <c r="AB93" s="199">
        <v>0</v>
      </c>
      <c r="AC93" s="199">
        <v>7.78</v>
      </c>
      <c r="AD93" s="199">
        <v>0</v>
      </c>
      <c r="AE93" s="199">
        <v>0</v>
      </c>
      <c r="AF93" s="199">
        <v>0</v>
      </c>
      <c r="AG93" s="199">
        <v>9.9600000000000009</v>
      </c>
      <c r="AH93" s="199">
        <v>0</v>
      </c>
      <c r="AI93" s="199">
        <v>14.73</v>
      </c>
      <c r="AJ93" s="199">
        <v>0</v>
      </c>
      <c r="AK93" s="199">
        <v>49.92</v>
      </c>
      <c r="AL93" s="199">
        <v>0</v>
      </c>
      <c r="AM93" s="199">
        <v>0</v>
      </c>
      <c r="AN93" s="199">
        <v>0</v>
      </c>
      <c r="AO93" s="199">
        <v>0</v>
      </c>
      <c r="AP93" s="199">
        <v>0</v>
      </c>
      <c r="AQ93" s="199">
        <v>0</v>
      </c>
      <c r="AR93" s="199">
        <v>0</v>
      </c>
      <c r="AS93" s="199">
        <v>0</v>
      </c>
      <c r="AT93" s="199">
        <v>0</v>
      </c>
    </row>
    <row r="94" spans="1:46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159.53</v>
      </c>
      <c r="L94" s="199">
        <v>61.5</v>
      </c>
      <c r="M94" s="199">
        <v>0</v>
      </c>
      <c r="N94" s="199">
        <v>29</v>
      </c>
      <c r="O94" s="199">
        <v>48.7</v>
      </c>
      <c r="P94" s="199">
        <v>59.83</v>
      </c>
      <c r="Q94" s="199">
        <v>2.59</v>
      </c>
      <c r="R94" s="199">
        <v>10.41</v>
      </c>
      <c r="S94" s="199">
        <v>6.48</v>
      </c>
      <c r="T94" s="199">
        <v>0</v>
      </c>
      <c r="U94" s="199">
        <v>282.68</v>
      </c>
      <c r="V94" s="199">
        <v>3.5</v>
      </c>
      <c r="W94" s="199">
        <v>11.4</v>
      </c>
      <c r="X94" s="199">
        <v>36.22</v>
      </c>
      <c r="Y94" s="199">
        <v>0</v>
      </c>
      <c r="Z94" s="199">
        <v>34.32</v>
      </c>
      <c r="AA94" s="199">
        <v>17.190000000000001</v>
      </c>
      <c r="AB94" s="199">
        <v>0</v>
      </c>
      <c r="AC94" s="199">
        <v>7.78</v>
      </c>
      <c r="AD94" s="199">
        <v>0</v>
      </c>
      <c r="AE94" s="199">
        <v>0</v>
      </c>
      <c r="AF94" s="199">
        <v>0</v>
      </c>
      <c r="AG94" s="199">
        <v>9.9600000000000009</v>
      </c>
      <c r="AH94" s="199">
        <v>0</v>
      </c>
      <c r="AI94" s="199">
        <v>14.73</v>
      </c>
      <c r="AJ94" s="199">
        <v>0</v>
      </c>
      <c r="AK94" s="199">
        <v>49.92</v>
      </c>
      <c r="AL94" s="199">
        <v>0</v>
      </c>
      <c r="AM94" s="199">
        <v>0</v>
      </c>
      <c r="AN94" s="199">
        <v>0</v>
      </c>
      <c r="AO94" s="199">
        <v>3.07</v>
      </c>
      <c r="AP94" s="199">
        <v>0</v>
      </c>
      <c r="AQ94" s="199">
        <v>0</v>
      </c>
      <c r="AR94" s="199">
        <v>0</v>
      </c>
      <c r="AS94" s="199">
        <v>0</v>
      </c>
      <c r="AT94" s="199">
        <v>0</v>
      </c>
    </row>
    <row r="95" spans="1:46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159.53</v>
      </c>
      <c r="L95" s="199">
        <v>61.5</v>
      </c>
      <c r="M95" s="199">
        <v>0</v>
      </c>
      <c r="N95" s="199">
        <v>29</v>
      </c>
      <c r="O95" s="199">
        <v>48.7</v>
      </c>
      <c r="P95" s="199">
        <v>59.83</v>
      </c>
      <c r="Q95" s="199">
        <v>2.59</v>
      </c>
      <c r="R95" s="199">
        <v>10.41</v>
      </c>
      <c r="S95" s="199">
        <v>6.48</v>
      </c>
      <c r="T95" s="199">
        <v>0</v>
      </c>
      <c r="U95" s="199">
        <v>282.68</v>
      </c>
      <c r="V95" s="199">
        <v>3.5</v>
      </c>
      <c r="W95" s="199">
        <v>11.4</v>
      </c>
      <c r="X95" s="199">
        <v>36.22</v>
      </c>
      <c r="Y95" s="199">
        <v>0</v>
      </c>
      <c r="Z95" s="199">
        <v>34.32</v>
      </c>
      <c r="AA95" s="199">
        <v>17.190000000000001</v>
      </c>
      <c r="AB95" s="199">
        <v>0</v>
      </c>
      <c r="AC95" s="199">
        <v>7.78</v>
      </c>
      <c r="AD95" s="199">
        <v>0</v>
      </c>
      <c r="AE95" s="199">
        <v>0</v>
      </c>
      <c r="AF95" s="199">
        <v>0</v>
      </c>
      <c r="AG95" s="199">
        <v>9.9600000000000009</v>
      </c>
      <c r="AH95" s="199">
        <v>0</v>
      </c>
      <c r="AI95" s="199">
        <v>15.11</v>
      </c>
      <c r="AJ95" s="199">
        <v>0</v>
      </c>
      <c r="AK95" s="199">
        <v>49.92</v>
      </c>
      <c r="AL95" s="199">
        <v>0</v>
      </c>
      <c r="AM95" s="199">
        <v>0</v>
      </c>
      <c r="AN95" s="199">
        <v>0</v>
      </c>
      <c r="AO95" s="199">
        <v>0</v>
      </c>
      <c r="AP95" s="199">
        <v>0</v>
      </c>
      <c r="AQ95" s="199">
        <v>0</v>
      </c>
      <c r="AR95" s="199">
        <v>0</v>
      </c>
      <c r="AS95" s="199">
        <v>0</v>
      </c>
      <c r="AT95" s="199">
        <v>0</v>
      </c>
    </row>
    <row r="96" spans="1:46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159.53</v>
      </c>
      <c r="L96" s="199">
        <v>61.5</v>
      </c>
      <c r="M96" s="199">
        <v>0</v>
      </c>
      <c r="N96" s="199">
        <v>29</v>
      </c>
      <c r="O96" s="199">
        <v>48.7</v>
      </c>
      <c r="P96" s="199">
        <v>59.83</v>
      </c>
      <c r="Q96" s="199">
        <v>2.59</v>
      </c>
      <c r="R96" s="199">
        <v>10.41</v>
      </c>
      <c r="S96" s="199">
        <v>6.48</v>
      </c>
      <c r="T96" s="199">
        <v>0</v>
      </c>
      <c r="U96" s="199">
        <v>282.68</v>
      </c>
      <c r="V96" s="199">
        <v>3.5</v>
      </c>
      <c r="W96" s="199">
        <v>11.4</v>
      </c>
      <c r="X96" s="199">
        <v>36.22</v>
      </c>
      <c r="Y96" s="199">
        <v>0</v>
      </c>
      <c r="Z96" s="199">
        <v>34.32</v>
      </c>
      <c r="AA96" s="199">
        <v>17.190000000000001</v>
      </c>
      <c r="AB96" s="199">
        <v>0</v>
      </c>
      <c r="AC96" s="199">
        <v>7.78</v>
      </c>
      <c r="AD96" s="199">
        <v>0</v>
      </c>
      <c r="AE96" s="199">
        <v>0</v>
      </c>
      <c r="AF96" s="199">
        <v>0</v>
      </c>
      <c r="AG96" s="199">
        <v>9.9600000000000009</v>
      </c>
      <c r="AH96" s="199">
        <v>0</v>
      </c>
      <c r="AI96" s="199">
        <v>15.11</v>
      </c>
      <c r="AJ96" s="199">
        <v>0</v>
      </c>
      <c r="AK96" s="199">
        <v>49.92</v>
      </c>
      <c r="AL96" s="199">
        <v>0</v>
      </c>
      <c r="AM96" s="199">
        <v>0</v>
      </c>
      <c r="AN96" s="199">
        <v>0</v>
      </c>
      <c r="AO96" s="199">
        <v>0</v>
      </c>
      <c r="AP96" s="199">
        <v>0</v>
      </c>
      <c r="AQ96" s="199">
        <v>0</v>
      </c>
      <c r="AR96" s="199">
        <v>0</v>
      </c>
      <c r="AS96" s="199">
        <v>0</v>
      </c>
      <c r="AT96" s="199">
        <v>0</v>
      </c>
    </row>
    <row r="97" spans="1:46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159.53</v>
      </c>
      <c r="L97" s="199">
        <v>61.5</v>
      </c>
      <c r="M97" s="199">
        <v>0</v>
      </c>
      <c r="N97" s="199">
        <v>29</v>
      </c>
      <c r="O97" s="199">
        <v>48.7</v>
      </c>
      <c r="P97" s="199">
        <v>59.83</v>
      </c>
      <c r="Q97" s="199">
        <v>2.59</v>
      </c>
      <c r="R97" s="199">
        <v>10.41</v>
      </c>
      <c r="S97" s="199">
        <v>6.48</v>
      </c>
      <c r="T97" s="199">
        <v>0</v>
      </c>
      <c r="U97" s="199">
        <v>282.68</v>
      </c>
      <c r="V97" s="199">
        <v>3.5</v>
      </c>
      <c r="W97" s="199">
        <v>11.4</v>
      </c>
      <c r="X97" s="199">
        <v>36.22</v>
      </c>
      <c r="Y97" s="199">
        <v>0</v>
      </c>
      <c r="Z97" s="199">
        <v>34.32</v>
      </c>
      <c r="AA97" s="199">
        <v>17.190000000000001</v>
      </c>
      <c r="AB97" s="199">
        <v>0</v>
      </c>
      <c r="AC97" s="199">
        <v>7.78</v>
      </c>
      <c r="AD97" s="199">
        <v>0</v>
      </c>
      <c r="AE97" s="199">
        <v>0</v>
      </c>
      <c r="AF97" s="199">
        <v>0</v>
      </c>
      <c r="AG97" s="199">
        <v>9.9600000000000009</v>
      </c>
      <c r="AH97" s="199">
        <v>0</v>
      </c>
      <c r="AI97" s="199">
        <v>15.11</v>
      </c>
      <c r="AJ97" s="199">
        <v>0</v>
      </c>
      <c r="AK97" s="199">
        <v>49.92</v>
      </c>
      <c r="AL97" s="199">
        <v>0</v>
      </c>
      <c r="AM97" s="199">
        <v>0</v>
      </c>
      <c r="AN97" s="199">
        <v>0</v>
      </c>
      <c r="AO97" s="199">
        <v>0</v>
      </c>
      <c r="AP97" s="199">
        <v>0</v>
      </c>
      <c r="AQ97" s="199">
        <v>0</v>
      </c>
      <c r="AR97" s="199">
        <v>0</v>
      </c>
      <c r="AS97" s="199">
        <v>0</v>
      </c>
      <c r="AT97" s="199">
        <v>0</v>
      </c>
    </row>
    <row r="98" spans="1:46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159.53</v>
      </c>
      <c r="L98" s="199">
        <v>61.5</v>
      </c>
      <c r="M98" s="199">
        <v>0</v>
      </c>
      <c r="N98" s="199">
        <v>29</v>
      </c>
      <c r="O98" s="199">
        <v>48.7</v>
      </c>
      <c r="P98" s="199">
        <v>59.83</v>
      </c>
      <c r="Q98" s="199">
        <v>2.59</v>
      </c>
      <c r="R98" s="199">
        <v>10.41</v>
      </c>
      <c r="S98" s="199">
        <v>6.48</v>
      </c>
      <c r="T98" s="199">
        <v>0</v>
      </c>
      <c r="U98" s="199">
        <v>282.68</v>
      </c>
      <c r="V98" s="199">
        <v>3.5</v>
      </c>
      <c r="W98" s="199">
        <v>11.4</v>
      </c>
      <c r="X98" s="199">
        <v>36.22</v>
      </c>
      <c r="Y98" s="199">
        <v>0</v>
      </c>
      <c r="Z98" s="199">
        <v>34.32</v>
      </c>
      <c r="AA98" s="199">
        <v>17.190000000000001</v>
      </c>
      <c r="AB98" s="199">
        <v>0</v>
      </c>
      <c r="AC98" s="199">
        <v>7.78</v>
      </c>
      <c r="AD98" s="199">
        <v>0</v>
      </c>
      <c r="AE98" s="199">
        <v>0</v>
      </c>
      <c r="AF98" s="199">
        <v>0</v>
      </c>
      <c r="AG98" s="199">
        <v>9.9600000000000009</v>
      </c>
      <c r="AH98" s="199">
        <v>0</v>
      </c>
      <c r="AI98" s="199">
        <v>15.11</v>
      </c>
      <c r="AJ98" s="199">
        <v>0</v>
      </c>
      <c r="AK98" s="199">
        <v>49.92</v>
      </c>
      <c r="AL98" s="199">
        <v>0</v>
      </c>
      <c r="AM98" s="199">
        <v>0</v>
      </c>
      <c r="AN98" s="199">
        <v>0</v>
      </c>
      <c r="AO98" s="199">
        <v>0</v>
      </c>
      <c r="AP98" s="199">
        <v>0</v>
      </c>
      <c r="AQ98" s="199">
        <v>0</v>
      </c>
      <c r="AR98" s="199">
        <v>0</v>
      </c>
      <c r="AS98" s="199">
        <v>0</v>
      </c>
      <c r="AT98" s="199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3.8287525000000069</v>
      </c>
      <c r="L99">
        <f t="shared" si="0"/>
        <v>1.476</v>
      </c>
      <c r="M99">
        <f t="shared" si="0"/>
        <v>0</v>
      </c>
      <c r="N99">
        <f t="shared" si="0"/>
        <v>0.57506749999999995</v>
      </c>
      <c r="O99">
        <f t="shared" si="0"/>
        <v>1.1687999999999978</v>
      </c>
      <c r="P99">
        <f t="shared" si="0"/>
        <v>1.4406799999999997</v>
      </c>
      <c r="Q99">
        <f t="shared" si="0"/>
        <v>6.2160000000000069E-2</v>
      </c>
      <c r="R99">
        <f t="shared" si="0"/>
        <v>0.24983999999999978</v>
      </c>
      <c r="S99">
        <f t="shared" si="0"/>
        <v>0.15552000000000021</v>
      </c>
      <c r="T99">
        <f t="shared" si="0"/>
        <v>0</v>
      </c>
      <c r="U99">
        <f t="shared" si="0"/>
        <v>6.7843200000000055</v>
      </c>
      <c r="V99">
        <f t="shared" si="0"/>
        <v>8.4000000000000005E-2</v>
      </c>
      <c r="W99">
        <f t="shared" si="0"/>
        <v>0.27359999999999979</v>
      </c>
      <c r="X99">
        <f t="shared" si="0"/>
        <v>0.86927999999999839</v>
      </c>
      <c r="Y99">
        <f t="shared" si="0"/>
        <v>0</v>
      </c>
      <c r="Z99">
        <f t="shared" si="0"/>
        <v>0.82368000000000119</v>
      </c>
      <c r="AA99">
        <f t="shared" si="0"/>
        <v>0.38677500000000081</v>
      </c>
      <c r="AB99">
        <f t="shared" si="0"/>
        <v>0</v>
      </c>
      <c r="AC99">
        <f t="shared" si="0"/>
        <v>0.18793999999999997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0.23904000000000031</v>
      </c>
      <c r="AH99">
        <f t="shared" si="0"/>
        <v>0</v>
      </c>
      <c r="AI99">
        <f t="shared" si="0"/>
        <v>0.34076249999999991</v>
      </c>
      <c r="AJ99">
        <f t="shared" si="0"/>
        <v>0</v>
      </c>
      <c r="AK99">
        <f t="shared" si="0"/>
        <v>1.1980800000000014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8.4424999999999986E-3</v>
      </c>
      <c r="AP99">
        <f t="shared" si="0"/>
        <v>0</v>
      </c>
      <c r="AQ99">
        <f t="shared" ref="AQ99:AT99" si="1">SUM(AQ3:AQ98)/4000</f>
        <v>0.27314249999999995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3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3"/>
    </row>
    <row r="3" spans="1:46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1.93</v>
      </c>
      <c r="K3" s="199">
        <v>9.1</v>
      </c>
      <c r="L3" s="199">
        <v>559.24</v>
      </c>
      <c r="M3" s="199">
        <v>25.8</v>
      </c>
      <c r="N3" s="199">
        <v>16.82</v>
      </c>
      <c r="O3" s="199">
        <v>0</v>
      </c>
      <c r="P3" s="199">
        <v>37.25</v>
      </c>
      <c r="Q3" s="199">
        <v>3.13</v>
      </c>
      <c r="R3" s="199">
        <v>12.58</v>
      </c>
      <c r="S3" s="199">
        <v>7.83</v>
      </c>
      <c r="T3" s="199">
        <v>0</v>
      </c>
      <c r="U3" s="199">
        <v>62.1</v>
      </c>
      <c r="V3" s="199">
        <v>4.2300000000000004</v>
      </c>
      <c r="W3" s="199">
        <v>13.76</v>
      </c>
      <c r="X3" s="199">
        <v>43.75</v>
      </c>
      <c r="Y3" s="199">
        <v>0</v>
      </c>
      <c r="Z3" s="199">
        <v>37.72</v>
      </c>
      <c r="AA3" s="199">
        <v>20.77</v>
      </c>
      <c r="AB3" s="199">
        <v>0</v>
      </c>
      <c r="AC3" s="199">
        <v>11</v>
      </c>
      <c r="AD3" s="199">
        <v>0</v>
      </c>
      <c r="AE3" s="199">
        <v>0</v>
      </c>
      <c r="AF3" s="199">
        <v>0</v>
      </c>
      <c r="AG3" s="199">
        <v>11.95</v>
      </c>
      <c r="AH3" s="199">
        <v>0</v>
      </c>
      <c r="AI3" s="199">
        <v>18</v>
      </c>
      <c r="AJ3" s="199">
        <v>0</v>
      </c>
      <c r="AK3" s="199">
        <v>69.599999999999994</v>
      </c>
      <c r="AL3" s="199">
        <v>0</v>
      </c>
      <c r="AM3" s="199">
        <v>0</v>
      </c>
      <c r="AN3" s="199">
        <v>0</v>
      </c>
      <c r="AO3" s="199">
        <v>30</v>
      </c>
      <c r="AP3" s="199">
        <v>0</v>
      </c>
      <c r="AQ3" s="199">
        <v>0</v>
      </c>
      <c r="AR3" s="199">
        <v>0</v>
      </c>
      <c r="AS3" s="199">
        <v>0</v>
      </c>
      <c r="AT3" s="199">
        <v>0</v>
      </c>
    </row>
    <row r="4" spans="1:46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1.93</v>
      </c>
      <c r="K4" s="199">
        <v>9.1</v>
      </c>
      <c r="L4" s="199">
        <v>559.24</v>
      </c>
      <c r="M4" s="199">
        <v>25.8</v>
      </c>
      <c r="N4" s="199">
        <v>16.82</v>
      </c>
      <c r="O4" s="199">
        <v>0</v>
      </c>
      <c r="P4" s="199">
        <v>37.25</v>
      </c>
      <c r="Q4" s="199">
        <v>3.13</v>
      </c>
      <c r="R4" s="199">
        <v>12.58</v>
      </c>
      <c r="S4" s="199">
        <v>7.83</v>
      </c>
      <c r="T4" s="199">
        <v>0</v>
      </c>
      <c r="U4" s="199">
        <v>62.1</v>
      </c>
      <c r="V4" s="199">
        <v>4.2300000000000004</v>
      </c>
      <c r="W4" s="199">
        <v>13.76</v>
      </c>
      <c r="X4" s="199">
        <v>43.75</v>
      </c>
      <c r="Y4" s="199">
        <v>0</v>
      </c>
      <c r="Z4" s="199">
        <v>37.72</v>
      </c>
      <c r="AA4" s="199">
        <v>20.77</v>
      </c>
      <c r="AB4" s="199">
        <v>0</v>
      </c>
      <c r="AC4" s="199">
        <v>11</v>
      </c>
      <c r="AD4" s="199">
        <v>0</v>
      </c>
      <c r="AE4" s="199">
        <v>0</v>
      </c>
      <c r="AF4" s="199">
        <v>0</v>
      </c>
      <c r="AG4" s="199">
        <v>11.95</v>
      </c>
      <c r="AH4" s="199">
        <v>0</v>
      </c>
      <c r="AI4" s="199">
        <v>18</v>
      </c>
      <c r="AJ4" s="199">
        <v>0</v>
      </c>
      <c r="AK4" s="199">
        <v>69.599999999999994</v>
      </c>
      <c r="AL4" s="199">
        <v>0</v>
      </c>
      <c r="AM4" s="199">
        <v>0</v>
      </c>
      <c r="AN4" s="199">
        <v>0</v>
      </c>
      <c r="AO4" s="199">
        <v>30</v>
      </c>
      <c r="AP4" s="199">
        <v>0</v>
      </c>
      <c r="AQ4" s="199">
        <v>0</v>
      </c>
      <c r="AR4" s="199">
        <v>0</v>
      </c>
      <c r="AS4" s="199">
        <v>0</v>
      </c>
      <c r="AT4" s="199">
        <v>0</v>
      </c>
    </row>
    <row r="5" spans="1:46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1.93</v>
      </c>
      <c r="K5" s="199">
        <v>9.1</v>
      </c>
      <c r="L5" s="199">
        <v>559.24</v>
      </c>
      <c r="M5" s="199">
        <v>25.8</v>
      </c>
      <c r="N5" s="199">
        <v>16.82</v>
      </c>
      <c r="O5" s="199">
        <v>0</v>
      </c>
      <c r="P5" s="199">
        <v>37.25</v>
      </c>
      <c r="Q5" s="199">
        <v>3.13</v>
      </c>
      <c r="R5" s="199">
        <v>12.58</v>
      </c>
      <c r="S5" s="199">
        <v>7.83</v>
      </c>
      <c r="T5" s="199">
        <v>0</v>
      </c>
      <c r="U5" s="199">
        <v>62.1</v>
      </c>
      <c r="V5" s="199">
        <v>4.2300000000000004</v>
      </c>
      <c r="W5" s="199">
        <v>13.76</v>
      </c>
      <c r="X5" s="199">
        <v>43.75</v>
      </c>
      <c r="Y5" s="199">
        <v>0</v>
      </c>
      <c r="Z5" s="199">
        <v>37.72</v>
      </c>
      <c r="AA5" s="199">
        <v>20.77</v>
      </c>
      <c r="AB5" s="199">
        <v>0</v>
      </c>
      <c r="AC5" s="199">
        <v>11</v>
      </c>
      <c r="AD5" s="199">
        <v>0</v>
      </c>
      <c r="AE5" s="199">
        <v>0</v>
      </c>
      <c r="AF5" s="199">
        <v>0</v>
      </c>
      <c r="AG5" s="199">
        <v>11.95</v>
      </c>
      <c r="AH5" s="199">
        <v>0</v>
      </c>
      <c r="AI5" s="199">
        <v>18</v>
      </c>
      <c r="AJ5" s="199">
        <v>0</v>
      </c>
      <c r="AK5" s="199">
        <v>69.599999999999994</v>
      </c>
      <c r="AL5" s="199">
        <v>0</v>
      </c>
      <c r="AM5" s="199">
        <v>0</v>
      </c>
      <c r="AN5" s="199">
        <v>0</v>
      </c>
      <c r="AO5" s="199">
        <v>30</v>
      </c>
      <c r="AP5" s="199">
        <v>0</v>
      </c>
      <c r="AQ5" s="199">
        <v>0</v>
      </c>
      <c r="AR5" s="199">
        <v>0</v>
      </c>
      <c r="AS5" s="199">
        <v>0</v>
      </c>
      <c r="AT5" s="199">
        <v>0</v>
      </c>
    </row>
    <row r="6" spans="1:46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1.93</v>
      </c>
      <c r="K6" s="199">
        <v>9.1</v>
      </c>
      <c r="L6" s="199">
        <v>559.24</v>
      </c>
      <c r="M6" s="199">
        <v>25.8</v>
      </c>
      <c r="N6" s="199">
        <v>16.82</v>
      </c>
      <c r="O6" s="199">
        <v>0</v>
      </c>
      <c r="P6" s="199">
        <v>37.25</v>
      </c>
      <c r="Q6" s="199">
        <v>3.13</v>
      </c>
      <c r="R6" s="199">
        <v>12.58</v>
      </c>
      <c r="S6" s="199">
        <v>7.83</v>
      </c>
      <c r="T6" s="199">
        <v>0</v>
      </c>
      <c r="U6" s="199">
        <v>62.1</v>
      </c>
      <c r="V6" s="199">
        <v>4.2300000000000004</v>
      </c>
      <c r="W6" s="199">
        <v>13.76</v>
      </c>
      <c r="X6" s="199">
        <v>43.75</v>
      </c>
      <c r="Y6" s="199">
        <v>0</v>
      </c>
      <c r="Z6" s="199">
        <v>37.72</v>
      </c>
      <c r="AA6" s="199">
        <v>20.77</v>
      </c>
      <c r="AB6" s="199">
        <v>0</v>
      </c>
      <c r="AC6" s="199">
        <v>11</v>
      </c>
      <c r="AD6" s="199">
        <v>0</v>
      </c>
      <c r="AE6" s="199">
        <v>0</v>
      </c>
      <c r="AF6" s="199">
        <v>0</v>
      </c>
      <c r="AG6" s="199">
        <v>11.95</v>
      </c>
      <c r="AH6" s="199">
        <v>0</v>
      </c>
      <c r="AI6" s="199">
        <v>18</v>
      </c>
      <c r="AJ6" s="199">
        <v>0</v>
      </c>
      <c r="AK6" s="199">
        <v>69.599999999999994</v>
      </c>
      <c r="AL6" s="199">
        <v>0</v>
      </c>
      <c r="AM6" s="199">
        <v>0</v>
      </c>
      <c r="AN6" s="199">
        <v>0</v>
      </c>
      <c r="AO6" s="199">
        <v>30</v>
      </c>
      <c r="AP6" s="199">
        <v>0</v>
      </c>
      <c r="AQ6" s="199">
        <v>0</v>
      </c>
      <c r="AR6" s="199">
        <v>0</v>
      </c>
      <c r="AS6" s="199">
        <v>0</v>
      </c>
      <c r="AT6" s="199">
        <v>0</v>
      </c>
    </row>
    <row r="7" spans="1:46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1.93</v>
      </c>
      <c r="K7" s="199">
        <v>9.1</v>
      </c>
      <c r="L7" s="199">
        <v>559.24</v>
      </c>
      <c r="M7" s="199">
        <v>27.29</v>
      </c>
      <c r="N7" s="199">
        <v>16.82</v>
      </c>
      <c r="O7" s="199">
        <v>0</v>
      </c>
      <c r="P7" s="199">
        <v>37.25</v>
      </c>
      <c r="Q7" s="199">
        <v>3.13</v>
      </c>
      <c r="R7" s="199">
        <v>12.58</v>
      </c>
      <c r="S7" s="199">
        <v>7.83</v>
      </c>
      <c r="T7" s="199">
        <v>0</v>
      </c>
      <c r="U7" s="199">
        <v>62.1</v>
      </c>
      <c r="V7" s="199">
        <v>4.2300000000000004</v>
      </c>
      <c r="W7" s="199">
        <v>13.76</v>
      </c>
      <c r="X7" s="199">
        <v>43.75</v>
      </c>
      <c r="Y7" s="199">
        <v>0</v>
      </c>
      <c r="Z7" s="199">
        <v>37.72</v>
      </c>
      <c r="AA7" s="199">
        <v>20.77</v>
      </c>
      <c r="AB7" s="199">
        <v>0</v>
      </c>
      <c r="AC7" s="199">
        <v>11</v>
      </c>
      <c r="AD7" s="199">
        <v>0</v>
      </c>
      <c r="AE7" s="199">
        <v>0</v>
      </c>
      <c r="AF7" s="199">
        <v>0</v>
      </c>
      <c r="AG7" s="199">
        <v>11.95</v>
      </c>
      <c r="AH7" s="199">
        <v>0</v>
      </c>
      <c r="AI7" s="199">
        <v>18</v>
      </c>
      <c r="AJ7" s="199">
        <v>0</v>
      </c>
      <c r="AK7" s="199">
        <v>69.599999999999994</v>
      </c>
      <c r="AL7" s="199">
        <v>0</v>
      </c>
      <c r="AM7" s="199">
        <v>0</v>
      </c>
      <c r="AN7" s="199">
        <v>0</v>
      </c>
      <c r="AO7" s="199">
        <v>30</v>
      </c>
      <c r="AP7" s="199">
        <v>0</v>
      </c>
      <c r="AQ7" s="199">
        <v>0</v>
      </c>
      <c r="AR7" s="199">
        <v>0</v>
      </c>
      <c r="AS7" s="199">
        <v>0</v>
      </c>
      <c r="AT7" s="199">
        <v>0</v>
      </c>
    </row>
    <row r="8" spans="1:46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1.93</v>
      </c>
      <c r="K8" s="199">
        <v>9.1</v>
      </c>
      <c r="L8" s="199">
        <v>559.24</v>
      </c>
      <c r="M8" s="199">
        <v>27.29</v>
      </c>
      <c r="N8" s="199">
        <v>16.82</v>
      </c>
      <c r="O8" s="199">
        <v>0</v>
      </c>
      <c r="P8" s="199">
        <v>37.25</v>
      </c>
      <c r="Q8" s="199">
        <v>3.13</v>
      </c>
      <c r="R8" s="199">
        <v>12.58</v>
      </c>
      <c r="S8" s="199">
        <v>7.83</v>
      </c>
      <c r="T8" s="199">
        <v>0</v>
      </c>
      <c r="U8" s="199">
        <v>62.1</v>
      </c>
      <c r="V8" s="199">
        <v>4.2300000000000004</v>
      </c>
      <c r="W8" s="199">
        <v>13.76</v>
      </c>
      <c r="X8" s="199">
        <v>43.75</v>
      </c>
      <c r="Y8" s="199">
        <v>0</v>
      </c>
      <c r="Z8" s="199">
        <v>37.72</v>
      </c>
      <c r="AA8" s="199">
        <v>20.77</v>
      </c>
      <c r="AB8" s="199">
        <v>0</v>
      </c>
      <c r="AC8" s="199">
        <v>11</v>
      </c>
      <c r="AD8" s="199">
        <v>0</v>
      </c>
      <c r="AE8" s="199">
        <v>0</v>
      </c>
      <c r="AF8" s="199">
        <v>0</v>
      </c>
      <c r="AG8" s="199">
        <v>11.95</v>
      </c>
      <c r="AH8" s="199">
        <v>0</v>
      </c>
      <c r="AI8" s="199">
        <v>18</v>
      </c>
      <c r="AJ8" s="199">
        <v>0</v>
      </c>
      <c r="AK8" s="199">
        <v>69.599999999999994</v>
      </c>
      <c r="AL8" s="199">
        <v>0</v>
      </c>
      <c r="AM8" s="199">
        <v>0</v>
      </c>
      <c r="AN8" s="199">
        <v>0</v>
      </c>
      <c r="AO8" s="199">
        <v>30</v>
      </c>
      <c r="AP8" s="199">
        <v>0</v>
      </c>
      <c r="AQ8" s="199">
        <v>0</v>
      </c>
      <c r="AR8" s="199">
        <v>0</v>
      </c>
      <c r="AS8" s="199">
        <v>0</v>
      </c>
      <c r="AT8" s="199">
        <v>0</v>
      </c>
    </row>
    <row r="9" spans="1:46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1.93</v>
      </c>
      <c r="K9" s="199">
        <v>9.1</v>
      </c>
      <c r="L9" s="199">
        <v>559.24</v>
      </c>
      <c r="M9" s="199">
        <v>27.29</v>
      </c>
      <c r="N9" s="199">
        <v>16.82</v>
      </c>
      <c r="O9" s="199">
        <v>0</v>
      </c>
      <c r="P9" s="199">
        <v>37.25</v>
      </c>
      <c r="Q9" s="199">
        <v>3.13</v>
      </c>
      <c r="R9" s="199">
        <v>12.58</v>
      </c>
      <c r="S9" s="199">
        <v>7.83</v>
      </c>
      <c r="T9" s="199">
        <v>0</v>
      </c>
      <c r="U9" s="199">
        <v>62.1</v>
      </c>
      <c r="V9" s="199">
        <v>4.2300000000000004</v>
      </c>
      <c r="W9" s="199">
        <v>13.76</v>
      </c>
      <c r="X9" s="199">
        <v>43.75</v>
      </c>
      <c r="Y9" s="199">
        <v>0</v>
      </c>
      <c r="Z9" s="199">
        <v>37.72</v>
      </c>
      <c r="AA9" s="199">
        <v>20.77</v>
      </c>
      <c r="AB9" s="199">
        <v>0</v>
      </c>
      <c r="AC9" s="199">
        <v>11</v>
      </c>
      <c r="AD9" s="199">
        <v>0</v>
      </c>
      <c r="AE9" s="199">
        <v>0</v>
      </c>
      <c r="AF9" s="199">
        <v>0</v>
      </c>
      <c r="AG9" s="199">
        <v>11.95</v>
      </c>
      <c r="AH9" s="199">
        <v>0</v>
      </c>
      <c r="AI9" s="199">
        <v>18</v>
      </c>
      <c r="AJ9" s="199">
        <v>0</v>
      </c>
      <c r="AK9" s="199">
        <v>69.599999999999994</v>
      </c>
      <c r="AL9" s="199">
        <v>0</v>
      </c>
      <c r="AM9" s="199">
        <v>0</v>
      </c>
      <c r="AN9" s="199">
        <v>0</v>
      </c>
      <c r="AO9" s="199">
        <v>30</v>
      </c>
      <c r="AP9" s="199">
        <v>0</v>
      </c>
      <c r="AQ9" s="199">
        <v>0</v>
      </c>
      <c r="AR9" s="199">
        <v>0</v>
      </c>
      <c r="AS9" s="199">
        <v>0</v>
      </c>
      <c r="AT9" s="199">
        <v>0</v>
      </c>
    </row>
    <row r="10" spans="1:46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1.93</v>
      </c>
      <c r="K10" s="199">
        <v>9.1</v>
      </c>
      <c r="L10" s="199">
        <v>559.24</v>
      </c>
      <c r="M10" s="199">
        <v>27.29</v>
      </c>
      <c r="N10" s="199">
        <v>16.82</v>
      </c>
      <c r="O10" s="199">
        <v>0</v>
      </c>
      <c r="P10" s="199">
        <v>37.25</v>
      </c>
      <c r="Q10" s="199">
        <v>3.13</v>
      </c>
      <c r="R10" s="199">
        <v>12.58</v>
      </c>
      <c r="S10" s="199">
        <v>7.83</v>
      </c>
      <c r="T10" s="199">
        <v>0</v>
      </c>
      <c r="U10" s="199">
        <v>62.1</v>
      </c>
      <c r="V10" s="199">
        <v>4.2300000000000004</v>
      </c>
      <c r="W10" s="199">
        <v>13.76</v>
      </c>
      <c r="X10" s="199">
        <v>43.75</v>
      </c>
      <c r="Y10" s="199">
        <v>0</v>
      </c>
      <c r="Z10" s="199">
        <v>37.72</v>
      </c>
      <c r="AA10" s="199">
        <v>20.77</v>
      </c>
      <c r="AB10" s="199">
        <v>0</v>
      </c>
      <c r="AC10" s="199">
        <v>11</v>
      </c>
      <c r="AD10" s="199">
        <v>0</v>
      </c>
      <c r="AE10" s="199">
        <v>0</v>
      </c>
      <c r="AF10" s="199">
        <v>0</v>
      </c>
      <c r="AG10" s="199">
        <v>11.95</v>
      </c>
      <c r="AH10" s="199">
        <v>0</v>
      </c>
      <c r="AI10" s="199">
        <v>18</v>
      </c>
      <c r="AJ10" s="199">
        <v>0</v>
      </c>
      <c r="AK10" s="199">
        <v>69.599999999999994</v>
      </c>
      <c r="AL10" s="199">
        <v>0</v>
      </c>
      <c r="AM10" s="199">
        <v>0</v>
      </c>
      <c r="AN10" s="199">
        <v>0</v>
      </c>
      <c r="AO10" s="199">
        <v>30</v>
      </c>
      <c r="AP10" s="199">
        <v>0</v>
      </c>
      <c r="AQ10" s="199">
        <v>0</v>
      </c>
      <c r="AR10" s="199">
        <v>0</v>
      </c>
      <c r="AS10" s="199">
        <v>0</v>
      </c>
      <c r="AT10" s="199">
        <v>0</v>
      </c>
    </row>
    <row r="11" spans="1:46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1.93</v>
      </c>
      <c r="K11" s="199">
        <v>9.1</v>
      </c>
      <c r="L11" s="199">
        <v>559.24</v>
      </c>
      <c r="M11" s="199">
        <v>27.29</v>
      </c>
      <c r="N11" s="199">
        <v>16.82</v>
      </c>
      <c r="O11" s="199">
        <v>0</v>
      </c>
      <c r="P11" s="199">
        <v>37.25</v>
      </c>
      <c r="Q11" s="199">
        <v>3.13</v>
      </c>
      <c r="R11" s="199">
        <v>12.58</v>
      </c>
      <c r="S11" s="199">
        <v>7.83</v>
      </c>
      <c r="T11" s="199">
        <v>0</v>
      </c>
      <c r="U11" s="199">
        <v>62.1</v>
      </c>
      <c r="V11" s="199">
        <v>4.2300000000000004</v>
      </c>
      <c r="W11" s="199">
        <v>13.76</v>
      </c>
      <c r="X11" s="199">
        <v>43.75</v>
      </c>
      <c r="Y11" s="199">
        <v>0</v>
      </c>
      <c r="Z11" s="199">
        <v>37.72</v>
      </c>
      <c r="AA11" s="199">
        <v>20.77</v>
      </c>
      <c r="AB11" s="199">
        <v>0</v>
      </c>
      <c r="AC11" s="199">
        <v>11</v>
      </c>
      <c r="AD11" s="199">
        <v>0</v>
      </c>
      <c r="AE11" s="199">
        <v>0</v>
      </c>
      <c r="AF11" s="199">
        <v>0</v>
      </c>
      <c r="AG11" s="199">
        <v>11.95</v>
      </c>
      <c r="AH11" s="199">
        <v>0</v>
      </c>
      <c r="AI11" s="199">
        <v>18</v>
      </c>
      <c r="AJ11" s="199">
        <v>0</v>
      </c>
      <c r="AK11" s="199">
        <v>69.599999999999994</v>
      </c>
      <c r="AL11" s="199">
        <v>0</v>
      </c>
      <c r="AM11" s="199">
        <v>0</v>
      </c>
      <c r="AN11" s="199">
        <v>0</v>
      </c>
      <c r="AO11" s="199">
        <v>30</v>
      </c>
      <c r="AP11" s="199">
        <v>0</v>
      </c>
      <c r="AQ11" s="199">
        <v>0</v>
      </c>
      <c r="AR11" s="199">
        <v>0</v>
      </c>
      <c r="AS11" s="199">
        <v>0</v>
      </c>
      <c r="AT11" s="199">
        <v>0</v>
      </c>
    </row>
    <row r="12" spans="1:46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1.93</v>
      </c>
      <c r="K12" s="199">
        <v>9.1</v>
      </c>
      <c r="L12" s="199">
        <v>559.24</v>
      </c>
      <c r="M12" s="199">
        <v>27.29</v>
      </c>
      <c r="N12" s="199">
        <v>16.82</v>
      </c>
      <c r="O12" s="199">
        <v>0</v>
      </c>
      <c r="P12" s="199">
        <v>37.25</v>
      </c>
      <c r="Q12" s="199">
        <v>3.13</v>
      </c>
      <c r="R12" s="199">
        <v>12.58</v>
      </c>
      <c r="S12" s="199">
        <v>7.83</v>
      </c>
      <c r="T12" s="199">
        <v>0</v>
      </c>
      <c r="U12" s="199">
        <v>62.1</v>
      </c>
      <c r="V12" s="199">
        <v>4.2300000000000004</v>
      </c>
      <c r="W12" s="199">
        <v>13.76</v>
      </c>
      <c r="X12" s="199">
        <v>43.75</v>
      </c>
      <c r="Y12" s="199">
        <v>0</v>
      </c>
      <c r="Z12" s="199">
        <v>37.72</v>
      </c>
      <c r="AA12" s="199">
        <v>20.77</v>
      </c>
      <c r="AB12" s="199">
        <v>0</v>
      </c>
      <c r="AC12" s="199">
        <v>11</v>
      </c>
      <c r="AD12" s="199">
        <v>0</v>
      </c>
      <c r="AE12" s="199">
        <v>0</v>
      </c>
      <c r="AF12" s="199">
        <v>0</v>
      </c>
      <c r="AG12" s="199">
        <v>11.95</v>
      </c>
      <c r="AH12" s="199">
        <v>0</v>
      </c>
      <c r="AI12" s="199">
        <v>18</v>
      </c>
      <c r="AJ12" s="199">
        <v>0</v>
      </c>
      <c r="AK12" s="199">
        <v>69.599999999999994</v>
      </c>
      <c r="AL12" s="199">
        <v>0</v>
      </c>
      <c r="AM12" s="199">
        <v>0</v>
      </c>
      <c r="AN12" s="199">
        <v>0</v>
      </c>
      <c r="AO12" s="199">
        <v>30</v>
      </c>
      <c r="AP12" s="199">
        <v>0</v>
      </c>
      <c r="AQ12" s="199">
        <v>0</v>
      </c>
      <c r="AR12" s="199">
        <v>0</v>
      </c>
      <c r="AS12" s="199">
        <v>0</v>
      </c>
      <c r="AT12" s="199">
        <v>0</v>
      </c>
    </row>
    <row r="13" spans="1:46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1.93</v>
      </c>
      <c r="K13" s="199">
        <v>9.1</v>
      </c>
      <c r="L13" s="199">
        <v>559.24</v>
      </c>
      <c r="M13" s="199">
        <v>27.29</v>
      </c>
      <c r="N13" s="199">
        <v>16.82</v>
      </c>
      <c r="O13" s="199">
        <v>0</v>
      </c>
      <c r="P13" s="199">
        <v>37.25</v>
      </c>
      <c r="Q13" s="199">
        <v>3.13</v>
      </c>
      <c r="R13" s="199">
        <v>12.58</v>
      </c>
      <c r="S13" s="199">
        <v>7.83</v>
      </c>
      <c r="T13" s="199">
        <v>0</v>
      </c>
      <c r="U13" s="199">
        <v>62.1</v>
      </c>
      <c r="V13" s="199">
        <v>4.2300000000000004</v>
      </c>
      <c r="W13" s="199">
        <v>13.76</v>
      </c>
      <c r="X13" s="199">
        <v>43.75</v>
      </c>
      <c r="Y13" s="199">
        <v>0</v>
      </c>
      <c r="Z13" s="199">
        <v>37.72</v>
      </c>
      <c r="AA13" s="199">
        <v>20.77</v>
      </c>
      <c r="AB13" s="199">
        <v>0</v>
      </c>
      <c r="AC13" s="199">
        <v>11</v>
      </c>
      <c r="AD13" s="199">
        <v>0</v>
      </c>
      <c r="AE13" s="199">
        <v>0</v>
      </c>
      <c r="AF13" s="199">
        <v>0</v>
      </c>
      <c r="AG13" s="199">
        <v>11.95</v>
      </c>
      <c r="AH13" s="199">
        <v>0</v>
      </c>
      <c r="AI13" s="199">
        <v>18.32</v>
      </c>
      <c r="AJ13" s="199">
        <v>0</v>
      </c>
      <c r="AK13" s="199">
        <v>69.599999999999994</v>
      </c>
      <c r="AL13" s="199">
        <v>0</v>
      </c>
      <c r="AM13" s="199">
        <v>0</v>
      </c>
      <c r="AN13" s="199">
        <v>0</v>
      </c>
      <c r="AO13" s="199">
        <v>30</v>
      </c>
      <c r="AP13" s="199">
        <v>0</v>
      </c>
      <c r="AQ13" s="199">
        <v>0</v>
      </c>
      <c r="AR13" s="199">
        <v>0</v>
      </c>
      <c r="AS13" s="199">
        <v>0</v>
      </c>
      <c r="AT13" s="199">
        <v>0</v>
      </c>
    </row>
    <row r="14" spans="1:46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1.93</v>
      </c>
      <c r="K14" s="199">
        <v>9.1</v>
      </c>
      <c r="L14" s="199">
        <v>559.24</v>
      </c>
      <c r="M14" s="199">
        <v>27.29</v>
      </c>
      <c r="N14" s="199">
        <v>16.82</v>
      </c>
      <c r="O14" s="199">
        <v>0</v>
      </c>
      <c r="P14" s="199">
        <v>37.25</v>
      </c>
      <c r="Q14" s="199">
        <v>3.13</v>
      </c>
      <c r="R14" s="199">
        <v>12.58</v>
      </c>
      <c r="S14" s="199">
        <v>7.83</v>
      </c>
      <c r="T14" s="199">
        <v>0</v>
      </c>
      <c r="U14" s="199">
        <v>62.1</v>
      </c>
      <c r="V14" s="199">
        <v>4.2300000000000004</v>
      </c>
      <c r="W14" s="199">
        <v>13.76</v>
      </c>
      <c r="X14" s="199">
        <v>43.75</v>
      </c>
      <c r="Y14" s="199">
        <v>0</v>
      </c>
      <c r="Z14" s="199">
        <v>37.72</v>
      </c>
      <c r="AA14" s="199">
        <v>20.77</v>
      </c>
      <c r="AB14" s="199">
        <v>0</v>
      </c>
      <c r="AC14" s="199">
        <v>11</v>
      </c>
      <c r="AD14" s="199">
        <v>0</v>
      </c>
      <c r="AE14" s="199">
        <v>0</v>
      </c>
      <c r="AF14" s="199">
        <v>0</v>
      </c>
      <c r="AG14" s="199">
        <v>11.95</v>
      </c>
      <c r="AH14" s="199">
        <v>0</v>
      </c>
      <c r="AI14" s="199">
        <v>18</v>
      </c>
      <c r="AJ14" s="199">
        <v>0</v>
      </c>
      <c r="AK14" s="199">
        <v>69.599999999999994</v>
      </c>
      <c r="AL14" s="199">
        <v>0</v>
      </c>
      <c r="AM14" s="199">
        <v>0</v>
      </c>
      <c r="AN14" s="199">
        <v>0</v>
      </c>
      <c r="AO14" s="199">
        <v>30</v>
      </c>
      <c r="AP14" s="199">
        <v>0</v>
      </c>
      <c r="AQ14" s="199">
        <v>0</v>
      </c>
      <c r="AR14" s="199">
        <v>0</v>
      </c>
      <c r="AS14" s="199">
        <v>0</v>
      </c>
      <c r="AT14" s="199">
        <v>0</v>
      </c>
    </row>
    <row r="15" spans="1:46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1.93</v>
      </c>
      <c r="K15" s="199">
        <v>9.1</v>
      </c>
      <c r="L15" s="199">
        <v>559.24</v>
      </c>
      <c r="M15" s="199">
        <v>27.29</v>
      </c>
      <c r="N15" s="199">
        <v>16.82</v>
      </c>
      <c r="O15" s="199">
        <v>0</v>
      </c>
      <c r="P15" s="199">
        <v>37.25</v>
      </c>
      <c r="Q15" s="199">
        <v>3.13</v>
      </c>
      <c r="R15" s="199">
        <v>12.58</v>
      </c>
      <c r="S15" s="199">
        <v>7.83</v>
      </c>
      <c r="T15" s="199">
        <v>0</v>
      </c>
      <c r="U15" s="199">
        <v>62.1</v>
      </c>
      <c r="V15" s="199">
        <v>4.2300000000000004</v>
      </c>
      <c r="W15" s="199">
        <v>13.76</v>
      </c>
      <c r="X15" s="199">
        <v>43.75</v>
      </c>
      <c r="Y15" s="199">
        <v>0</v>
      </c>
      <c r="Z15" s="199">
        <v>37.72</v>
      </c>
      <c r="AA15" s="199">
        <v>20.77</v>
      </c>
      <c r="AB15" s="199">
        <v>0</v>
      </c>
      <c r="AC15" s="199">
        <v>11</v>
      </c>
      <c r="AD15" s="199">
        <v>0</v>
      </c>
      <c r="AE15" s="199">
        <v>0</v>
      </c>
      <c r="AF15" s="199">
        <v>0</v>
      </c>
      <c r="AG15" s="199">
        <v>11.95</v>
      </c>
      <c r="AH15" s="199">
        <v>0</v>
      </c>
      <c r="AI15" s="199">
        <v>18.510000000000002</v>
      </c>
      <c r="AJ15" s="199">
        <v>0</v>
      </c>
      <c r="AK15" s="199">
        <v>69.599999999999994</v>
      </c>
      <c r="AL15" s="199">
        <v>0</v>
      </c>
      <c r="AM15" s="199">
        <v>0</v>
      </c>
      <c r="AN15" s="199">
        <v>0</v>
      </c>
      <c r="AO15" s="199">
        <v>30</v>
      </c>
      <c r="AP15" s="199">
        <v>0</v>
      </c>
      <c r="AQ15" s="199">
        <v>0</v>
      </c>
      <c r="AR15" s="199">
        <v>0</v>
      </c>
      <c r="AS15" s="199">
        <v>0</v>
      </c>
      <c r="AT15" s="199">
        <v>0</v>
      </c>
    </row>
    <row r="16" spans="1:46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1.93</v>
      </c>
      <c r="K16" s="199">
        <v>9.1</v>
      </c>
      <c r="L16" s="199">
        <v>559.24</v>
      </c>
      <c r="M16" s="199">
        <v>27.29</v>
      </c>
      <c r="N16" s="199">
        <v>16.82</v>
      </c>
      <c r="O16" s="199">
        <v>0</v>
      </c>
      <c r="P16" s="199">
        <v>37.25</v>
      </c>
      <c r="Q16" s="199">
        <v>3.13</v>
      </c>
      <c r="R16" s="199">
        <v>12.58</v>
      </c>
      <c r="S16" s="199">
        <v>7.83</v>
      </c>
      <c r="T16" s="199">
        <v>0</v>
      </c>
      <c r="U16" s="199">
        <v>62.1</v>
      </c>
      <c r="V16" s="199">
        <v>4.2300000000000004</v>
      </c>
      <c r="W16" s="199">
        <v>13.76</v>
      </c>
      <c r="X16" s="199">
        <v>43.75</v>
      </c>
      <c r="Y16" s="199">
        <v>0</v>
      </c>
      <c r="Z16" s="199">
        <v>37.72</v>
      </c>
      <c r="AA16" s="199">
        <v>20.77</v>
      </c>
      <c r="AB16" s="199">
        <v>0</v>
      </c>
      <c r="AC16" s="199">
        <v>11</v>
      </c>
      <c r="AD16" s="199">
        <v>0</v>
      </c>
      <c r="AE16" s="199">
        <v>0</v>
      </c>
      <c r="AF16" s="199">
        <v>0</v>
      </c>
      <c r="AG16" s="199">
        <v>11.95</v>
      </c>
      <c r="AH16" s="199">
        <v>0</v>
      </c>
      <c r="AI16" s="199">
        <v>18.510000000000002</v>
      </c>
      <c r="AJ16" s="199">
        <v>0</v>
      </c>
      <c r="AK16" s="199">
        <v>69.599999999999994</v>
      </c>
      <c r="AL16" s="199">
        <v>0</v>
      </c>
      <c r="AM16" s="199">
        <v>0</v>
      </c>
      <c r="AN16" s="199">
        <v>0</v>
      </c>
      <c r="AO16" s="199">
        <v>30</v>
      </c>
      <c r="AP16" s="199">
        <v>0</v>
      </c>
      <c r="AQ16" s="199">
        <v>0</v>
      </c>
      <c r="AR16" s="199">
        <v>0</v>
      </c>
      <c r="AS16" s="199">
        <v>0</v>
      </c>
      <c r="AT16" s="199">
        <v>0</v>
      </c>
    </row>
    <row r="17" spans="1:46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1.93</v>
      </c>
      <c r="K17" s="199">
        <v>9.1</v>
      </c>
      <c r="L17" s="199">
        <v>559.24</v>
      </c>
      <c r="M17" s="199">
        <v>27.29</v>
      </c>
      <c r="N17" s="199">
        <v>16.82</v>
      </c>
      <c r="O17" s="199">
        <v>0</v>
      </c>
      <c r="P17" s="199">
        <v>37.25</v>
      </c>
      <c r="Q17" s="199">
        <v>3.13</v>
      </c>
      <c r="R17" s="199">
        <v>12.58</v>
      </c>
      <c r="S17" s="199">
        <v>7.83</v>
      </c>
      <c r="T17" s="199">
        <v>0</v>
      </c>
      <c r="U17" s="199">
        <v>62.1</v>
      </c>
      <c r="V17" s="199">
        <v>4.2300000000000004</v>
      </c>
      <c r="W17" s="199">
        <v>13.76</v>
      </c>
      <c r="X17" s="199">
        <v>43.75</v>
      </c>
      <c r="Y17" s="199">
        <v>0</v>
      </c>
      <c r="Z17" s="199">
        <v>37.72</v>
      </c>
      <c r="AA17" s="199">
        <v>20.77</v>
      </c>
      <c r="AB17" s="199">
        <v>0</v>
      </c>
      <c r="AC17" s="199">
        <v>11</v>
      </c>
      <c r="AD17" s="199">
        <v>0</v>
      </c>
      <c r="AE17" s="199">
        <v>0</v>
      </c>
      <c r="AF17" s="199">
        <v>0</v>
      </c>
      <c r="AG17" s="199">
        <v>11.95</v>
      </c>
      <c r="AH17" s="199">
        <v>0</v>
      </c>
      <c r="AI17" s="199">
        <v>18.510000000000002</v>
      </c>
      <c r="AJ17" s="199">
        <v>0</v>
      </c>
      <c r="AK17" s="199">
        <v>69.599999999999994</v>
      </c>
      <c r="AL17" s="199">
        <v>0</v>
      </c>
      <c r="AM17" s="199">
        <v>0</v>
      </c>
      <c r="AN17" s="199">
        <v>0</v>
      </c>
      <c r="AO17" s="199">
        <v>30</v>
      </c>
      <c r="AP17" s="199">
        <v>0</v>
      </c>
      <c r="AQ17" s="199">
        <v>0</v>
      </c>
      <c r="AR17" s="199">
        <v>0</v>
      </c>
      <c r="AS17" s="199">
        <v>0</v>
      </c>
      <c r="AT17" s="199">
        <v>0</v>
      </c>
    </row>
    <row r="18" spans="1:46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1.93</v>
      </c>
      <c r="K18" s="199">
        <v>9.1</v>
      </c>
      <c r="L18" s="199">
        <v>559.24</v>
      </c>
      <c r="M18" s="199">
        <v>27.29</v>
      </c>
      <c r="N18" s="199">
        <v>16.82</v>
      </c>
      <c r="O18" s="199">
        <v>0</v>
      </c>
      <c r="P18" s="199">
        <v>37.25</v>
      </c>
      <c r="Q18" s="199">
        <v>3.13</v>
      </c>
      <c r="R18" s="199">
        <v>12.58</v>
      </c>
      <c r="S18" s="199">
        <v>7.83</v>
      </c>
      <c r="T18" s="199">
        <v>0</v>
      </c>
      <c r="U18" s="199">
        <v>62.1</v>
      </c>
      <c r="V18" s="199">
        <v>4.2300000000000004</v>
      </c>
      <c r="W18" s="199">
        <v>13.76</v>
      </c>
      <c r="X18" s="199">
        <v>43.75</v>
      </c>
      <c r="Y18" s="199">
        <v>0</v>
      </c>
      <c r="Z18" s="199">
        <v>37.72</v>
      </c>
      <c r="AA18" s="199">
        <v>20.77</v>
      </c>
      <c r="AB18" s="199">
        <v>0</v>
      </c>
      <c r="AC18" s="199">
        <v>11</v>
      </c>
      <c r="AD18" s="199">
        <v>0</v>
      </c>
      <c r="AE18" s="199">
        <v>0</v>
      </c>
      <c r="AF18" s="199">
        <v>0</v>
      </c>
      <c r="AG18" s="199">
        <v>11.95</v>
      </c>
      <c r="AH18" s="199">
        <v>0</v>
      </c>
      <c r="AI18" s="199">
        <v>18.510000000000002</v>
      </c>
      <c r="AJ18" s="199">
        <v>0</v>
      </c>
      <c r="AK18" s="199">
        <v>69.599999999999994</v>
      </c>
      <c r="AL18" s="199">
        <v>0</v>
      </c>
      <c r="AM18" s="199">
        <v>0</v>
      </c>
      <c r="AN18" s="199">
        <v>0</v>
      </c>
      <c r="AO18" s="199">
        <v>30</v>
      </c>
      <c r="AP18" s="199">
        <v>0</v>
      </c>
      <c r="AQ18" s="199">
        <v>0</v>
      </c>
      <c r="AR18" s="199">
        <v>0</v>
      </c>
      <c r="AS18" s="199">
        <v>0</v>
      </c>
      <c r="AT18" s="199">
        <v>0</v>
      </c>
    </row>
    <row r="19" spans="1:46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1.93</v>
      </c>
      <c r="K19" s="199">
        <v>9.1</v>
      </c>
      <c r="L19" s="199">
        <v>559.24</v>
      </c>
      <c r="M19" s="199">
        <v>27.29</v>
      </c>
      <c r="N19" s="199">
        <v>16.82</v>
      </c>
      <c r="O19" s="199">
        <v>0</v>
      </c>
      <c r="P19" s="199">
        <v>37.25</v>
      </c>
      <c r="Q19" s="199">
        <v>3.13</v>
      </c>
      <c r="R19" s="199">
        <v>12.58</v>
      </c>
      <c r="S19" s="199">
        <v>7.83</v>
      </c>
      <c r="T19" s="199">
        <v>0</v>
      </c>
      <c r="U19" s="199">
        <v>62.1</v>
      </c>
      <c r="V19" s="199">
        <v>4.2300000000000004</v>
      </c>
      <c r="W19" s="199">
        <v>13.76</v>
      </c>
      <c r="X19" s="199">
        <v>43.75</v>
      </c>
      <c r="Y19" s="199">
        <v>0</v>
      </c>
      <c r="Z19" s="199">
        <v>37.72</v>
      </c>
      <c r="AA19" s="199">
        <v>20.77</v>
      </c>
      <c r="AB19" s="199">
        <v>0</v>
      </c>
      <c r="AC19" s="199">
        <v>11</v>
      </c>
      <c r="AD19" s="199">
        <v>0</v>
      </c>
      <c r="AE19" s="199">
        <v>0</v>
      </c>
      <c r="AF19" s="199">
        <v>0</v>
      </c>
      <c r="AG19" s="199">
        <v>11.95</v>
      </c>
      <c r="AH19" s="199">
        <v>0</v>
      </c>
      <c r="AI19" s="199">
        <v>18.510000000000002</v>
      </c>
      <c r="AJ19" s="199">
        <v>0</v>
      </c>
      <c r="AK19" s="199">
        <v>69.599999999999994</v>
      </c>
      <c r="AL19" s="199">
        <v>0</v>
      </c>
      <c r="AM19" s="199">
        <v>0</v>
      </c>
      <c r="AN19" s="199">
        <v>0</v>
      </c>
      <c r="AO19" s="199">
        <v>30</v>
      </c>
      <c r="AP19" s="199">
        <v>0</v>
      </c>
      <c r="AQ19" s="199">
        <v>0</v>
      </c>
      <c r="AR19" s="199">
        <v>0</v>
      </c>
      <c r="AS19" s="199">
        <v>0</v>
      </c>
      <c r="AT19" s="199">
        <v>0</v>
      </c>
    </row>
    <row r="20" spans="1:46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1.93</v>
      </c>
      <c r="K20" s="199">
        <v>9.1</v>
      </c>
      <c r="L20" s="199">
        <v>559.24</v>
      </c>
      <c r="M20" s="199">
        <v>27.29</v>
      </c>
      <c r="N20" s="199">
        <v>16.82</v>
      </c>
      <c r="O20" s="199">
        <v>0</v>
      </c>
      <c r="P20" s="199">
        <v>37.25</v>
      </c>
      <c r="Q20" s="199">
        <v>3.13</v>
      </c>
      <c r="R20" s="199">
        <v>12.58</v>
      </c>
      <c r="S20" s="199">
        <v>7.83</v>
      </c>
      <c r="T20" s="199">
        <v>0</v>
      </c>
      <c r="U20" s="199">
        <v>62.1</v>
      </c>
      <c r="V20" s="199">
        <v>4.2300000000000004</v>
      </c>
      <c r="W20" s="199">
        <v>13.76</v>
      </c>
      <c r="X20" s="199">
        <v>43.75</v>
      </c>
      <c r="Y20" s="199">
        <v>0</v>
      </c>
      <c r="Z20" s="199">
        <v>37.72</v>
      </c>
      <c r="AA20" s="199">
        <v>20.77</v>
      </c>
      <c r="AB20" s="199">
        <v>0</v>
      </c>
      <c r="AC20" s="199">
        <v>11</v>
      </c>
      <c r="AD20" s="199">
        <v>0</v>
      </c>
      <c r="AE20" s="199">
        <v>0</v>
      </c>
      <c r="AF20" s="199">
        <v>0</v>
      </c>
      <c r="AG20" s="199">
        <v>11.95</v>
      </c>
      <c r="AH20" s="199">
        <v>0</v>
      </c>
      <c r="AI20" s="199">
        <v>18.510000000000002</v>
      </c>
      <c r="AJ20" s="199">
        <v>0</v>
      </c>
      <c r="AK20" s="199">
        <v>69.599999999999994</v>
      </c>
      <c r="AL20" s="199">
        <v>0</v>
      </c>
      <c r="AM20" s="199">
        <v>0</v>
      </c>
      <c r="AN20" s="199">
        <v>0</v>
      </c>
      <c r="AO20" s="199">
        <v>30</v>
      </c>
      <c r="AP20" s="199">
        <v>0</v>
      </c>
      <c r="AQ20" s="199">
        <v>0</v>
      </c>
      <c r="AR20" s="199">
        <v>0</v>
      </c>
      <c r="AS20" s="199">
        <v>0</v>
      </c>
      <c r="AT20" s="199">
        <v>0</v>
      </c>
    </row>
    <row r="21" spans="1:46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1.93</v>
      </c>
      <c r="K21" s="199">
        <v>9.1</v>
      </c>
      <c r="L21" s="199">
        <v>559.24</v>
      </c>
      <c r="M21" s="199">
        <v>27.29</v>
      </c>
      <c r="N21" s="199">
        <v>16.82</v>
      </c>
      <c r="O21" s="199">
        <v>0</v>
      </c>
      <c r="P21" s="199">
        <v>37.25</v>
      </c>
      <c r="Q21" s="199">
        <v>3.13</v>
      </c>
      <c r="R21" s="199">
        <v>12.58</v>
      </c>
      <c r="S21" s="199">
        <v>7.83</v>
      </c>
      <c r="T21" s="199">
        <v>0</v>
      </c>
      <c r="U21" s="199">
        <v>62.1</v>
      </c>
      <c r="V21" s="199">
        <v>4.2300000000000004</v>
      </c>
      <c r="W21" s="199">
        <v>13.76</v>
      </c>
      <c r="X21" s="199">
        <v>43.75</v>
      </c>
      <c r="Y21" s="199">
        <v>0</v>
      </c>
      <c r="Z21" s="199">
        <v>37.72</v>
      </c>
      <c r="AA21" s="199">
        <v>20.77</v>
      </c>
      <c r="AB21" s="199">
        <v>0</v>
      </c>
      <c r="AC21" s="199">
        <v>11</v>
      </c>
      <c r="AD21" s="199">
        <v>0</v>
      </c>
      <c r="AE21" s="199">
        <v>0</v>
      </c>
      <c r="AF21" s="199">
        <v>0</v>
      </c>
      <c r="AG21" s="199">
        <v>11.95</v>
      </c>
      <c r="AH21" s="199">
        <v>0</v>
      </c>
      <c r="AI21" s="199">
        <v>18.510000000000002</v>
      </c>
      <c r="AJ21" s="199">
        <v>0</v>
      </c>
      <c r="AK21" s="199">
        <v>69.599999999999994</v>
      </c>
      <c r="AL21" s="199">
        <v>0</v>
      </c>
      <c r="AM21" s="199">
        <v>0</v>
      </c>
      <c r="AN21" s="199">
        <v>0</v>
      </c>
      <c r="AO21" s="199">
        <v>30</v>
      </c>
      <c r="AP21" s="199">
        <v>0</v>
      </c>
      <c r="AQ21" s="199">
        <v>0</v>
      </c>
      <c r="AR21" s="199">
        <v>0</v>
      </c>
      <c r="AS21" s="199">
        <v>0</v>
      </c>
      <c r="AT21" s="199">
        <v>0</v>
      </c>
    </row>
    <row r="22" spans="1:46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1.93</v>
      </c>
      <c r="K22" s="199">
        <v>9.1</v>
      </c>
      <c r="L22" s="199">
        <v>559.24</v>
      </c>
      <c r="M22" s="199">
        <v>27.29</v>
      </c>
      <c r="N22" s="199">
        <v>16.82</v>
      </c>
      <c r="O22" s="199">
        <v>0</v>
      </c>
      <c r="P22" s="199">
        <v>37.25</v>
      </c>
      <c r="Q22" s="199">
        <v>3.13</v>
      </c>
      <c r="R22" s="199">
        <v>12.58</v>
      </c>
      <c r="S22" s="199">
        <v>7.83</v>
      </c>
      <c r="T22" s="199">
        <v>0</v>
      </c>
      <c r="U22" s="199">
        <v>62.1</v>
      </c>
      <c r="V22" s="199">
        <v>4.2300000000000004</v>
      </c>
      <c r="W22" s="199">
        <v>13.76</v>
      </c>
      <c r="X22" s="199">
        <v>43.75</v>
      </c>
      <c r="Y22" s="199">
        <v>0</v>
      </c>
      <c r="Z22" s="199">
        <v>37.72</v>
      </c>
      <c r="AA22" s="199">
        <v>20.77</v>
      </c>
      <c r="AB22" s="199">
        <v>0</v>
      </c>
      <c r="AC22" s="199">
        <v>11</v>
      </c>
      <c r="AD22" s="199">
        <v>0</v>
      </c>
      <c r="AE22" s="199">
        <v>0</v>
      </c>
      <c r="AF22" s="199">
        <v>0</v>
      </c>
      <c r="AG22" s="199">
        <v>11.95</v>
      </c>
      <c r="AH22" s="199">
        <v>0</v>
      </c>
      <c r="AI22" s="199">
        <v>18.510000000000002</v>
      </c>
      <c r="AJ22" s="199">
        <v>0</v>
      </c>
      <c r="AK22" s="199">
        <v>69.599999999999994</v>
      </c>
      <c r="AL22" s="199">
        <v>0</v>
      </c>
      <c r="AM22" s="199">
        <v>0</v>
      </c>
      <c r="AN22" s="199">
        <v>0</v>
      </c>
      <c r="AO22" s="199">
        <v>30</v>
      </c>
      <c r="AP22" s="199">
        <v>0</v>
      </c>
      <c r="AQ22" s="199">
        <v>0</v>
      </c>
      <c r="AR22" s="199">
        <v>0</v>
      </c>
      <c r="AS22" s="199">
        <v>0</v>
      </c>
      <c r="AT22" s="199">
        <v>0</v>
      </c>
    </row>
    <row r="23" spans="1:46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1.93</v>
      </c>
      <c r="K23" s="199">
        <v>9.1</v>
      </c>
      <c r="L23" s="199">
        <v>559.24</v>
      </c>
      <c r="M23" s="199">
        <v>27.29</v>
      </c>
      <c r="N23" s="199">
        <v>16.82</v>
      </c>
      <c r="O23" s="199">
        <v>0</v>
      </c>
      <c r="P23" s="199">
        <v>37.25</v>
      </c>
      <c r="Q23" s="199">
        <v>3.13</v>
      </c>
      <c r="R23" s="199">
        <v>12.58</v>
      </c>
      <c r="S23" s="199">
        <v>7.83</v>
      </c>
      <c r="T23" s="199">
        <v>0</v>
      </c>
      <c r="U23" s="199">
        <v>62.1</v>
      </c>
      <c r="V23" s="199">
        <v>4.2300000000000004</v>
      </c>
      <c r="W23" s="199">
        <v>13.76</v>
      </c>
      <c r="X23" s="199">
        <v>43.75</v>
      </c>
      <c r="Y23" s="199">
        <v>0</v>
      </c>
      <c r="Z23" s="199">
        <v>37.72</v>
      </c>
      <c r="AA23" s="199">
        <v>20.77</v>
      </c>
      <c r="AB23" s="199">
        <v>0</v>
      </c>
      <c r="AC23" s="199">
        <v>11</v>
      </c>
      <c r="AD23" s="199">
        <v>0</v>
      </c>
      <c r="AE23" s="199">
        <v>0</v>
      </c>
      <c r="AF23" s="199">
        <v>0</v>
      </c>
      <c r="AG23" s="199">
        <v>11.95</v>
      </c>
      <c r="AH23" s="199">
        <v>0</v>
      </c>
      <c r="AI23" s="199">
        <v>18.510000000000002</v>
      </c>
      <c r="AJ23" s="199">
        <v>0</v>
      </c>
      <c r="AK23" s="199">
        <v>69.599999999999994</v>
      </c>
      <c r="AL23" s="199">
        <v>0</v>
      </c>
      <c r="AM23" s="199">
        <v>0</v>
      </c>
      <c r="AN23" s="199">
        <v>0</v>
      </c>
      <c r="AO23" s="199">
        <v>30</v>
      </c>
      <c r="AP23" s="199">
        <v>0</v>
      </c>
      <c r="AQ23" s="199">
        <v>0</v>
      </c>
      <c r="AR23" s="199">
        <v>0</v>
      </c>
      <c r="AS23" s="199">
        <v>0</v>
      </c>
      <c r="AT23" s="199">
        <v>0</v>
      </c>
    </row>
    <row r="24" spans="1:46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1.93</v>
      </c>
      <c r="K24" s="199">
        <v>9.1</v>
      </c>
      <c r="L24" s="199">
        <v>559.24</v>
      </c>
      <c r="M24" s="199">
        <v>27.29</v>
      </c>
      <c r="N24" s="199">
        <v>16.82</v>
      </c>
      <c r="O24" s="199">
        <v>0</v>
      </c>
      <c r="P24" s="199">
        <v>37.25</v>
      </c>
      <c r="Q24" s="199">
        <v>3.13</v>
      </c>
      <c r="R24" s="199">
        <v>12.58</v>
      </c>
      <c r="S24" s="199">
        <v>7.83</v>
      </c>
      <c r="T24" s="199">
        <v>0</v>
      </c>
      <c r="U24" s="199">
        <v>62.1</v>
      </c>
      <c r="V24" s="199">
        <v>4.2300000000000004</v>
      </c>
      <c r="W24" s="199">
        <v>13.76</v>
      </c>
      <c r="X24" s="199">
        <v>43.75</v>
      </c>
      <c r="Y24" s="199">
        <v>0</v>
      </c>
      <c r="Z24" s="199">
        <v>37.72</v>
      </c>
      <c r="AA24" s="199">
        <v>20.77</v>
      </c>
      <c r="AB24" s="199">
        <v>0</v>
      </c>
      <c r="AC24" s="199">
        <v>11</v>
      </c>
      <c r="AD24" s="199">
        <v>0</v>
      </c>
      <c r="AE24" s="199">
        <v>0</v>
      </c>
      <c r="AF24" s="199">
        <v>0</v>
      </c>
      <c r="AG24" s="199">
        <v>11.95</v>
      </c>
      <c r="AH24" s="199">
        <v>0</v>
      </c>
      <c r="AI24" s="199">
        <v>18.510000000000002</v>
      </c>
      <c r="AJ24" s="199">
        <v>0</v>
      </c>
      <c r="AK24" s="199">
        <v>69.599999999999994</v>
      </c>
      <c r="AL24" s="199">
        <v>0</v>
      </c>
      <c r="AM24" s="199">
        <v>0</v>
      </c>
      <c r="AN24" s="199">
        <v>0</v>
      </c>
      <c r="AO24" s="199">
        <v>30</v>
      </c>
      <c r="AP24" s="199">
        <v>0</v>
      </c>
      <c r="AQ24" s="199">
        <v>0</v>
      </c>
      <c r="AR24" s="199">
        <v>0</v>
      </c>
      <c r="AS24" s="199">
        <v>0</v>
      </c>
      <c r="AT24" s="199">
        <v>0</v>
      </c>
    </row>
    <row r="25" spans="1:46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1.93</v>
      </c>
      <c r="K25" s="199">
        <v>9.1</v>
      </c>
      <c r="L25" s="199">
        <v>559.24</v>
      </c>
      <c r="M25" s="199">
        <v>27.29</v>
      </c>
      <c r="N25" s="199">
        <v>16.82</v>
      </c>
      <c r="O25" s="199">
        <v>0</v>
      </c>
      <c r="P25" s="199">
        <v>37.25</v>
      </c>
      <c r="Q25" s="199">
        <v>3.13</v>
      </c>
      <c r="R25" s="199">
        <v>12.58</v>
      </c>
      <c r="S25" s="199">
        <v>7.83</v>
      </c>
      <c r="T25" s="199">
        <v>0</v>
      </c>
      <c r="U25" s="199">
        <v>62.1</v>
      </c>
      <c r="V25" s="199">
        <v>4.2300000000000004</v>
      </c>
      <c r="W25" s="199">
        <v>13.76</v>
      </c>
      <c r="X25" s="199">
        <v>43.75</v>
      </c>
      <c r="Y25" s="199">
        <v>0</v>
      </c>
      <c r="Z25" s="199">
        <v>37.72</v>
      </c>
      <c r="AA25" s="199">
        <v>20.77</v>
      </c>
      <c r="AB25" s="199">
        <v>0</v>
      </c>
      <c r="AC25" s="199">
        <v>11</v>
      </c>
      <c r="AD25" s="199">
        <v>0</v>
      </c>
      <c r="AE25" s="199">
        <v>0</v>
      </c>
      <c r="AF25" s="199">
        <v>0</v>
      </c>
      <c r="AG25" s="199">
        <v>11.95</v>
      </c>
      <c r="AH25" s="199">
        <v>0</v>
      </c>
      <c r="AI25" s="199">
        <v>18.510000000000002</v>
      </c>
      <c r="AJ25" s="199">
        <v>0</v>
      </c>
      <c r="AK25" s="199">
        <v>69.599999999999994</v>
      </c>
      <c r="AL25" s="199">
        <v>0</v>
      </c>
      <c r="AM25" s="199">
        <v>0</v>
      </c>
      <c r="AN25" s="199">
        <v>0</v>
      </c>
      <c r="AO25" s="199">
        <v>30</v>
      </c>
      <c r="AP25" s="199">
        <v>0</v>
      </c>
      <c r="AQ25" s="199">
        <v>0</v>
      </c>
      <c r="AR25" s="199">
        <v>0</v>
      </c>
      <c r="AS25" s="199">
        <v>0</v>
      </c>
      <c r="AT25" s="199">
        <v>0</v>
      </c>
    </row>
    <row r="26" spans="1:46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1.93</v>
      </c>
      <c r="K26" s="199">
        <v>9.1</v>
      </c>
      <c r="L26" s="199">
        <v>559.24</v>
      </c>
      <c r="M26" s="199">
        <v>27.29</v>
      </c>
      <c r="N26" s="199">
        <v>16.82</v>
      </c>
      <c r="O26" s="199">
        <v>0</v>
      </c>
      <c r="P26" s="199">
        <v>37.25</v>
      </c>
      <c r="Q26" s="199">
        <v>3.13</v>
      </c>
      <c r="R26" s="199">
        <v>12.58</v>
      </c>
      <c r="S26" s="199">
        <v>7.83</v>
      </c>
      <c r="T26" s="199">
        <v>0</v>
      </c>
      <c r="U26" s="199">
        <v>62.1</v>
      </c>
      <c r="V26" s="199">
        <v>4.2300000000000004</v>
      </c>
      <c r="W26" s="199">
        <v>13.76</v>
      </c>
      <c r="X26" s="199">
        <v>43.75</v>
      </c>
      <c r="Y26" s="199">
        <v>0</v>
      </c>
      <c r="Z26" s="199">
        <v>37.72</v>
      </c>
      <c r="AA26" s="199">
        <v>20.77</v>
      </c>
      <c r="AB26" s="199">
        <v>0</v>
      </c>
      <c r="AC26" s="199">
        <v>11</v>
      </c>
      <c r="AD26" s="199">
        <v>0</v>
      </c>
      <c r="AE26" s="199">
        <v>0</v>
      </c>
      <c r="AF26" s="199">
        <v>0</v>
      </c>
      <c r="AG26" s="199">
        <v>11.95</v>
      </c>
      <c r="AH26" s="199">
        <v>0</v>
      </c>
      <c r="AI26" s="199">
        <v>18.510000000000002</v>
      </c>
      <c r="AJ26" s="199">
        <v>0</v>
      </c>
      <c r="AK26" s="199">
        <v>69.599999999999994</v>
      </c>
      <c r="AL26" s="199">
        <v>0</v>
      </c>
      <c r="AM26" s="199">
        <v>0</v>
      </c>
      <c r="AN26" s="199">
        <v>0</v>
      </c>
      <c r="AO26" s="199">
        <v>30</v>
      </c>
      <c r="AP26" s="199">
        <v>0</v>
      </c>
      <c r="AQ26" s="199">
        <v>0</v>
      </c>
      <c r="AR26" s="199">
        <v>0</v>
      </c>
      <c r="AS26" s="199">
        <v>0</v>
      </c>
      <c r="AT26" s="199">
        <v>0</v>
      </c>
    </row>
    <row r="27" spans="1:46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1.93</v>
      </c>
      <c r="K27" s="199">
        <v>9.1</v>
      </c>
      <c r="L27" s="199">
        <v>559.24</v>
      </c>
      <c r="M27" s="199">
        <v>27.29</v>
      </c>
      <c r="N27" s="199">
        <v>16.82</v>
      </c>
      <c r="O27" s="199">
        <v>0</v>
      </c>
      <c r="P27" s="199">
        <v>37.25</v>
      </c>
      <c r="Q27" s="199">
        <v>3.13</v>
      </c>
      <c r="R27" s="199">
        <v>12.58</v>
      </c>
      <c r="S27" s="199">
        <v>7.83</v>
      </c>
      <c r="T27" s="199">
        <v>0</v>
      </c>
      <c r="U27" s="199">
        <v>62.1</v>
      </c>
      <c r="V27" s="199">
        <v>4.2300000000000004</v>
      </c>
      <c r="W27" s="199">
        <v>13.76</v>
      </c>
      <c r="X27" s="199">
        <v>43.75</v>
      </c>
      <c r="Y27" s="199">
        <v>0</v>
      </c>
      <c r="Z27" s="199">
        <v>37.72</v>
      </c>
      <c r="AA27" s="199">
        <v>20.77</v>
      </c>
      <c r="AB27" s="199">
        <v>0</v>
      </c>
      <c r="AC27" s="199">
        <v>11</v>
      </c>
      <c r="AD27" s="199">
        <v>0</v>
      </c>
      <c r="AE27" s="199">
        <v>0</v>
      </c>
      <c r="AF27" s="199">
        <v>0</v>
      </c>
      <c r="AG27" s="199">
        <v>11.95</v>
      </c>
      <c r="AH27" s="199">
        <v>0</v>
      </c>
      <c r="AI27" s="199">
        <v>18.510000000000002</v>
      </c>
      <c r="AJ27" s="199">
        <v>0</v>
      </c>
      <c r="AK27" s="199">
        <v>69.599999999999994</v>
      </c>
      <c r="AL27" s="199">
        <v>0</v>
      </c>
      <c r="AM27" s="199">
        <v>0</v>
      </c>
      <c r="AN27" s="199">
        <v>0</v>
      </c>
      <c r="AO27" s="199">
        <v>30</v>
      </c>
      <c r="AP27" s="199">
        <v>0</v>
      </c>
      <c r="AQ27" s="199">
        <v>3.93</v>
      </c>
      <c r="AR27" s="199">
        <v>0</v>
      </c>
      <c r="AS27" s="199">
        <v>0</v>
      </c>
      <c r="AT27" s="199">
        <v>0</v>
      </c>
    </row>
    <row r="28" spans="1:46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1.93</v>
      </c>
      <c r="K28" s="199">
        <v>9.1</v>
      </c>
      <c r="L28" s="199">
        <v>559.24</v>
      </c>
      <c r="M28" s="199">
        <v>27.29</v>
      </c>
      <c r="N28" s="199">
        <v>16.82</v>
      </c>
      <c r="O28" s="199">
        <v>0</v>
      </c>
      <c r="P28" s="199">
        <v>37.25</v>
      </c>
      <c r="Q28" s="199">
        <v>3.13</v>
      </c>
      <c r="R28" s="199">
        <v>12.58</v>
      </c>
      <c r="S28" s="199">
        <v>7.83</v>
      </c>
      <c r="T28" s="199">
        <v>0</v>
      </c>
      <c r="U28" s="199">
        <v>62.1</v>
      </c>
      <c r="V28" s="199">
        <v>4.2300000000000004</v>
      </c>
      <c r="W28" s="199">
        <v>13.76</v>
      </c>
      <c r="X28" s="199">
        <v>43.75</v>
      </c>
      <c r="Y28" s="199">
        <v>0</v>
      </c>
      <c r="Z28" s="199">
        <v>37.72</v>
      </c>
      <c r="AA28" s="199">
        <v>20.77</v>
      </c>
      <c r="AB28" s="199">
        <v>0</v>
      </c>
      <c r="AC28" s="199">
        <v>11.05</v>
      </c>
      <c r="AD28" s="199">
        <v>0</v>
      </c>
      <c r="AE28" s="199">
        <v>0</v>
      </c>
      <c r="AF28" s="199">
        <v>0</v>
      </c>
      <c r="AG28" s="199">
        <v>11.95</v>
      </c>
      <c r="AH28" s="199">
        <v>0</v>
      </c>
      <c r="AI28" s="199">
        <v>18.510000000000002</v>
      </c>
      <c r="AJ28" s="199">
        <v>0</v>
      </c>
      <c r="AK28" s="199">
        <v>69.599999999999994</v>
      </c>
      <c r="AL28" s="199">
        <v>0</v>
      </c>
      <c r="AM28" s="199">
        <v>0</v>
      </c>
      <c r="AN28" s="199">
        <v>0</v>
      </c>
      <c r="AO28" s="199">
        <v>30</v>
      </c>
      <c r="AP28" s="199">
        <v>0</v>
      </c>
      <c r="AQ28" s="199">
        <v>6.41</v>
      </c>
      <c r="AR28" s="199">
        <v>0</v>
      </c>
      <c r="AS28" s="199">
        <v>0</v>
      </c>
      <c r="AT28" s="199">
        <v>0</v>
      </c>
    </row>
    <row r="29" spans="1:46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1.93</v>
      </c>
      <c r="K29" s="199">
        <v>9.1</v>
      </c>
      <c r="L29" s="199">
        <v>559.24</v>
      </c>
      <c r="M29" s="199">
        <v>27.29</v>
      </c>
      <c r="N29" s="199">
        <v>20.55</v>
      </c>
      <c r="O29" s="199">
        <v>0</v>
      </c>
      <c r="P29" s="199">
        <v>37.25</v>
      </c>
      <c r="Q29" s="199">
        <v>3.13</v>
      </c>
      <c r="R29" s="199">
        <v>12.58</v>
      </c>
      <c r="S29" s="199">
        <v>7.83</v>
      </c>
      <c r="T29" s="199">
        <v>0</v>
      </c>
      <c r="U29" s="199">
        <v>62.1</v>
      </c>
      <c r="V29" s="199">
        <v>4.2300000000000004</v>
      </c>
      <c r="W29" s="199">
        <v>13.76</v>
      </c>
      <c r="X29" s="199">
        <v>43.75</v>
      </c>
      <c r="Y29" s="199">
        <v>0</v>
      </c>
      <c r="Z29" s="199">
        <v>37.72</v>
      </c>
      <c r="AA29" s="199">
        <v>20.77</v>
      </c>
      <c r="AB29" s="199">
        <v>0</v>
      </c>
      <c r="AC29" s="199">
        <v>11.05</v>
      </c>
      <c r="AD29" s="199">
        <v>0</v>
      </c>
      <c r="AE29" s="199">
        <v>0</v>
      </c>
      <c r="AF29" s="199">
        <v>0</v>
      </c>
      <c r="AG29" s="199">
        <v>11.95</v>
      </c>
      <c r="AH29" s="199">
        <v>0</v>
      </c>
      <c r="AI29" s="199">
        <v>18.510000000000002</v>
      </c>
      <c r="AJ29" s="199">
        <v>0</v>
      </c>
      <c r="AK29" s="199">
        <v>69.599999999999994</v>
      </c>
      <c r="AL29" s="199">
        <v>0</v>
      </c>
      <c r="AM29" s="199">
        <v>0</v>
      </c>
      <c r="AN29" s="199">
        <v>0</v>
      </c>
      <c r="AO29" s="199">
        <v>30</v>
      </c>
      <c r="AP29" s="199">
        <v>0</v>
      </c>
      <c r="AQ29" s="199">
        <v>9.65</v>
      </c>
      <c r="AR29" s="199">
        <v>0</v>
      </c>
      <c r="AS29" s="199">
        <v>0</v>
      </c>
      <c r="AT29" s="199">
        <v>0</v>
      </c>
    </row>
    <row r="30" spans="1:46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1.93</v>
      </c>
      <c r="K30" s="199">
        <v>9.1</v>
      </c>
      <c r="L30" s="199">
        <v>559.24</v>
      </c>
      <c r="M30" s="199">
        <v>27.29</v>
      </c>
      <c r="N30" s="199">
        <v>22.42</v>
      </c>
      <c r="O30" s="199">
        <v>0</v>
      </c>
      <c r="P30" s="199">
        <v>37.25</v>
      </c>
      <c r="Q30" s="199">
        <v>3.13</v>
      </c>
      <c r="R30" s="199">
        <v>12.58</v>
      </c>
      <c r="S30" s="199">
        <v>7.83</v>
      </c>
      <c r="T30" s="199">
        <v>0</v>
      </c>
      <c r="U30" s="199">
        <v>62.1</v>
      </c>
      <c r="V30" s="199">
        <v>4.2300000000000004</v>
      </c>
      <c r="W30" s="199">
        <v>13.76</v>
      </c>
      <c r="X30" s="199">
        <v>43.75</v>
      </c>
      <c r="Y30" s="199">
        <v>0</v>
      </c>
      <c r="Z30" s="199">
        <v>37.72</v>
      </c>
      <c r="AA30" s="199">
        <v>20.77</v>
      </c>
      <c r="AB30" s="199">
        <v>0</v>
      </c>
      <c r="AC30" s="199">
        <v>11.05</v>
      </c>
      <c r="AD30" s="199">
        <v>0</v>
      </c>
      <c r="AE30" s="199">
        <v>0</v>
      </c>
      <c r="AF30" s="199">
        <v>0</v>
      </c>
      <c r="AG30" s="199">
        <v>11.95</v>
      </c>
      <c r="AH30" s="199">
        <v>0</v>
      </c>
      <c r="AI30" s="199">
        <v>18.510000000000002</v>
      </c>
      <c r="AJ30" s="199">
        <v>0</v>
      </c>
      <c r="AK30" s="199">
        <v>69.599999999999994</v>
      </c>
      <c r="AL30" s="199">
        <v>0</v>
      </c>
      <c r="AM30" s="199">
        <v>0</v>
      </c>
      <c r="AN30" s="199">
        <v>0</v>
      </c>
      <c r="AO30" s="199">
        <v>30</v>
      </c>
      <c r="AP30" s="199">
        <v>0</v>
      </c>
      <c r="AQ30" s="199">
        <v>12.7</v>
      </c>
      <c r="AR30" s="199">
        <v>0</v>
      </c>
      <c r="AS30" s="199">
        <v>0</v>
      </c>
      <c r="AT30" s="199">
        <v>0</v>
      </c>
    </row>
    <row r="31" spans="1:46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1.93</v>
      </c>
      <c r="K31" s="199">
        <v>9.1</v>
      </c>
      <c r="L31" s="199">
        <v>559.24</v>
      </c>
      <c r="M31" s="199">
        <v>27.29</v>
      </c>
      <c r="N31" s="199">
        <v>24.29</v>
      </c>
      <c r="O31" s="199">
        <v>0</v>
      </c>
      <c r="P31" s="199">
        <v>37.25</v>
      </c>
      <c r="Q31" s="199">
        <v>3.13</v>
      </c>
      <c r="R31" s="199">
        <v>12.58</v>
      </c>
      <c r="S31" s="199">
        <v>7.83</v>
      </c>
      <c r="T31" s="199">
        <v>0</v>
      </c>
      <c r="U31" s="199">
        <v>62.1</v>
      </c>
      <c r="V31" s="199">
        <v>4.2300000000000004</v>
      </c>
      <c r="W31" s="199">
        <v>13.76</v>
      </c>
      <c r="X31" s="199">
        <v>43.75</v>
      </c>
      <c r="Y31" s="199">
        <v>0</v>
      </c>
      <c r="Z31" s="199">
        <v>37.72</v>
      </c>
      <c r="AA31" s="199">
        <v>20.77</v>
      </c>
      <c r="AB31" s="199">
        <v>0</v>
      </c>
      <c r="AC31" s="199">
        <v>11.05</v>
      </c>
      <c r="AD31" s="199">
        <v>0</v>
      </c>
      <c r="AE31" s="199">
        <v>0</v>
      </c>
      <c r="AF31" s="199">
        <v>0</v>
      </c>
      <c r="AG31" s="199">
        <v>11.95</v>
      </c>
      <c r="AH31" s="199">
        <v>0</v>
      </c>
      <c r="AI31" s="199">
        <v>18.32</v>
      </c>
      <c r="AJ31" s="199">
        <v>0</v>
      </c>
      <c r="AK31" s="199">
        <v>69.599999999999994</v>
      </c>
      <c r="AL31" s="199">
        <v>0</v>
      </c>
      <c r="AM31" s="199">
        <v>0</v>
      </c>
      <c r="AN31" s="199">
        <v>0</v>
      </c>
      <c r="AO31" s="199">
        <v>30</v>
      </c>
      <c r="AP31" s="199">
        <v>0</v>
      </c>
      <c r="AQ31" s="199">
        <v>15.86</v>
      </c>
      <c r="AR31" s="199">
        <v>0</v>
      </c>
      <c r="AS31" s="199">
        <v>0</v>
      </c>
      <c r="AT31" s="199">
        <v>0</v>
      </c>
    </row>
    <row r="32" spans="1:46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1.93</v>
      </c>
      <c r="K32" s="199">
        <v>9.1</v>
      </c>
      <c r="L32" s="199">
        <v>559.24</v>
      </c>
      <c r="M32" s="199">
        <v>27.29</v>
      </c>
      <c r="N32" s="199">
        <v>26.16</v>
      </c>
      <c r="O32" s="199">
        <v>0</v>
      </c>
      <c r="P32" s="199">
        <v>37.25</v>
      </c>
      <c r="Q32" s="199">
        <v>3.13</v>
      </c>
      <c r="R32" s="199">
        <v>12.58</v>
      </c>
      <c r="S32" s="199">
        <v>7.83</v>
      </c>
      <c r="T32" s="199">
        <v>0</v>
      </c>
      <c r="U32" s="199">
        <v>62.1</v>
      </c>
      <c r="V32" s="199">
        <v>4.2300000000000004</v>
      </c>
      <c r="W32" s="199">
        <v>13.76</v>
      </c>
      <c r="X32" s="199">
        <v>43.75</v>
      </c>
      <c r="Y32" s="199">
        <v>0</v>
      </c>
      <c r="Z32" s="199">
        <v>37.72</v>
      </c>
      <c r="AA32" s="199">
        <v>20.77</v>
      </c>
      <c r="AB32" s="199">
        <v>0</v>
      </c>
      <c r="AC32" s="199">
        <v>11.05</v>
      </c>
      <c r="AD32" s="199">
        <v>0</v>
      </c>
      <c r="AE32" s="199">
        <v>0</v>
      </c>
      <c r="AF32" s="199">
        <v>0</v>
      </c>
      <c r="AG32" s="199">
        <v>11.95</v>
      </c>
      <c r="AH32" s="199">
        <v>0</v>
      </c>
      <c r="AI32" s="199">
        <v>18.32</v>
      </c>
      <c r="AJ32" s="199">
        <v>0</v>
      </c>
      <c r="AK32" s="199">
        <v>69.599999999999994</v>
      </c>
      <c r="AL32" s="199">
        <v>0</v>
      </c>
      <c r="AM32" s="199">
        <v>0</v>
      </c>
      <c r="AN32" s="199">
        <v>0</v>
      </c>
      <c r="AO32" s="199">
        <v>30</v>
      </c>
      <c r="AP32" s="199">
        <v>0</v>
      </c>
      <c r="AQ32" s="199">
        <v>17.7</v>
      </c>
      <c r="AR32" s="199">
        <v>0</v>
      </c>
      <c r="AS32" s="199">
        <v>0</v>
      </c>
      <c r="AT32" s="199">
        <v>0</v>
      </c>
    </row>
    <row r="33" spans="1:46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1.93</v>
      </c>
      <c r="K33" s="199">
        <v>9.1</v>
      </c>
      <c r="L33" s="199">
        <v>559.24</v>
      </c>
      <c r="M33" s="199">
        <v>27.29</v>
      </c>
      <c r="N33" s="199">
        <v>26.16</v>
      </c>
      <c r="O33" s="199">
        <v>0</v>
      </c>
      <c r="P33" s="199">
        <v>37.25</v>
      </c>
      <c r="Q33" s="199">
        <v>3.13</v>
      </c>
      <c r="R33" s="199">
        <v>12.58</v>
      </c>
      <c r="S33" s="199">
        <v>7.83</v>
      </c>
      <c r="T33" s="199">
        <v>0</v>
      </c>
      <c r="U33" s="199">
        <v>62.1</v>
      </c>
      <c r="V33" s="199">
        <v>4.2300000000000004</v>
      </c>
      <c r="W33" s="199">
        <v>13.76</v>
      </c>
      <c r="X33" s="199">
        <v>43.75</v>
      </c>
      <c r="Y33" s="199">
        <v>0</v>
      </c>
      <c r="Z33" s="199">
        <v>37.72</v>
      </c>
      <c r="AA33" s="199">
        <v>20.77</v>
      </c>
      <c r="AB33" s="199">
        <v>0</v>
      </c>
      <c r="AC33" s="199">
        <v>11.05</v>
      </c>
      <c r="AD33" s="199">
        <v>0</v>
      </c>
      <c r="AE33" s="199">
        <v>0</v>
      </c>
      <c r="AF33" s="199">
        <v>0</v>
      </c>
      <c r="AG33" s="199">
        <v>11.95</v>
      </c>
      <c r="AH33" s="199">
        <v>0</v>
      </c>
      <c r="AI33" s="199">
        <v>18.32</v>
      </c>
      <c r="AJ33" s="199">
        <v>0</v>
      </c>
      <c r="AK33" s="199">
        <v>69.599999999999994</v>
      </c>
      <c r="AL33" s="199">
        <v>0</v>
      </c>
      <c r="AM33" s="199">
        <v>0</v>
      </c>
      <c r="AN33" s="199">
        <v>0</v>
      </c>
      <c r="AO33" s="199">
        <v>30</v>
      </c>
      <c r="AP33" s="199">
        <v>0</v>
      </c>
      <c r="AQ33" s="199">
        <v>17.7</v>
      </c>
      <c r="AR33" s="199">
        <v>0</v>
      </c>
      <c r="AS33" s="199">
        <v>0</v>
      </c>
      <c r="AT33" s="199">
        <v>0</v>
      </c>
    </row>
    <row r="34" spans="1:46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1.93</v>
      </c>
      <c r="K34" s="199">
        <v>9.1</v>
      </c>
      <c r="L34" s="199">
        <v>559.24</v>
      </c>
      <c r="M34" s="199">
        <v>27.29</v>
      </c>
      <c r="N34" s="199">
        <v>28.02</v>
      </c>
      <c r="O34" s="199">
        <v>0</v>
      </c>
      <c r="P34" s="199">
        <v>37.25</v>
      </c>
      <c r="Q34" s="199">
        <v>3.13</v>
      </c>
      <c r="R34" s="199">
        <v>12.58</v>
      </c>
      <c r="S34" s="199">
        <v>7.83</v>
      </c>
      <c r="T34" s="199">
        <v>0</v>
      </c>
      <c r="U34" s="199">
        <v>62.1</v>
      </c>
      <c r="V34" s="199">
        <v>4.2300000000000004</v>
      </c>
      <c r="W34" s="199">
        <v>13.76</v>
      </c>
      <c r="X34" s="199">
        <v>43.75</v>
      </c>
      <c r="Y34" s="199">
        <v>0</v>
      </c>
      <c r="Z34" s="199">
        <v>37.72</v>
      </c>
      <c r="AA34" s="199">
        <v>20.77</v>
      </c>
      <c r="AB34" s="199">
        <v>0</v>
      </c>
      <c r="AC34" s="199">
        <v>11.05</v>
      </c>
      <c r="AD34" s="199">
        <v>0</v>
      </c>
      <c r="AE34" s="199">
        <v>0</v>
      </c>
      <c r="AF34" s="199">
        <v>0</v>
      </c>
      <c r="AG34" s="199">
        <v>11.95</v>
      </c>
      <c r="AH34" s="199">
        <v>0</v>
      </c>
      <c r="AI34" s="199">
        <v>18.32</v>
      </c>
      <c r="AJ34" s="199">
        <v>0</v>
      </c>
      <c r="AK34" s="199">
        <v>69.599999999999994</v>
      </c>
      <c r="AL34" s="199">
        <v>0</v>
      </c>
      <c r="AM34" s="199">
        <v>0</v>
      </c>
      <c r="AN34" s="199">
        <v>0</v>
      </c>
      <c r="AO34" s="199">
        <v>30</v>
      </c>
      <c r="AP34" s="199">
        <v>0</v>
      </c>
      <c r="AQ34" s="199">
        <v>17.7</v>
      </c>
      <c r="AR34" s="199">
        <v>0</v>
      </c>
      <c r="AS34" s="199">
        <v>0</v>
      </c>
      <c r="AT34" s="199">
        <v>0</v>
      </c>
    </row>
    <row r="35" spans="1:46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1.93</v>
      </c>
      <c r="K35" s="199">
        <v>9.1</v>
      </c>
      <c r="L35" s="199">
        <v>559.24</v>
      </c>
      <c r="M35" s="199">
        <v>27.29</v>
      </c>
      <c r="N35" s="199">
        <v>28.02</v>
      </c>
      <c r="O35" s="199">
        <v>0</v>
      </c>
      <c r="P35" s="199">
        <v>37.25</v>
      </c>
      <c r="Q35" s="199">
        <v>3.13</v>
      </c>
      <c r="R35" s="199">
        <v>12.58</v>
      </c>
      <c r="S35" s="199">
        <v>7.83</v>
      </c>
      <c r="T35" s="199">
        <v>0</v>
      </c>
      <c r="U35" s="199">
        <v>62.1</v>
      </c>
      <c r="V35" s="199">
        <v>4.2300000000000004</v>
      </c>
      <c r="W35" s="199">
        <v>13.76</v>
      </c>
      <c r="X35" s="199">
        <v>43.75</v>
      </c>
      <c r="Y35" s="199">
        <v>0</v>
      </c>
      <c r="Z35" s="199">
        <v>37.72</v>
      </c>
      <c r="AA35" s="199">
        <v>20.77</v>
      </c>
      <c r="AB35" s="199">
        <v>0</v>
      </c>
      <c r="AC35" s="199">
        <v>11</v>
      </c>
      <c r="AD35" s="199">
        <v>0</v>
      </c>
      <c r="AE35" s="199">
        <v>0</v>
      </c>
      <c r="AF35" s="199">
        <v>0</v>
      </c>
      <c r="AG35" s="199">
        <v>11.95</v>
      </c>
      <c r="AH35" s="199">
        <v>0</v>
      </c>
      <c r="AI35" s="199">
        <v>18</v>
      </c>
      <c r="AJ35" s="199">
        <v>0</v>
      </c>
      <c r="AK35" s="199">
        <v>69.599999999999994</v>
      </c>
      <c r="AL35" s="199">
        <v>0</v>
      </c>
      <c r="AM35" s="199">
        <v>0</v>
      </c>
      <c r="AN35" s="199">
        <v>0</v>
      </c>
      <c r="AO35" s="199">
        <v>30</v>
      </c>
      <c r="AP35" s="199">
        <v>0</v>
      </c>
      <c r="AQ35" s="199">
        <v>17.7</v>
      </c>
      <c r="AR35" s="199">
        <v>0</v>
      </c>
      <c r="AS35" s="199">
        <v>0</v>
      </c>
      <c r="AT35" s="199">
        <v>0</v>
      </c>
    </row>
    <row r="36" spans="1:46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1.93</v>
      </c>
      <c r="K36" s="199">
        <v>9.1</v>
      </c>
      <c r="L36" s="199">
        <v>559.24</v>
      </c>
      <c r="M36" s="199">
        <v>27.29</v>
      </c>
      <c r="N36" s="199">
        <v>29.9</v>
      </c>
      <c r="O36" s="199">
        <v>0</v>
      </c>
      <c r="P36" s="199">
        <v>37.25</v>
      </c>
      <c r="Q36" s="199">
        <v>3.13</v>
      </c>
      <c r="R36" s="199">
        <v>12.58</v>
      </c>
      <c r="S36" s="199">
        <v>7.83</v>
      </c>
      <c r="T36" s="199">
        <v>0</v>
      </c>
      <c r="U36" s="199">
        <v>62.1</v>
      </c>
      <c r="V36" s="199">
        <v>4.2300000000000004</v>
      </c>
      <c r="W36" s="199">
        <v>13.76</v>
      </c>
      <c r="X36" s="199">
        <v>43.75</v>
      </c>
      <c r="Y36" s="199">
        <v>0</v>
      </c>
      <c r="Z36" s="199">
        <v>37.72</v>
      </c>
      <c r="AA36" s="199">
        <v>20.77</v>
      </c>
      <c r="AB36" s="199">
        <v>0</v>
      </c>
      <c r="AC36" s="199">
        <v>11</v>
      </c>
      <c r="AD36" s="199">
        <v>0</v>
      </c>
      <c r="AE36" s="199">
        <v>0</v>
      </c>
      <c r="AF36" s="199">
        <v>0</v>
      </c>
      <c r="AG36" s="199">
        <v>11.95</v>
      </c>
      <c r="AH36" s="199">
        <v>0</v>
      </c>
      <c r="AI36" s="199">
        <v>18</v>
      </c>
      <c r="AJ36" s="199">
        <v>0</v>
      </c>
      <c r="AK36" s="199">
        <v>69.599999999999994</v>
      </c>
      <c r="AL36" s="199">
        <v>0</v>
      </c>
      <c r="AM36" s="199">
        <v>0</v>
      </c>
      <c r="AN36" s="199">
        <v>0</v>
      </c>
      <c r="AO36" s="199">
        <v>30</v>
      </c>
      <c r="AP36" s="199">
        <v>0</v>
      </c>
      <c r="AQ36" s="199">
        <v>17.7</v>
      </c>
      <c r="AR36" s="199">
        <v>0</v>
      </c>
      <c r="AS36" s="199">
        <v>0</v>
      </c>
      <c r="AT36" s="199">
        <v>0</v>
      </c>
    </row>
    <row r="37" spans="1:46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1.93</v>
      </c>
      <c r="K37" s="199">
        <v>9.1</v>
      </c>
      <c r="L37" s="199">
        <v>559.24</v>
      </c>
      <c r="M37" s="199">
        <v>27.29</v>
      </c>
      <c r="N37" s="199">
        <v>28.03</v>
      </c>
      <c r="O37" s="199">
        <v>0</v>
      </c>
      <c r="P37" s="199">
        <v>37.25</v>
      </c>
      <c r="Q37" s="199">
        <v>3.13</v>
      </c>
      <c r="R37" s="199">
        <v>12.58</v>
      </c>
      <c r="S37" s="199">
        <v>7.83</v>
      </c>
      <c r="T37" s="199">
        <v>0</v>
      </c>
      <c r="U37" s="199">
        <v>62.1</v>
      </c>
      <c r="V37" s="199">
        <v>4.2300000000000004</v>
      </c>
      <c r="W37" s="199">
        <v>13.76</v>
      </c>
      <c r="X37" s="199">
        <v>43.75</v>
      </c>
      <c r="Y37" s="199">
        <v>0</v>
      </c>
      <c r="Z37" s="199">
        <v>37.72</v>
      </c>
      <c r="AA37" s="199">
        <v>20.77</v>
      </c>
      <c r="AB37" s="199">
        <v>0</v>
      </c>
      <c r="AC37" s="199">
        <v>11</v>
      </c>
      <c r="AD37" s="199">
        <v>0</v>
      </c>
      <c r="AE37" s="199">
        <v>0</v>
      </c>
      <c r="AF37" s="199">
        <v>0</v>
      </c>
      <c r="AG37" s="199">
        <v>11.95</v>
      </c>
      <c r="AH37" s="199">
        <v>0</v>
      </c>
      <c r="AI37" s="199">
        <v>18</v>
      </c>
      <c r="AJ37" s="199">
        <v>0</v>
      </c>
      <c r="AK37" s="199">
        <v>69.599999999999994</v>
      </c>
      <c r="AL37" s="199">
        <v>0</v>
      </c>
      <c r="AM37" s="199">
        <v>0</v>
      </c>
      <c r="AN37" s="199">
        <v>0</v>
      </c>
      <c r="AO37" s="199">
        <v>30</v>
      </c>
      <c r="AP37" s="199">
        <v>0</v>
      </c>
      <c r="AQ37" s="199">
        <v>17.7</v>
      </c>
      <c r="AR37" s="199">
        <v>0</v>
      </c>
      <c r="AS37" s="199">
        <v>0</v>
      </c>
      <c r="AT37" s="199">
        <v>0</v>
      </c>
    </row>
    <row r="38" spans="1:46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1.93</v>
      </c>
      <c r="K38" s="199">
        <v>9.1</v>
      </c>
      <c r="L38" s="199">
        <v>559.24</v>
      </c>
      <c r="M38" s="199">
        <v>27.29</v>
      </c>
      <c r="N38" s="199">
        <v>28.03</v>
      </c>
      <c r="O38" s="199">
        <v>0</v>
      </c>
      <c r="P38" s="199">
        <v>37.25</v>
      </c>
      <c r="Q38" s="199">
        <v>3.13</v>
      </c>
      <c r="R38" s="199">
        <v>12.58</v>
      </c>
      <c r="S38" s="199">
        <v>7.83</v>
      </c>
      <c r="T38" s="199">
        <v>0</v>
      </c>
      <c r="U38" s="199">
        <v>62.1</v>
      </c>
      <c r="V38" s="199">
        <v>4.2300000000000004</v>
      </c>
      <c r="W38" s="199">
        <v>13.76</v>
      </c>
      <c r="X38" s="199">
        <v>43.75</v>
      </c>
      <c r="Y38" s="199">
        <v>0</v>
      </c>
      <c r="Z38" s="199">
        <v>37.72</v>
      </c>
      <c r="AA38" s="199">
        <v>20.77</v>
      </c>
      <c r="AB38" s="199">
        <v>0</v>
      </c>
      <c r="AC38" s="199">
        <v>11</v>
      </c>
      <c r="AD38" s="199">
        <v>0</v>
      </c>
      <c r="AE38" s="199">
        <v>0</v>
      </c>
      <c r="AF38" s="199">
        <v>0</v>
      </c>
      <c r="AG38" s="199">
        <v>11.95</v>
      </c>
      <c r="AH38" s="199">
        <v>0</v>
      </c>
      <c r="AI38" s="199">
        <v>18</v>
      </c>
      <c r="AJ38" s="199">
        <v>0</v>
      </c>
      <c r="AK38" s="199">
        <v>69.599999999999994</v>
      </c>
      <c r="AL38" s="199">
        <v>0</v>
      </c>
      <c r="AM38" s="199">
        <v>0</v>
      </c>
      <c r="AN38" s="199">
        <v>0</v>
      </c>
      <c r="AO38" s="199">
        <v>30</v>
      </c>
      <c r="AP38" s="199">
        <v>0</v>
      </c>
      <c r="AQ38" s="199">
        <v>17.7</v>
      </c>
      <c r="AR38" s="199">
        <v>0</v>
      </c>
      <c r="AS38" s="199">
        <v>0</v>
      </c>
      <c r="AT38" s="199">
        <v>0</v>
      </c>
    </row>
    <row r="39" spans="1:46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1.93</v>
      </c>
      <c r="K39" s="199">
        <v>9.1</v>
      </c>
      <c r="L39" s="199">
        <v>559.24</v>
      </c>
      <c r="M39" s="199">
        <v>27.29</v>
      </c>
      <c r="N39" s="199">
        <v>28.03</v>
      </c>
      <c r="O39" s="199">
        <v>0</v>
      </c>
      <c r="P39" s="199">
        <v>37.25</v>
      </c>
      <c r="Q39" s="199">
        <v>3.13</v>
      </c>
      <c r="R39" s="199">
        <v>12.58</v>
      </c>
      <c r="S39" s="199">
        <v>7.83</v>
      </c>
      <c r="T39" s="199">
        <v>0</v>
      </c>
      <c r="U39" s="199">
        <v>62.1</v>
      </c>
      <c r="V39" s="199">
        <v>4.2300000000000004</v>
      </c>
      <c r="W39" s="199">
        <v>13.76</v>
      </c>
      <c r="X39" s="199">
        <v>43.75</v>
      </c>
      <c r="Y39" s="199">
        <v>0</v>
      </c>
      <c r="Z39" s="199">
        <v>37.72</v>
      </c>
      <c r="AA39" s="199">
        <v>20.77</v>
      </c>
      <c r="AB39" s="199">
        <v>0</v>
      </c>
      <c r="AC39" s="199">
        <v>11</v>
      </c>
      <c r="AD39" s="199">
        <v>0</v>
      </c>
      <c r="AE39" s="199">
        <v>0</v>
      </c>
      <c r="AF39" s="199">
        <v>0</v>
      </c>
      <c r="AG39" s="199">
        <v>11.95</v>
      </c>
      <c r="AH39" s="199">
        <v>0</v>
      </c>
      <c r="AI39" s="199">
        <v>18</v>
      </c>
      <c r="AJ39" s="199">
        <v>0</v>
      </c>
      <c r="AK39" s="199">
        <v>69.599999999999994</v>
      </c>
      <c r="AL39" s="199">
        <v>0</v>
      </c>
      <c r="AM39" s="199">
        <v>0</v>
      </c>
      <c r="AN39" s="199">
        <v>0</v>
      </c>
      <c r="AO39" s="199">
        <v>30</v>
      </c>
      <c r="AP39" s="199">
        <v>0</v>
      </c>
      <c r="AQ39" s="199">
        <v>17.7</v>
      </c>
      <c r="AR39" s="199">
        <v>0</v>
      </c>
      <c r="AS39" s="199">
        <v>0</v>
      </c>
      <c r="AT39" s="199">
        <v>0</v>
      </c>
    </row>
    <row r="40" spans="1:46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1.93</v>
      </c>
      <c r="K40" s="199">
        <v>9.1</v>
      </c>
      <c r="L40" s="199">
        <v>559.24</v>
      </c>
      <c r="M40" s="199">
        <v>27.29</v>
      </c>
      <c r="N40" s="199">
        <v>28.03</v>
      </c>
      <c r="O40" s="199">
        <v>0</v>
      </c>
      <c r="P40" s="199">
        <v>37.25</v>
      </c>
      <c r="Q40" s="199">
        <v>3.13</v>
      </c>
      <c r="R40" s="199">
        <v>12.58</v>
      </c>
      <c r="S40" s="199">
        <v>7.83</v>
      </c>
      <c r="T40" s="199">
        <v>0</v>
      </c>
      <c r="U40" s="199">
        <v>62.1</v>
      </c>
      <c r="V40" s="199">
        <v>4.2300000000000004</v>
      </c>
      <c r="W40" s="199">
        <v>13.76</v>
      </c>
      <c r="X40" s="199">
        <v>43.75</v>
      </c>
      <c r="Y40" s="199">
        <v>0</v>
      </c>
      <c r="Z40" s="199">
        <v>37.72</v>
      </c>
      <c r="AA40" s="199">
        <v>20.77</v>
      </c>
      <c r="AB40" s="199">
        <v>0</v>
      </c>
      <c r="AC40" s="199">
        <v>11</v>
      </c>
      <c r="AD40" s="199">
        <v>0</v>
      </c>
      <c r="AE40" s="199">
        <v>0</v>
      </c>
      <c r="AF40" s="199">
        <v>0</v>
      </c>
      <c r="AG40" s="199">
        <v>11.95</v>
      </c>
      <c r="AH40" s="199">
        <v>0</v>
      </c>
      <c r="AI40" s="199">
        <v>18</v>
      </c>
      <c r="AJ40" s="199">
        <v>0</v>
      </c>
      <c r="AK40" s="199">
        <v>69.599999999999994</v>
      </c>
      <c r="AL40" s="199">
        <v>0</v>
      </c>
      <c r="AM40" s="199">
        <v>0</v>
      </c>
      <c r="AN40" s="199">
        <v>0</v>
      </c>
      <c r="AO40" s="199">
        <v>30</v>
      </c>
      <c r="AP40" s="199">
        <v>0</v>
      </c>
      <c r="AQ40" s="199">
        <v>17.7</v>
      </c>
      <c r="AR40" s="199">
        <v>0</v>
      </c>
      <c r="AS40" s="199">
        <v>0</v>
      </c>
      <c r="AT40" s="199">
        <v>0</v>
      </c>
    </row>
    <row r="41" spans="1:46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1.93</v>
      </c>
      <c r="K41" s="199">
        <v>9.1</v>
      </c>
      <c r="L41" s="199">
        <v>559.24</v>
      </c>
      <c r="M41" s="199">
        <v>27.29</v>
      </c>
      <c r="N41" s="199">
        <v>31.76</v>
      </c>
      <c r="O41" s="199">
        <v>0</v>
      </c>
      <c r="P41" s="199">
        <v>37.25</v>
      </c>
      <c r="Q41" s="199">
        <v>3.13</v>
      </c>
      <c r="R41" s="199">
        <v>12.58</v>
      </c>
      <c r="S41" s="199">
        <v>7.83</v>
      </c>
      <c r="T41" s="199">
        <v>0</v>
      </c>
      <c r="U41" s="199">
        <v>62.1</v>
      </c>
      <c r="V41" s="199">
        <v>4.2300000000000004</v>
      </c>
      <c r="W41" s="199">
        <v>13.76</v>
      </c>
      <c r="X41" s="199">
        <v>43.75</v>
      </c>
      <c r="Y41" s="199">
        <v>0</v>
      </c>
      <c r="Z41" s="199">
        <v>37.72</v>
      </c>
      <c r="AA41" s="199">
        <v>20.77</v>
      </c>
      <c r="AB41" s="199">
        <v>0</v>
      </c>
      <c r="AC41" s="199">
        <v>11</v>
      </c>
      <c r="AD41" s="199">
        <v>0</v>
      </c>
      <c r="AE41" s="199">
        <v>0</v>
      </c>
      <c r="AF41" s="199">
        <v>0</v>
      </c>
      <c r="AG41" s="199">
        <v>11.95</v>
      </c>
      <c r="AH41" s="199">
        <v>0</v>
      </c>
      <c r="AI41" s="199">
        <v>18</v>
      </c>
      <c r="AJ41" s="199">
        <v>0</v>
      </c>
      <c r="AK41" s="199">
        <v>69.599999999999994</v>
      </c>
      <c r="AL41" s="199">
        <v>0</v>
      </c>
      <c r="AM41" s="199">
        <v>0</v>
      </c>
      <c r="AN41" s="199">
        <v>0</v>
      </c>
      <c r="AO41" s="199">
        <v>30</v>
      </c>
      <c r="AP41" s="199">
        <v>0</v>
      </c>
      <c r="AQ41" s="199">
        <v>17.7</v>
      </c>
      <c r="AR41" s="199">
        <v>0</v>
      </c>
      <c r="AS41" s="199">
        <v>0</v>
      </c>
      <c r="AT41" s="199">
        <v>0</v>
      </c>
    </row>
    <row r="42" spans="1:46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1.93</v>
      </c>
      <c r="K42" s="199">
        <v>9.1</v>
      </c>
      <c r="L42" s="199">
        <v>559.24</v>
      </c>
      <c r="M42" s="199">
        <v>27.29</v>
      </c>
      <c r="N42" s="199">
        <v>31.76</v>
      </c>
      <c r="O42" s="199">
        <v>0</v>
      </c>
      <c r="P42" s="199">
        <v>37.25</v>
      </c>
      <c r="Q42" s="199">
        <v>3.13</v>
      </c>
      <c r="R42" s="199">
        <v>12.58</v>
      </c>
      <c r="S42" s="199">
        <v>7.83</v>
      </c>
      <c r="T42" s="199">
        <v>0</v>
      </c>
      <c r="U42" s="199">
        <v>62.1</v>
      </c>
      <c r="V42" s="199">
        <v>4.2300000000000004</v>
      </c>
      <c r="W42" s="199">
        <v>13.76</v>
      </c>
      <c r="X42" s="199">
        <v>43.75</v>
      </c>
      <c r="Y42" s="199">
        <v>0</v>
      </c>
      <c r="Z42" s="199">
        <v>37.72</v>
      </c>
      <c r="AA42" s="199">
        <v>20.77</v>
      </c>
      <c r="AB42" s="199">
        <v>0</v>
      </c>
      <c r="AC42" s="199">
        <v>11</v>
      </c>
      <c r="AD42" s="199">
        <v>0</v>
      </c>
      <c r="AE42" s="199">
        <v>0</v>
      </c>
      <c r="AF42" s="199">
        <v>0</v>
      </c>
      <c r="AG42" s="199">
        <v>11.95</v>
      </c>
      <c r="AH42" s="199">
        <v>0</v>
      </c>
      <c r="AI42" s="199">
        <v>18</v>
      </c>
      <c r="AJ42" s="199">
        <v>0</v>
      </c>
      <c r="AK42" s="199">
        <v>69.599999999999994</v>
      </c>
      <c r="AL42" s="199">
        <v>0</v>
      </c>
      <c r="AM42" s="199">
        <v>0</v>
      </c>
      <c r="AN42" s="199">
        <v>0</v>
      </c>
      <c r="AO42" s="199">
        <v>30</v>
      </c>
      <c r="AP42" s="199">
        <v>0</v>
      </c>
      <c r="AQ42" s="199">
        <v>17.7</v>
      </c>
      <c r="AR42" s="199">
        <v>0</v>
      </c>
      <c r="AS42" s="199">
        <v>0</v>
      </c>
      <c r="AT42" s="199">
        <v>0</v>
      </c>
    </row>
    <row r="43" spans="1:46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1.93</v>
      </c>
      <c r="K43" s="199">
        <v>9.1</v>
      </c>
      <c r="L43" s="199">
        <v>559.24</v>
      </c>
      <c r="M43" s="199">
        <v>27.29</v>
      </c>
      <c r="N43" s="199">
        <v>33.630000000000003</v>
      </c>
      <c r="O43" s="199">
        <v>0</v>
      </c>
      <c r="P43" s="199">
        <v>37.25</v>
      </c>
      <c r="Q43" s="199">
        <v>3.13</v>
      </c>
      <c r="R43" s="199">
        <v>12.58</v>
      </c>
      <c r="S43" s="199">
        <v>7.83</v>
      </c>
      <c r="T43" s="199">
        <v>0</v>
      </c>
      <c r="U43" s="199">
        <v>62.1</v>
      </c>
      <c r="V43" s="199">
        <v>4.2300000000000004</v>
      </c>
      <c r="W43" s="199">
        <v>13.76</v>
      </c>
      <c r="X43" s="199">
        <v>43.75</v>
      </c>
      <c r="Y43" s="199">
        <v>0</v>
      </c>
      <c r="Z43" s="199">
        <v>37.72</v>
      </c>
      <c r="AA43" s="199">
        <v>0</v>
      </c>
      <c r="AB43" s="199">
        <v>0</v>
      </c>
      <c r="AC43" s="199">
        <v>11</v>
      </c>
      <c r="AD43" s="199">
        <v>0</v>
      </c>
      <c r="AE43" s="199">
        <v>0</v>
      </c>
      <c r="AF43" s="199">
        <v>0</v>
      </c>
      <c r="AG43" s="199">
        <v>11.95</v>
      </c>
      <c r="AH43" s="199">
        <v>0</v>
      </c>
      <c r="AI43" s="199">
        <v>18</v>
      </c>
      <c r="AJ43" s="199">
        <v>0</v>
      </c>
      <c r="AK43" s="199">
        <v>69.599999999999994</v>
      </c>
      <c r="AL43" s="199">
        <v>0</v>
      </c>
      <c r="AM43" s="199">
        <v>0</v>
      </c>
      <c r="AN43" s="199">
        <v>0</v>
      </c>
      <c r="AO43" s="199">
        <v>30</v>
      </c>
      <c r="AP43" s="199">
        <v>0</v>
      </c>
      <c r="AQ43" s="199">
        <v>17.7</v>
      </c>
      <c r="AR43" s="199">
        <v>0</v>
      </c>
      <c r="AS43" s="199">
        <v>0</v>
      </c>
      <c r="AT43" s="199">
        <v>0</v>
      </c>
    </row>
    <row r="44" spans="1:46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1.93</v>
      </c>
      <c r="K44" s="199">
        <v>9.1</v>
      </c>
      <c r="L44" s="199">
        <v>559.24</v>
      </c>
      <c r="M44" s="199">
        <v>27.29</v>
      </c>
      <c r="N44" s="199">
        <v>35.03</v>
      </c>
      <c r="O44" s="199">
        <v>0</v>
      </c>
      <c r="P44" s="199">
        <v>37.25</v>
      </c>
      <c r="Q44" s="199">
        <v>3.13</v>
      </c>
      <c r="R44" s="199">
        <v>12.58</v>
      </c>
      <c r="S44" s="199">
        <v>7.83</v>
      </c>
      <c r="T44" s="199">
        <v>0</v>
      </c>
      <c r="U44" s="199">
        <v>62.1</v>
      </c>
      <c r="V44" s="199">
        <v>4.2300000000000004</v>
      </c>
      <c r="W44" s="199">
        <v>13.76</v>
      </c>
      <c r="X44" s="199">
        <v>43.75</v>
      </c>
      <c r="Y44" s="199">
        <v>0</v>
      </c>
      <c r="Z44" s="199">
        <v>37.72</v>
      </c>
      <c r="AA44" s="199">
        <v>0</v>
      </c>
      <c r="AB44" s="199">
        <v>0</v>
      </c>
      <c r="AC44" s="199">
        <v>11</v>
      </c>
      <c r="AD44" s="199">
        <v>0</v>
      </c>
      <c r="AE44" s="199">
        <v>0</v>
      </c>
      <c r="AF44" s="199">
        <v>0</v>
      </c>
      <c r="AG44" s="199">
        <v>11.95</v>
      </c>
      <c r="AH44" s="199">
        <v>0</v>
      </c>
      <c r="AI44" s="199">
        <v>18</v>
      </c>
      <c r="AJ44" s="199">
        <v>0</v>
      </c>
      <c r="AK44" s="199">
        <v>69.599999999999994</v>
      </c>
      <c r="AL44" s="199">
        <v>0</v>
      </c>
      <c r="AM44" s="199">
        <v>0</v>
      </c>
      <c r="AN44" s="199">
        <v>0</v>
      </c>
      <c r="AO44" s="199">
        <v>30</v>
      </c>
      <c r="AP44" s="199">
        <v>0</v>
      </c>
      <c r="AQ44" s="199">
        <v>17.7</v>
      </c>
      <c r="AR44" s="199">
        <v>0</v>
      </c>
      <c r="AS44" s="199">
        <v>0</v>
      </c>
      <c r="AT44" s="199">
        <v>0</v>
      </c>
    </row>
    <row r="45" spans="1:46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1.93</v>
      </c>
      <c r="K45" s="199">
        <v>9.1</v>
      </c>
      <c r="L45" s="199">
        <v>559.24</v>
      </c>
      <c r="M45" s="199">
        <v>27.29</v>
      </c>
      <c r="N45" s="199">
        <v>35.03</v>
      </c>
      <c r="O45" s="199">
        <v>0</v>
      </c>
      <c r="P45" s="199">
        <v>37.25</v>
      </c>
      <c r="Q45" s="199">
        <v>3.13</v>
      </c>
      <c r="R45" s="199">
        <v>12.58</v>
      </c>
      <c r="S45" s="199">
        <v>7.83</v>
      </c>
      <c r="T45" s="199">
        <v>0</v>
      </c>
      <c r="U45" s="199">
        <v>62.1</v>
      </c>
      <c r="V45" s="199">
        <v>4.2300000000000004</v>
      </c>
      <c r="W45" s="199">
        <v>13.76</v>
      </c>
      <c r="X45" s="199">
        <v>43.75</v>
      </c>
      <c r="Y45" s="199">
        <v>0</v>
      </c>
      <c r="Z45" s="199">
        <v>37.72</v>
      </c>
      <c r="AA45" s="199">
        <v>0</v>
      </c>
      <c r="AB45" s="199">
        <v>0</v>
      </c>
      <c r="AC45" s="199">
        <v>11</v>
      </c>
      <c r="AD45" s="199">
        <v>0</v>
      </c>
      <c r="AE45" s="199">
        <v>0</v>
      </c>
      <c r="AF45" s="199">
        <v>0</v>
      </c>
      <c r="AG45" s="199">
        <v>11.95</v>
      </c>
      <c r="AH45" s="199">
        <v>0</v>
      </c>
      <c r="AI45" s="199">
        <v>18</v>
      </c>
      <c r="AJ45" s="199">
        <v>0</v>
      </c>
      <c r="AK45" s="199">
        <v>69.599999999999994</v>
      </c>
      <c r="AL45" s="199">
        <v>0</v>
      </c>
      <c r="AM45" s="199">
        <v>0</v>
      </c>
      <c r="AN45" s="199">
        <v>0</v>
      </c>
      <c r="AO45" s="199">
        <v>30</v>
      </c>
      <c r="AP45" s="199">
        <v>0</v>
      </c>
      <c r="AQ45" s="199">
        <v>17.7</v>
      </c>
      <c r="AR45" s="199">
        <v>0</v>
      </c>
      <c r="AS45" s="199">
        <v>0</v>
      </c>
      <c r="AT45" s="199">
        <v>0</v>
      </c>
    </row>
    <row r="46" spans="1:46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1.93</v>
      </c>
      <c r="K46" s="199">
        <v>9.1</v>
      </c>
      <c r="L46" s="199">
        <v>559.24</v>
      </c>
      <c r="M46" s="199">
        <v>27.29</v>
      </c>
      <c r="N46" s="199">
        <v>35.03</v>
      </c>
      <c r="O46" s="199">
        <v>0</v>
      </c>
      <c r="P46" s="199">
        <v>37.25</v>
      </c>
      <c r="Q46" s="199">
        <v>3.13</v>
      </c>
      <c r="R46" s="199">
        <v>12.58</v>
      </c>
      <c r="S46" s="199">
        <v>7.83</v>
      </c>
      <c r="T46" s="199">
        <v>0</v>
      </c>
      <c r="U46" s="199">
        <v>62.1</v>
      </c>
      <c r="V46" s="199">
        <v>4.2300000000000004</v>
      </c>
      <c r="W46" s="199">
        <v>13.76</v>
      </c>
      <c r="X46" s="199">
        <v>43.75</v>
      </c>
      <c r="Y46" s="199">
        <v>0</v>
      </c>
      <c r="Z46" s="199">
        <v>37.72</v>
      </c>
      <c r="AA46" s="199">
        <v>0</v>
      </c>
      <c r="AB46" s="199">
        <v>0</v>
      </c>
      <c r="AC46" s="199">
        <v>11</v>
      </c>
      <c r="AD46" s="199">
        <v>0</v>
      </c>
      <c r="AE46" s="199">
        <v>0</v>
      </c>
      <c r="AF46" s="199">
        <v>0</v>
      </c>
      <c r="AG46" s="199">
        <v>11.95</v>
      </c>
      <c r="AH46" s="199">
        <v>0</v>
      </c>
      <c r="AI46" s="199">
        <v>18</v>
      </c>
      <c r="AJ46" s="199">
        <v>0</v>
      </c>
      <c r="AK46" s="199">
        <v>69.599999999999994</v>
      </c>
      <c r="AL46" s="199">
        <v>0</v>
      </c>
      <c r="AM46" s="199">
        <v>0</v>
      </c>
      <c r="AN46" s="199">
        <v>0</v>
      </c>
      <c r="AO46" s="199">
        <v>30</v>
      </c>
      <c r="AP46" s="199">
        <v>0</v>
      </c>
      <c r="AQ46" s="199">
        <v>17.7</v>
      </c>
      <c r="AR46" s="199">
        <v>0</v>
      </c>
      <c r="AS46" s="199">
        <v>0</v>
      </c>
      <c r="AT46" s="199">
        <v>0</v>
      </c>
    </row>
    <row r="47" spans="1:46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1.93</v>
      </c>
      <c r="K47" s="199">
        <v>9.1</v>
      </c>
      <c r="L47" s="199">
        <v>559.24</v>
      </c>
      <c r="M47" s="199">
        <v>27.29</v>
      </c>
      <c r="N47" s="199">
        <v>35.03</v>
      </c>
      <c r="O47" s="199">
        <v>0</v>
      </c>
      <c r="P47" s="199">
        <v>37.25</v>
      </c>
      <c r="Q47" s="199">
        <v>3.13</v>
      </c>
      <c r="R47" s="199">
        <v>12.58</v>
      </c>
      <c r="S47" s="199">
        <v>7.83</v>
      </c>
      <c r="T47" s="199">
        <v>0</v>
      </c>
      <c r="U47" s="199">
        <v>62.1</v>
      </c>
      <c r="V47" s="199">
        <v>4.2300000000000004</v>
      </c>
      <c r="W47" s="199">
        <v>13.76</v>
      </c>
      <c r="X47" s="199">
        <v>43.75</v>
      </c>
      <c r="Y47" s="199">
        <v>0</v>
      </c>
      <c r="Z47" s="199">
        <v>37.72</v>
      </c>
      <c r="AA47" s="199">
        <v>0</v>
      </c>
      <c r="AB47" s="199">
        <v>0</v>
      </c>
      <c r="AC47" s="199">
        <v>11</v>
      </c>
      <c r="AD47" s="199">
        <v>0</v>
      </c>
      <c r="AE47" s="199">
        <v>0</v>
      </c>
      <c r="AF47" s="199">
        <v>0</v>
      </c>
      <c r="AG47" s="199">
        <v>11.95</v>
      </c>
      <c r="AH47" s="199">
        <v>0</v>
      </c>
      <c r="AI47" s="199">
        <v>18</v>
      </c>
      <c r="AJ47" s="199">
        <v>0</v>
      </c>
      <c r="AK47" s="199">
        <v>69.599999999999994</v>
      </c>
      <c r="AL47" s="199">
        <v>0</v>
      </c>
      <c r="AM47" s="199">
        <v>0</v>
      </c>
      <c r="AN47" s="199">
        <v>0</v>
      </c>
      <c r="AO47" s="199">
        <v>30</v>
      </c>
      <c r="AP47" s="199">
        <v>0</v>
      </c>
      <c r="AQ47" s="199">
        <v>17.7</v>
      </c>
      <c r="AR47" s="199">
        <v>0</v>
      </c>
      <c r="AS47" s="199">
        <v>0</v>
      </c>
      <c r="AT47" s="199">
        <v>0</v>
      </c>
    </row>
    <row r="48" spans="1:46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1.93</v>
      </c>
      <c r="K48" s="199">
        <v>9.1</v>
      </c>
      <c r="L48" s="199">
        <v>559.24</v>
      </c>
      <c r="M48" s="199">
        <v>27.29</v>
      </c>
      <c r="N48" s="199">
        <v>35.03</v>
      </c>
      <c r="O48" s="199">
        <v>0</v>
      </c>
      <c r="P48" s="199">
        <v>37.25</v>
      </c>
      <c r="Q48" s="199">
        <v>3.13</v>
      </c>
      <c r="R48" s="199">
        <v>12.58</v>
      </c>
      <c r="S48" s="199">
        <v>7.83</v>
      </c>
      <c r="T48" s="199">
        <v>0</v>
      </c>
      <c r="U48" s="199">
        <v>62.1</v>
      </c>
      <c r="V48" s="199">
        <v>4.2300000000000004</v>
      </c>
      <c r="W48" s="199">
        <v>13.76</v>
      </c>
      <c r="X48" s="199">
        <v>43.75</v>
      </c>
      <c r="Y48" s="199">
        <v>0</v>
      </c>
      <c r="Z48" s="199">
        <v>37.72</v>
      </c>
      <c r="AA48" s="199">
        <v>0</v>
      </c>
      <c r="AB48" s="199">
        <v>0</v>
      </c>
      <c r="AC48" s="199">
        <v>11</v>
      </c>
      <c r="AD48" s="199">
        <v>0</v>
      </c>
      <c r="AE48" s="199">
        <v>0</v>
      </c>
      <c r="AF48" s="199">
        <v>0</v>
      </c>
      <c r="AG48" s="199">
        <v>11.95</v>
      </c>
      <c r="AH48" s="199">
        <v>0</v>
      </c>
      <c r="AI48" s="199">
        <v>18</v>
      </c>
      <c r="AJ48" s="199">
        <v>0</v>
      </c>
      <c r="AK48" s="199">
        <v>69.599999999999994</v>
      </c>
      <c r="AL48" s="199">
        <v>0</v>
      </c>
      <c r="AM48" s="199">
        <v>0</v>
      </c>
      <c r="AN48" s="199">
        <v>0</v>
      </c>
      <c r="AO48" s="199">
        <v>30</v>
      </c>
      <c r="AP48" s="199">
        <v>0</v>
      </c>
      <c r="AQ48" s="199">
        <v>17.7</v>
      </c>
      <c r="AR48" s="199">
        <v>0</v>
      </c>
      <c r="AS48" s="199">
        <v>0</v>
      </c>
      <c r="AT48" s="199">
        <v>0</v>
      </c>
    </row>
    <row r="49" spans="1:46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1.93</v>
      </c>
      <c r="K49" s="199">
        <v>9.1</v>
      </c>
      <c r="L49" s="199">
        <v>559.24</v>
      </c>
      <c r="M49" s="199">
        <v>27.29</v>
      </c>
      <c r="N49" s="199">
        <v>35.03</v>
      </c>
      <c r="O49" s="199">
        <v>0</v>
      </c>
      <c r="P49" s="199">
        <v>37.25</v>
      </c>
      <c r="Q49" s="199">
        <v>3.13</v>
      </c>
      <c r="R49" s="199">
        <v>12.58</v>
      </c>
      <c r="S49" s="199">
        <v>7.83</v>
      </c>
      <c r="T49" s="199">
        <v>0</v>
      </c>
      <c r="U49" s="199">
        <v>62.1</v>
      </c>
      <c r="V49" s="199">
        <v>4.2300000000000004</v>
      </c>
      <c r="W49" s="199">
        <v>13.76</v>
      </c>
      <c r="X49" s="199">
        <v>43.75</v>
      </c>
      <c r="Y49" s="199">
        <v>0</v>
      </c>
      <c r="Z49" s="199">
        <v>37.72</v>
      </c>
      <c r="AA49" s="199">
        <v>20.77</v>
      </c>
      <c r="AB49" s="199">
        <v>0</v>
      </c>
      <c r="AC49" s="199">
        <v>11</v>
      </c>
      <c r="AD49" s="199">
        <v>0</v>
      </c>
      <c r="AE49" s="199">
        <v>0</v>
      </c>
      <c r="AF49" s="199">
        <v>0</v>
      </c>
      <c r="AG49" s="199">
        <v>11.95</v>
      </c>
      <c r="AH49" s="199">
        <v>0</v>
      </c>
      <c r="AI49" s="199">
        <v>18</v>
      </c>
      <c r="AJ49" s="199">
        <v>0</v>
      </c>
      <c r="AK49" s="199">
        <v>69.599999999999994</v>
      </c>
      <c r="AL49" s="199">
        <v>0</v>
      </c>
      <c r="AM49" s="199">
        <v>0</v>
      </c>
      <c r="AN49" s="199">
        <v>0</v>
      </c>
      <c r="AO49" s="199">
        <v>30</v>
      </c>
      <c r="AP49" s="199">
        <v>0</v>
      </c>
      <c r="AQ49" s="199">
        <v>17.7</v>
      </c>
      <c r="AR49" s="199">
        <v>0</v>
      </c>
      <c r="AS49" s="199">
        <v>0</v>
      </c>
      <c r="AT49" s="199">
        <v>0</v>
      </c>
    </row>
    <row r="50" spans="1:46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1.93</v>
      </c>
      <c r="K50" s="199">
        <v>9.1</v>
      </c>
      <c r="L50" s="199">
        <v>559.24</v>
      </c>
      <c r="M50" s="199">
        <v>27.29</v>
      </c>
      <c r="N50" s="199">
        <v>35.03</v>
      </c>
      <c r="O50" s="199">
        <v>0</v>
      </c>
      <c r="P50" s="199">
        <v>37.25</v>
      </c>
      <c r="Q50" s="199">
        <v>3.13</v>
      </c>
      <c r="R50" s="199">
        <v>12.58</v>
      </c>
      <c r="S50" s="199">
        <v>7.83</v>
      </c>
      <c r="T50" s="199">
        <v>0</v>
      </c>
      <c r="U50" s="199">
        <v>62.1</v>
      </c>
      <c r="V50" s="199">
        <v>4.2300000000000004</v>
      </c>
      <c r="W50" s="199">
        <v>13.76</v>
      </c>
      <c r="X50" s="199">
        <v>43.75</v>
      </c>
      <c r="Y50" s="199">
        <v>0</v>
      </c>
      <c r="Z50" s="199">
        <v>37.72</v>
      </c>
      <c r="AA50" s="199">
        <v>20.77</v>
      </c>
      <c r="AB50" s="199">
        <v>0</v>
      </c>
      <c r="AC50" s="199">
        <v>11</v>
      </c>
      <c r="AD50" s="199">
        <v>0</v>
      </c>
      <c r="AE50" s="199">
        <v>0</v>
      </c>
      <c r="AF50" s="199">
        <v>0</v>
      </c>
      <c r="AG50" s="199">
        <v>11.95</v>
      </c>
      <c r="AH50" s="199">
        <v>0</v>
      </c>
      <c r="AI50" s="199">
        <v>18</v>
      </c>
      <c r="AJ50" s="199">
        <v>0</v>
      </c>
      <c r="AK50" s="199">
        <v>69.599999999999994</v>
      </c>
      <c r="AL50" s="199">
        <v>0</v>
      </c>
      <c r="AM50" s="199">
        <v>0</v>
      </c>
      <c r="AN50" s="199">
        <v>0</v>
      </c>
      <c r="AO50" s="199">
        <v>30</v>
      </c>
      <c r="AP50" s="199">
        <v>0</v>
      </c>
      <c r="AQ50" s="199">
        <v>17.7</v>
      </c>
      <c r="AR50" s="199">
        <v>0</v>
      </c>
      <c r="AS50" s="199">
        <v>0</v>
      </c>
      <c r="AT50" s="199">
        <v>0</v>
      </c>
    </row>
    <row r="51" spans="1:46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1.93</v>
      </c>
      <c r="K51" s="199">
        <v>9.1</v>
      </c>
      <c r="L51" s="199">
        <v>559.24</v>
      </c>
      <c r="M51" s="199">
        <v>27.29</v>
      </c>
      <c r="N51" s="199">
        <v>35.03</v>
      </c>
      <c r="O51" s="199">
        <v>0</v>
      </c>
      <c r="P51" s="199">
        <v>37.25</v>
      </c>
      <c r="Q51" s="199">
        <v>3.13</v>
      </c>
      <c r="R51" s="199">
        <v>12.58</v>
      </c>
      <c r="S51" s="199">
        <v>7.83</v>
      </c>
      <c r="T51" s="199">
        <v>0</v>
      </c>
      <c r="U51" s="199">
        <v>62.1</v>
      </c>
      <c r="V51" s="199">
        <v>4.2300000000000004</v>
      </c>
      <c r="W51" s="199">
        <v>13.76</v>
      </c>
      <c r="X51" s="199">
        <v>43.75</v>
      </c>
      <c r="Y51" s="199">
        <v>0</v>
      </c>
      <c r="Z51" s="199">
        <v>37.72</v>
      </c>
      <c r="AA51" s="199">
        <v>20.77</v>
      </c>
      <c r="AB51" s="199">
        <v>0</v>
      </c>
      <c r="AC51" s="199">
        <v>11</v>
      </c>
      <c r="AD51" s="199">
        <v>0</v>
      </c>
      <c r="AE51" s="199">
        <v>0</v>
      </c>
      <c r="AF51" s="199">
        <v>0</v>
      </c>
      <c r="AG51" s="199">
        <v>11.95</v>
      </c>
      <c r="AH51" s="199">
        <v>0</v>
      </c>
      <c r="AI51" s="199">
        <v>18</v>
      </c>
      <c r="AJ51" s="199">
        <v>0</v>
      </c>
      <c r="AK51" s="199">
        <v>69.599999999999994</v>
      </c>
      <c r="AL51" s="199">
        <v>0</v>
      </c>
      <c r="AM51" s="199">
        <v>0</v>
      </c>
      <c r="AN51" s="199">
        <v>0</v>
      </c>
      <c r="AO51" s="199">
        <v>30</v>
      </c>
      <c r="AP51" s="199">
        <v>0</v>
      </c>
      <c r="AQ51" s="199">
        <v>17.7</v>
      </c>
      <c r="AR51" s="199">
        <v>0</v>
      </c>
      <c r="AS51" s="199">
        <v>0</v>
      </c>
      <c r="AT51" s="199">
        <v>0</v>
      </c>
    </row>
    <row r="52" spans="1:46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1.93</v>
      </c>
      <c r="K52" s="199">
        <v>9.1</v>
      </c>
      <c r="L52" s="199">
        <v>559.24</v>
      </c>
      <c r="M52" s="199">
        <v>27.29</v>
      </c>
      <c r="N52" s="199">
        <v>35.03</v>
      </c>
      <c r="O52" s="199">
        <v>0</v>
      </c>
      <c r="P52" s="199">
        <v>37.25</v>
      </c>
      <c r="Q52" s="199">
        <v>3.13</v>
      </c>
      <c r="R52" s="199">
        <v>12.58</v>
      </c>
      <c r="S52" s="199">
        <v>7.83</v>
      </c>
      <c r="T52" s="199">
        <v>0</v>
      </c>
      <c r="U52" s="199">
        <v>62.1</v>
      </c>
      <c r="V52" s="199">
        <v>4.2300000000000004</v>
      </c>
      <c r="W52" s="199">
        <v>13.76</v>
      </c>
      <c r="X52" s="199">
        <v>43.75</v>
      </c>
      <c r="Y52" s="199">
        <v>0</v>
      </c>
      <c r="Z52" s="199">
        <v>37.72</v>
      </c>
      <c r="AA52" s="199">
        <v>20.77</v>
      </c>
      <c r="AB52" s="199">
        <v>0</v>
      </c>
      <c r="AC52" s="199">
        <v>11</v>
      </c>
      <c r="AD52" s="199">
        <v>0</v>
      </c>
      <c r="AE52" s="199">
        <v>0</v>
      </c>
      <c r="AF52" s="199">
        <v>0</v>
      </c>
      <c r="AG52" s="199">
        <v>11.95</v>
      </c>
      <c r="AH52" s="199">
        <v>0</v>
      </c>
      <c r="AI52" s="199">
        <v>18</v>
      </c>
      <c r="AJ52" s="199">
        <v>0</v>
      </c>
      <c r="AK52" s="199">
        <v>69.599999999999994</v>
      </c>
      <c r="AL52" s="199">
        <v>0</v>
      </c>
      <c r="AM52" s="199">
        <v>0</v>
      </c>
      <c r="AN52" s="199">
        <v>0</v>
      </c>
      <c r="AO52" s="199">
        <v>30</v>
      </c>
      <c r="AP52" s="199">
        <v>0</v>
      </c>
      <c r="AQ52" s="199">
        <v>17.7</v>
      </c>
      <c r="AR52" s="199">
        <v>0</v>
      </c>
      <c r="AS52" s="199">
        <v>0</v>
      </c>
      <c r="AT52" s="199">
        <v>0</v>
      </c>
    </row>
    <row r="53" spans="1:46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1.93</v>
      </c>
      <c r="K53" s="199">
        <v>9.1</v>
      </c>
      <c r="L53" s="199">
        <v>559.24</v>
      </c>
      <c r="M53" s="199">
        <v>27.29</v>
      </c>
      <c r="N53" s="199">
        <v>35.03</v>
      </c>
      <c r="O53" s="199">
        <v>0</v>
      </c>
      <c r="P53" s="199">
        <v>37.25</v>
      </c>
      <c r="Q53" s="199">
        <v>3.13</v>
      </c>
      <c r="R53" s="199">
        <v>12.58</v>
      </c>
      <c r="S53" s="199">
        <v>7.83</v>
      </c>
      <c r="T53" s="199">
        <v>0</v>
      </c>
      <c r="U53" s="199">
        <v>62.1</v>
      </c>
      <c r="V53" s="199">
        <v>4.2300000000000004</v>
      </c>
      <c r="W53" s="199">
        <v>13.76</v>
      </c>
      <c r="X53" s="199">
        <v>43.75</v>
      </c>
      <c r="Y53" s="199">
        <v>0</v>
      </c>
      <c r="Z53" s="199">
        <v>37.72</v>
      </c>
      <c r="AA53" s="199">
        <v>20.77</v>
      </c>
      <c r="AB53" s="199">
        <v>0</v>
      </c>
      <c r="AC53" s="199">
        <v>11</v>
      </c>
      <c r="AD53" s="199">
        <v>0</v>
      </c>
      <c r="AE53" s="199">
        <v>0</v>
      </c>
      <c r="AF53" s="199">
        <v>0</v>
      </c>
      <c r="AG53" s="199">
        <v>11.95</v>
      </c>
      <c r="AH53" s="199">
        <v>0</v>
      </c>
      <c r="AI53" s="199">
        <v>18</v>
      </c>
      <c r="AJ53" s="199">
        <v>0</v>
      </c>
      <c r="AK53" s="199">
        <v>69.599999999999994</v>
      </c>
      <c r="AL53" s="199">
        <v>0</v>
      </c>
      <c r="AM53" s="199">
        <v>0</v>
      </c>
      <c r="AN53" s="199">
        <v>0</v>
      </c>
      <c r="AO53" s="199">
        <v>30</v>
      </c>
      <c r="AP53" s="199">
        <v>0</v>
      </c>
      <c r="AQ53" s="199">
        <v>17.7</v>
      </c>
      <c r="AR53" s="199">
        <v>0</v>
      </c>
      <c r="AS53" s="199">
        <v>0</v>
      </c>
      <c r="AT53" s="199">
        <v>0</v>
      </c>
    </row>
    <row r="54" spans="1:46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1.93</v>
      </c>
      <c r="K54" s="199">
        <v>9.1</v>
      </c>
      <c r="L54" s="199">
        <v>559.24</v>
      </c>
      <c r="M54" s="199">
        <v>27.29</v>
      </c>
      <c r="N54" s="199">
        <v>35.03</v>
      </c>
      <c r="O54" s="199">
        <v>0</v>
      </c>
      <c r="P54" s="199">
        <v>37.25</v>
      </c>
      <c r="Q54" s="199">
        <v>3.13</v>
      </c>
      <c r="R54" s="199">
        <v>12.58</v>
      </c>
      <c r="S54" s="199">
        <v>7.83</v>
      </c>
      <c r="T54" s="199">
        <v>0</v>
      </c>
      <c r="U54" s="199">
        <v>62.1</v>
      </c>
      <c r="V54" s="199">
        <v>4.2300000000000004</v>
      </c>
      <c r="W54" s="199">
        <v>13.76</v>
      </c>
      <c r="X54" s="199">
        <v>43.75</v>
      </c>
      <c r="Y54" s="199">
        <v>0</v>
      </c>
      <c r="Z54" s="199">
        <v>37.72</v>
      </c>
      <c r="AA54" s="199">
        <v>20.77</v>
      </c>
      <c r="AB54" s="199">
        <v>0</v>
      </c>
      <c r="AC54" s="199">
        <v>11</v>
      </c>
      <c r="AD54" s="199">
        <v>0</v>
      </c>
      <c r="AE54" s="199">
        <v>0</v>
      </c>
      <c r="AF54" s="199">
        <v>0</v>
      </c>
      <c r="AG54" s="199">
        <v>11.95</v>
      </c>
      <c r="AH54" s="199">
        <v>0</v>
      </c>
      <c r="AI54" s="199">
        <v>18</v>
      </c>
      <c r="AJ54" s="199">
        <v>0</v>
      </c>
      <c r="AK54" s="199">
        <v>69.599999999999994</v>
      </c>
      <c r="AL54" s="199">
        <v>0</v>
      </c>
      <c r="AM54" s="199">
        <v>0</v>
      </c>
      <c r="AN54" s="199">
        <v>0</v>
      </c>
      <c r="AO54" s="199">
        <v>30</v>
      </c>
      <c r="AP54" s="199">
        <v>0</v>
      </c>
      <c r="AQ54" s="199">
        <v>17.7</v>
      </c>
      <c r="AR54" s="199">
        <v>0</v>
      </c>
      <c r="AS54" s="199">
        <v>0</v>
      </c>
      <c r="AT54" s="199">
        <v>0</v>
      </c>
    </row>
    <row r="55" spans="1:46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1.93</v>
      </c>
      <c r="K55" s="199">
        <v>9.1</v>
      </c>
      <c r="L55" s="199">
        <v>559.24</v>
      </c>
      <c r="M55" s="199">
        <v>27.29</v>
      </c>
      <c r="N55" s="199">
        <v>35.03</v>
      </c>
      <c r="O55" s="199">
        <v>0</v>
      </c>
      <c r="P55" s="199">
        <v>37.25</v>
      </c>
      <c r="Q55" s="199">
        <v>3.13</v>
      </c>
      <c r="R55" s="199">
        <v>12.58</v>
      </c>
      <c r="S55" s="199">
        <v>7.83</v>
      </c>
      <c r="T55" s="199">
        <v>0</v>
      </c>
      <c r="U55" s="199">
        <v>62.1</v>
      </c>
      <c r="V55" s="199">
        <v>4.2300000000000004</v>
      </c>
      <c r="W55" s="199">
        <v>13.76</v>
      </c>
      <c r="X55" s="199">
        <v>43.75</v>
      </c>
      <c r="Y55" s="199">
        <v>0</v>
      </c>
      <c r="Z55" s="199">
        <v>37.72</v>
      </c>
      <c r="AA55" s="199">
        <v>20.77</v>
      </c>
      <c r="AB55" s="199">
        <v>0</v>
      </c>
      <c r="AC55" s="199">
        <v>11</v>
      </c>
      <c r="AD55" s="199">
        <v>0</v>
      </c>
      <c r="AE55" s="199">
        <v>0</v>
      </c>
      <c r="AF55" s="199">
        <v>0</v>
      </c>
      <c r="AG55" s="199">
        <v>11.95</v>
      </c>
      <c r="AH55" s="199">
        <v>0</v>
      </c>
      <c r="AI55" s="199">
        <v>18</v>
      </c>
      <c r="AJ55" s="199">
        <v>0</v>
      </c>
      <c r="AK55" s="199">
        <v>69.599999999999994</v>
      </c>
      <c r="AL55" s="199">
        <v>0</v>
      </c>
      <c r="AM55" s="199">
        <v>0</v>
      </c>
      <c r="AN55" s="199">
        <v>0</v>
      </c>
      <c r="AO55" s="199">
        <v>30</v>
      </c>
      <c r="AP55" s="199">
        <v>0</v>
      </c>
      <c r="AQ55" s="199">
        <v>17.7</v>
      </c>
      <c r="AR55" s="199">
        <v>0</v>
      </c>
      <c r="AS55" s="199">
        <v>0</v>
      </c>
      <c r="AT55" s="199">
        <v>0</v>
      </c>
    </row>
    <row r="56" spans="1:46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1.93</v>
      </c>
      <c r="K56" s="199">
        <v>9.1</v>
      </c>
      <c r="L56" s="199">
        <v>559.24</v>
      </c>
      <c r="M56" s="199">
        <v>27.29</v>
      </c>
      <c r="N56" s="199">
        <v>35.03</v>
      </c>
      <c r="O56" s="199">
        <v>0</v>
      </c>
      <c r="P56" s="199">
        <v>37.25</v>
      </c>
      <c r="Q56" s="199">
        <v>3.13</v>
      </c>
      <c r="R56" s="199">
        <v>12.58</v>
      </c>
      <c r="S56" s="199">
        <v>7.83</v>
      </c>
      <c r="T56" s="199">
        <v>0</v>
      </c>
      <c r="U56" s="199">
        <v>62.1</v>
      </c>
      <c r="V56" s="199">
        <v>4.2300000000000004</v>
      </c>
      <c r="W56" s="199">
        <v>13.76</v>
      </c>
      <c r="X56" s="199">
        <v>43.75</v>
      </c>
      <c r="Y56" s="199">
        <v>0</v>
      </c>
      <c r="Z56" s="199">
        <v>37.72</v>
      </c>
      <c r="AA56" s="199">
        <v>20.77</v>
      </c>
      <c r="AB56" s="199">
        <v>0</v>
      </c>
      <c r="AC56" s="199">
        <v>11</v>
      </c>
      <c r="AD56" s="199">
        <v>0</v>
      </c>
      <c r="AE56" s="199">
        <v>0</v>
      </c>
      <c r="AF56" s="199">
        <v>0</v>
      </c>
      <c r="AG56" s="199">
        <v>11.95</v>
      </c>
      <c r="AH56" s="199">
        <v>0</v>
      </c>
      <c r="AI56" s="199">
        <v>18</v>
      </c>
      <c r="AJ56" s="199">
        <v>0</v>
      </c>
      <c r="AK56" s="199">
        <v>69.599999999999994</v>
      </c>
      <c r="AL56" s="199">
        <v>0</v>
      </c>
      <c r="AM56" s="199">
        <v>0</v>
      </c>
      <c r="AN56" s="199">
        <v>0</v>
      </c>
      <c r="AO56" s="199">
        <v>30</v>
      </c>
      <c r="AP56" s="199">
        <v>0</v>
      </c>
      <c r="AQ56" s="199">
        <v>17.7</v>
      </c>
      <c r="AR56" s="199">
        <v>0</v>
      </c>
      <c r="AS56" s="199">
        <v>0</v>
      </c>
      <c r="AT56" s="199">
        <v>0</v>
      </c>
    </row>
    <row r="57" spans="1:46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1.93</v>
      </c>
      <c r="K57" s="199">
        <v>9.1</v>
      </c>
      <c r="L57" s="199">
        <v>559.24</v>
      </c>
      <c r="M57" s="199">
        <v>27.29</v>
      </c>
      <c r="N57" s="199">
        <v>35.03</v>
      </c>
      <c r="O57" s="199">
        <v>0</v>
      </c>
      <c r="P57" s="199">
        <v>37.25</v>
      </c>
      <c r="Q57" s="199">
        <v>3.13</v>
      </c>
      <c r="R57" s="199">
        <v>12.58</v>
      </c>
      <c r="S57" s="199">
        <v>7.83</v>
      </c>
      <c r="T57" s="199">
        <v>0</v>
      </c>
      <c r="U57" s="199">
        <v>62.1</v>
      </c>
      <c r="V57" s="199">
        <v>4.2300000000000004</v>
      </c>
      <c r="W57" s="199">
        <v>13.76</v>
      </c>
      <c r="X57" s="199">
        <v>43.75</v>
      </c>
      <c r="Y57" s="199">
        <v>0</v>
      </c>
      <c r="Z57" s="199">
        <v>37.72</v>
      </c>
      <c r="AA57" s="199">
        <v>20.77</v>
      </c>
      <c r="AB57" s="199">
        <v>0</v>
      </c>
      <c r="AC57" s="199">
        <v>11</v>
      </c>
      <c r="AD57" s="199">
        <v>0</v>
      </c>
      <c r="AE57" s="199">
        <v>0</v>
      </c>
      <c r="AF57" s="199">
        <v>0</v>
      </c>
      <c r="AG57" s="199">
        <v>11.95</v>
      </c>
      <c r="AH57" s="199">
        <v>0</v>
      </c>
      <c r="AI57" s="199">
        <v>18</v>
      </c>
      <c r="AJ57" s="199">
        <v>0</v>
      </c>
      <c r="AK57" s="199">
        <v>69.599999999999994</v>
      </c>
      <c r="AL57" s="199">
        <v>0</v>
      </c>
      <c r="AM57" s="199">
        <v>0</v>
      </c>
      <c r="AN57" s="199">
        <v>0</v>
      </c>
      <c r="AO57" s="199">
        <v>30</v>
      </c>
      <c r="AP57" s="199">
        <v>0</v>
      </c>
      <c r="AQ57" s="199">
        <v>17.7</v>
      </c>
      <c r="AR57" s="199">
        <v>0</v>
      </c>
      <c r="AS57" s="199">
        <v>0</v>
      </c>
      <c r="AT57" s="199">
        <v>0</v>
      </c>
    </row>
    <row r="58" spans="1:46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1.93</v>
      </c>
      <c r="K58" s="199">
        <v>9.1</v>
      </c>
      <c r="L58" s="199">
        <v>559.24</v>
      </c>
      <c r="M58" s="199">
        <v>27.29</v>
      </c>
      <c r="N58" s="199">
        <v>35.03</v>
      </c>
      <c r="O58" s="199">
        <v>0</v>
      </c>
      <c r="P58" s="199">
        <v>37.25</v>
      </c>
      <c r="Q58" s="199">
        <v>3.13</v>
      </c>
      <c r="R58" s="199">
        <v>12.58</v>
      </c>
      <c r="S58" s="199">
        <v>7.83</v>
      </c>
      <c r="T58" s="199">
        <v>0</v>
      </c>
      <c r="U58" s="199">
        <v>62.1</v>
      </c>
      <c r="V58" s="199">
        <v>4.2300000000000004</v>
      </c>
      <c r="W58" s="199">
        <v>13.76</v>
      </c>
      <c r="X58" s="199">
        <v>43.75</v>
      </c>
      <c r="Y58" s="199">
        <v>0</v>
      </c>
      <c r="Z58" s="199">
        <v>37.72</v>
      </c>
      <c r="AA58" s="199">
        <v>20.77</v>
      </c>
      <c r="AB58" s="199">
        <v>0</v>
      </c>
      <c r="AC58" s="199">
        <v>11</v>
      </c>
      <c r="AD58" s="199">
        <v>0</v>
      </c>
      <c r="AE58" s="199">
        <v>0</v>
      </c>
      <c r="AF58" s="199">
        <v>0</v>
      </c>
      <c r="AG58" s="199">
        <v>11.95</v>
      </c>
      <c r="AH58" s="199">
        <v>0</v>
      </c>
      <c r="AI58" s="199">
        <v>18</v>
      </c>
      <c r="AJ58" s="199">
        <v>0</v>
      </c>
      <c r="AK58" s="199">
        <v>69.599999999999994</v>
      </c>
      <c r="AL58" s="199">
        <v>0</v>
      </c>
      <c r="AM58" s="199">
        <v>0</v>
      </c>
      <c r="AN58" s="199">
        <v>0</v>
      </c>
      <c r="AO58" s="199">
        <v>30</v>
      </c>
      <c r="AP58" s="199">
        <v>0</v>
      </c>
      <c r="AQ58" s="199">
        <v>17.7</v>
      </c>
      <c r="AR58" s="199">
        <v>0</v>
      </c>
      <c r="AS58" s="199">
        <v>0</v>
      </c>
      <c r="AT58" s="199">
        <v>0</v>
      </c>
    </row>
    <row r="59" spans="1:46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1.93</v>
      </c>
      <c r="K59" s="199">
        <v>9.1</v>
      </c>
      <c r="L59" s="199">
        <v>559.24</v>
      </c>
      <c r="M59" s="199">
        <v>27.29</v>
      </c>
      <c r="N59" s="199">
        <v>35.03</v>
      </c>
      <c r="O59" s="199">
        <v>0</v>
      </c>
      <c r="P59" s="199">
        <v>37.03</v>
      </c>
      <c r="Q59" s="199">
        <v>3.13</v>
      </c>
      <c r="R59" s="199">
        <v>12.58</v>
      </c>
      <c r="S59" s="199">
        <v>7.83</v>
      </c>
      <c r="T59" s="199">
        <v>0</v>
      </c>
      <c r="U59" s="199">
        <v>62.1</v>
      </c>
      <c r="V59" s="199">
        <v>4.2300000000000004</v>
      </c>
      <c r="W59" s="199">
        <v>13.76</v>
      </c>
      <c r="X59" s="199">
        <v>43.75</v>
      </c>
      <c r="Y59" s="199">
        <v>0</v>
      </c>
      <c r="Z59" s="199">
        <v>37.72</v>
      </c>
      <c r="AA59" s="199">
        <v>20.77</v>
      </c>
      <c r="AB59" s="199">
        <v>0</v>
      </c>
      <c r="AC59" s="199">
        <v>11</v>
      </c>
      <c r="AD59" s="199">
        <v>0</v>
      </c>
      <c r="AE59" s="199">
        <v>0</v>
      </c>
      <c r="AF59" s="199">
        <v>0</v>
      </c>
      <c r="AG59" s="199">
        <v>11.95</v>
      </c>
      <c r="AH59" s="199">
        <v>0</v>
      </c>
      <c r="AI59" s="199">
        <v>18</v>
      </c>
      <c r="AJ59" s="199">
        <v>0</v>
      </c>
      <c r="AK59" s="199">
        <v>69.599999999999994</v>
      </c>
      <c r="AL59" s="199">
        <v>0</v>
      </c>
      <c r="AM59" s="199">
        <v>0</v>
      </c>
      <c r="AN59" s="199">
        <v>0</v>
      </c>
      <c r="AO59" s="199">
        <v>30</v>
      </c>
      <c r="AP59" s="199">
        <v>0</v>
      </c>
      <c r="AQ59" s="199">
        <v>17.7</v>
      </c>
      <c r="AR59" s="199">
        <v>0</v>
      </c>
      <c r="AS59" s="199">
        <v>0</v>
      </c>
      <c r="AT59" s="199">
        <v>0</v>
      </c>
    </row>
    <row r="60" spans="1:46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1.93</v>
      </c>
      <c r="K60" s="199">
        <v>9.1</v>
      </c>
      <c r="L60" s="199">
        <v>559.24</v>
      </c>
      <c r="M60" s="199">
        <v>27.29</v>
      </c>
      <c r="N60" s="199">
        <v>35.03</v>
      </c>
      <c r="O60" s="199">
        <v>0</v>
      </c>
      <c r="P60" s="199">
        <v>37.03</v>
      </c>
      <c r="Q60" s="199">
        <v>3.13</v>
      </c>
      <c r="R60" s="199">
        <v>12.58</v>
      </c>
      <c r="S60" s="199">
        <v>7.83</v>
      </c>
      <c r="T60" s="199">
        <v>0</v>
      </c>
      <c r="U60" s="199">
        <v>62.1</v>
      </c>
      <c r="V60" s="199">
        <v>4.2300000000000004</v>
      </c>
      <c r="W60" s="199">
        <v>13.76</v>
      </c>
      <c r="X60" s="199">
        <v>43.75</v>
      </c>
      <c r="Y60" s="199">
        <v>0</v>
      </c>
      <c r="Z60" s="199">
        <v>37.72</v>
      </c>
      <c r="AA60" s="199">
        <v>20.77</v>
      </c>
      <c r="AB60" s="199">
        <v>0</v>
      </c>
      <c r="AC60" s="199">
        <v>11</v>
      </c>
      <c r="AD60" s="199">
        <v>0</v>
      </c>
      <c r="AE60" s="199">
        <v>0</v>
      </c>
      <c r="AF60" s="199">
        <v>0</v>
      </c>
      <c r="AG60" s="199">
        <v>11.95</v>
      </c>
      <c r="AH60" s="199">
        <v>0</v>
      </c>
      <c r="AI60" s="199">
        <v>18</v>
      </c>
      <c r="AJ60" s="199">
        <v>0</v>
      </c>
      <c r="AK60" s="199">
        <v>69.599999999999994</v>
      </c>
      <c r="AL60" s="199">
        <v>0</v>
      </c>
      <c r="AM60" s="199">
        <v>0</v>
      </c>
      <c r="AN60" s="199">
        <v>0</v>
      </c>
      <c r="AO60" s="199">
        <v>30</v>
      </c>
      <c r="AP60" s="199">
        <v>0</v>
      </c>
      <c r="AQ60" s="199">
        <v>17.7</v>
      </c>
      <c r="AR60" s="199">
        <v>0</v>
      </c>
      <c r="AS60" s="199">
        <v>0</v>
      </c>
      <c r="AT60" s="199">
        <v>0</v>
      </c>
    </row>
    <row r="61" spans="1:46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1.93</v>
      </c>
      <c r="K61" s="199">
        <v>9.1</v>
      </c>
      <c r="L61" s="199">
        <v>559.24</v>
      </c>
      <c r="M61" s="199">
        <v>27.29</v>
      </c>
      <c r="N61" s="199">
        <v>35.03</v>
      </c>
      <c r="O61" s="199">
        <v>0</v>
      </c>
      <c r="P61" s="199">
        <v>37.03</v>
      </c>
      <c r="Q61" s="199">
        <v>3.13</v>
      </c>
      <c r="R61" s="199">
        <v>12.58</v>
      </c>
      <c r="S61" s="199">
        <v>7.83</v>
      </c>
      <c r="T61" s="199">
        <v>0</v>
      </c>
      <c r="U61" s="199">
        <v>62.1</v>
      </c>
      <c r="V61" s="199">
        <v>4.2300000000000004</v>
      </c>
      <c r="W61" s="199">
        <v>13.76</v>
      </c>
      <c r="X61" s="199">
        <v>43.75</v>
      </c>
      <c r="Y61" s="199">
        <v>0</v>
      </c>
      <c r="Z61" s="199">
        <v>37.72</v>
      </c>
      <c r="AA61" s="199">
        <v>20.77</v>
      </c>
      <c r="AB61" s="199">
        <v>0</v>
      </c>
      <c r="AC61" s="199">
        <v>11</v>
      </c>
      <c r="AD61" s="199">
        <v>0</v>
      </c>
      <c r="AE61" s="199">
        <v>0</v>
      </c>
      <c r="AF61" s="199">
        <v>0</v>
      </c>
      <c r="AG61" s="199">
        <v>11.95</v>
      </c>
      <c r="AH61" s="199">
        <v>0</v>
      </c>
      <c r="AI61" s="199">
        <v>18</v>
      </c>
      <c r="AJ61" s="199">
        <v>0</v>
      </c>
      <c r="AK61" s="199">
        <v>69.599999999999994</v>
      </c>
      <c r="AL61" s="199">
        <v>0</v>
      </c>
      <c r="AM61" s="199">
        <v>0</v>
      </c>
      <c r="AN61" s="199">
        <v>0</v>
      </c>
      <c r="AO61" s="199">
        <v>30</v>
      </c>
      <c r="AP61" s="199">
        <v>0</v>
      </c>
      <c r="AQ61" s="199">
        <v>17.7</v>
      </c>
      <c r="AR61" s="199">
        <v>0</v>
      </c>
      <c r="AS61" s="199">
        <v>0</v>
      </c>
      <c r="AT61" s="199">
        <v>0</v>
      </c>
    </row>
    <row r="62" spans="1:46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1.93</v>
      </c>
      <c r="K62" s="199">
        <v>9.1</v>
      </c>
      <c r="L62" s="199">
        <v>559.24</v>
      </c>
      <c r="M62" s="199">
        <v>27.29</v>
      </c>
      <c r="N62" s="199">
        <v>35.03</v>
      </c>
      <c r="O62" s="199">
        <v>0</v>
      </c>
      <c r="P62" s="199">
        <v>37.03</v>
      </c>
      <c r="Q62" s="199">
        <v>3.13</v>
      </c>
      <c r="R62" s="199">
        <v>12.58</v>
      </c>
      <c r="S62" s="199">
        <v>7.83</v>
      </c>
      <c r="T62" s="199">
        <v>0</v>
      </c>
      <c r="U62" s="199">
        <v>62.1</v>
      </c>
      <c r="V62" s="199">
        <v>4.2300000000000004</v>
      </c>
      <c r="W62" s="199">
        <v>13.76</v>
      </c>
      <c r="X62" s="199">
        <v>43.75</v>
      </c>
      <c r="Y62" s="199">
        <v>0</v>
      </c>
      <c r="Z62" s="199">
        <v>37.72</v>
      </c>
      <c r="AA62" s="199">
        <v>20.77</v>
      </c>
      <c r="AB62" s="199">
        <v>0</v>
      </c>
      <c r="AC62" s="199">
        <v>11</v>
      </c>
      <c r="AD62" s="199">
        <v>0</v>
      </c>
      <c r="AE62" s="199">
        <v>0</v>
      </c>
      <c r="AF62" s="199">
        <v>0</v>
      </c>
      <c r="AG62" s="199">
        <v>11.95</v>
      </c>
      <c r="AH62" s="199">
        <v>0</v>
      </c>
      <c r="AI62" s="199">
        <v>18</v>
      </c>
      <c r="AJ62" s="199">
        <v>0</v>
      </c>
      <c r="AK62" s="199">
        <v>69.599999999999994</v>
      </c>
      <c r="AL62" s="199">
        <v>0</v>
      </c>
      <c r="AM62" s="199">
        <v>0</v>
      </c>
      <c r="AN62" s="199">
        <v>0</v>
      </c>
      <c r="AO62" s="199">
        <v>30</v>
      </c>
      <c r="AP62" s="199">
        <v>0</v>
      </c>
      <c r="AQ62" s="199">
        <v>17.7</v>
      </c>
      <c r="AR62" s="199">
        <v>0</v>
      </c>
      <c r="AS62" s="199">
        <v>0</v>
      </c>
      <c r="AT62" s="199">
        <v>0</v>
      </c>
    </row>
    <row r="63" spans="1:46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1.93</v>
      </c>
      <c r="K63" s="199">
        <v>9.1</v>
      </c>
      <c r="L63" s="199">
        <v>559.24</v>
      </c>
      <c r="M63" s="199">
        <v>27.29</v>
      </c>
      <c r="N63" s="199">
        <v>35.03</v>
      </c>
      <c r="O63" s="199">
        <v>0</v>
      </c>
      <c r="P63" s="199">
        <v>37.03</v>
      </c>
      <c r="Q63" s="199">
        <v>3.13</v>
      </c>
      <c r="R63" s="199">
        <v>12.58</v>
      </c>
      <c r="S63" s="199">
        <v>7.83</v>
      </c>
      <c r="T63" s="199">
        <v>0</v>
      </c>
      <c r="U63" s="199">
        <v>62.1</v>
      </c>
      <c r="V63" s="199">
        <v>4.2300000000000004</v>
      </c>
      <c r="W63" s="199">
        <v>13.76</v>
      </c>
      <c r="X63" s="199">
        <v>43.75</v>
      </c>
      <c r="Y63" s="199">
        <v>0</v>
      </c>
      <c r="Z63" s="199">
        <v>37.72</v>
      </c>
      <c r="AA63" s="199">
        <v>20.77</v>
      </c>
      <c r="AB63" s="199">
        <v>0</v>
      </c>
      <c r="AC63" s="199">
        <v>11</v>
      </c>
      <c r="AD63" s="199">
        <v>0</v>
      </c>
      <c r="AE63" s="199">
        <v>0</v>
      </c>
      <c r="AF63" s="199">
        <v>0</v>
      </c>
      <c r="AG63" s="199">
        <v>11.95</v>
      </c>
      <c r="AH63" s="199">
        <v>0</v>
      </c>
      <c r="AI63" s="199">
        <v>18</v>
      </c>
      <c r="AJ63" s="199">
        <v>0</v>
      </c>
      <c r="AK63" s="199">
        <v>69.599999999999994</v>
      </c>
      <c r="AL63" s="199">
        <v>0</v>
      </c>
      <c r="AM63" s="199">
        <v>0</v>
      </c>
      <c r="AN63" s="199">
        <v>0</v>
      </c>
      <c r="AO63" s="199">
        <v>30</v>
      </c>
      <c r="AP63" s="199">
        <v>0</v>
      </c>
      <c r="AQ63" s="199">
        <v>17.7</v>
      </c>
      <c r="AR63" s="199">
        <v>0</v>
      </c>
      <c r="AS63" s="199">
        <v>0</v>
      </c>
      <c r="AT63" s="199">
        <v>0</v>
      </c>
    </row>
    <row r="64" spans="1:46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1.93</v>
      </c>
      <c r="K64" s="199">
        <v>9.1</v>
      </c>
      <c r="L64" s="199">
        <v>559.24</v>
      </c>
      <c r="M64" s="199">
        <v>27.29</v>
      </c>
      <c r="N64" s="199">
        <v>35.03</v>
      </c>
      <c r="O64" s="199">
        <v>0</v>
      </c>
      <c r="P64" s="199">
        <v>37.03</v>
      </c>
      <c r="Q64" s="199">
        <v>3.13</v>
      </c>
      <c r="R64" s="199">
        <v>12.58</v>
      </c>
      <c r="S64" s="199">
        <v>7.83</v>
      </c>
      <c r="T64" s="199">
        <v>0</v>
      </c>
      <c r="U64" s="199">
        <v>62.1</v>
      </c>
      <c r="V64" s="199">
        <v>4.2300000000000004</v>
      </c>
      <c r="W64" s="199">
        <v>13.76</v>
      </c>
      <c r="X64" s="199">
        <v>43.75</v>
      </c>
      <c r="Y64" s="199">
        <v>0</v>
      </c>
      <c r="Z64" s="199">
        <v>37.72</v>
      </c>
      <c r="AA64" s="199">
        <v>20.77</v>
      </c>
      <c r="AB64" s="199">
        <v>0</v>
      </c>
      <c r="AC64" s="199">
        <v>11</v>
      </c>
      <c r="AD64" s="199">
        <v>0</v>
      </c>
      <c r="AE64" s="199">
        <v>0</v>
      </c>
      <c r="AF64" s="199">
        <v>0</v>
      </c>
      <c r="AG64" s="199">
        <v>11.95</v>
      </c>
      <c r="AH64" s="199">
        <v>0</v>
      </c>
      <c r="AI64" s="199">
        <v>18</v>
      </c>
      <c r="AJ64" s="199">
        <v>0</v>
      </c>
      <c r="AK64" s="199">
        <v>69.599999999999994</v>
      </c>
      <c r="AL64" s="199">
        <v>0</v>
      </c>
      <c r="AM64" s="199">
        <v>0</v>
      </c>
      <c r="AN64" s="199">
        <v>0</v>
      </c>
      <c r="AO64" s="199">
        <v>30</v>
      </c>
      <c r="AP64" s="199">
        <v>0</v>
      </c>
      <c r="AQ64" s="199">
        <v>17.7</v>
      </c>
      <c r="AR64" s="199">
        <v>0</v>
      </c>
      <c r="AS64" s="199">
        <v>0</v>
      </c>
      <c r="AT64" s="199">
        <v>0</v>
      </c>
    </row>
    <row r="65" spans="1:46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1.93</v>
      </c>
      <c r="K65" s="199">
        <v>9.1</v>
      </c>
      <c r="L65" s="199">
        <v>559.24</v>
      </c>
      <c r="M65" s="199">
        <v>27.29</v>
      </c>
      <c r="N65" s="199">
        <v>35.03</v>
      </c>
      <c r="O65" s="199">
        <v>0</v>
      </c>
      <c r="P65" s="199">
        <v>37.03</v>
      </c>
      <c r="Q65" s="199">
        <v>3.13</v>
      </c>
      <c r="R65" s="199">
        <v>12.58</v>
      </c>
      <c r="S65" s="199">
        <v>7.83</v>
      </c>
      <c r="T65" s="199">
        <v>0</v>
      </c>
      <c r="U65" s="199">
        <v>62.1</v>
      </c>
      <c r="V65" s="199">
        <v>4.2300000000000004</v>
      </c>
      <c r="W65" s="199">
        <v>13.76</v>
      </c>
      <c r="X65" s="199">
        <v>43.75</v>
      </c>
      <c r="Y65" s="199">
        <v>0</v>
      </c>
      <c r="Z65" s="199">
        <v>37.72</v>
      </c>
      <c r="AA65" s="199">
        <v>20.77</v>
      </c>
      <c r="AB65" s="199">
        <v>0</v>
      </c>
      <c r="AC65" s="199">
        <v>11</v>
      </c>
      <c r="AD65" s="199">
        <v>0</v>
      </c>
      <c r="AE65" s="199">
        <v>0</v>
      </c>
      <c r="AF65" s="199">
        <v>0</v>
      </c>
      <c r="AG65" s="199">
        <v>11.95</v>
      </c>
      <c r="AH65" s="199">
        <v>0</v>
      </c>
      <c r="AI65" s="199">
        <v>18</v>
      </c>
      <c r="AJ65" s="199">
        <v>0</v>
      </c>
      <c r="AK65" s="199">
        <v>69.599999999999994</v>
      </c>
      <c r="AL65" s="199">
        <v>0</v>
      </c>
      <c r="AM65" s="199">
        <v>0</v>
      </c>
      <c r="AN65" s="199">
        <v>0</v>
      </c>
      <c r="AO65" s="199">
        <v>30</v>
      </c>
      <c r="AP65" s="199">
        <v>0</v>
      </c>
      <c r="AQ65" s="199">
        <v>17.7</v>
      </c>
      <c r="AR65" s="199">
        <v>0</v>
      </c>
      <c r="AS65" s="199">
        <v>0</v>
      </c>
      <c r="AT65" s="199">
        <v>0</v>
      </c>
    </row>
    <row r="66" spans="1:46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1.93</v>
      </c>
      <c r="K66" s="199">
        <v>9.1</v>
      </c>
      <c r="L66" s="199">
        <v>559.24</v>
      </c>
      <c r="M66" s="199">
        <v>27.29</v>
      </c>
      <c r="N66" s="199">
        <v>35.03</v>
      </c>
      <c r="O66" s="199">
        <v>0</v>
      </c>
      <c r="P66" s="199">
        <v>37.03</v>
      </c>
      <c r="Q66" s="199">
        <v>3.13</v>
      </c>
      <c r="R66" s="199">
        <v>12.58</v>
      </c>
      <c r="S66" s="199">
        <v>7.83</v>
      </c>
      <c r="T66" s="199">
        <v>0</v>
      </c>
      <c r="U66" s="199">
        <v>62.1</v>
      </c>
      <c r="V66" s="199">
        <v>4.2300000000000004</v>
      </c>
      <c r="W66" s="199">
        <v>13.76</v>
      </c>
      <c r="X66" s="199">
        <v>43.75</v>
      </c>
      <c r="Y66" s="199">
        <v>0</v>
      </c>
      <c r="Z66" s="199">
        <v>37.72</v>
      </c>
      <c r="AA66" s="199">
        <v>20.77</v>
      </c>
      <c r="AB66" s="199">
        <v>0</v>
      </c>
      <c r="AC66" s="199">
        <v>11</v>
      </c>
      <c r="AD66" s="199">
        <v>0</v>
      </c>
      <c r="AE66" s="199">
        <v>0</v>
      </c>
      <c r="AF66" s="199">
        <v>0</v>
      </c>
      <c r="AG66" s="199">
        <v>11.95</v>
      </c>
      <c r="AH66" s="199">
        <v>0</v>
      </c>
      <c r="AI66" s="199">
        <v>18</v>
      </c>
      <c r="AJ66" s="199">
        <v>0</v>
      </c>
      <c r="AK66" s="199">
        <v>69.599999999999994</v>
      </c>
      <c r="AL66" s="199">
        <v>0</v>
      </c>
      <c r="AM66" s="199">
        <v>0</v>
      </c>
      <c r="AN66" s="199">
        <v>0</v>
      </c>
      <c r="AO66" s="199">
        <v>30</v>
      </c>
      <c r="AP66" s="199">
        <v>0</v>
      </c>
      <c r="AQ66" s="199">
        <v>17.7</v>
      </c>
      <c r="AR66" s="199">
        <v>0</v>
      </c>
      <c r="AS66" s="199">
        <v>0</v>
      </c>
      <c r="AT66" s="199">
        <v>0</v>
      </c>
    </row>
    <row r="67" spans="1:46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1.93</v>
      </c>
      <c r="K67" s="199">
        <v>9.1</v>
      </c>
      <c r="L67" s="199">
        <v>559.24</v>
      </c>
      <c r="M67" s="199">
        <v>27.29</v>
      </c>
      <c r="N67" s="199">
        <v>35.03</v>
      </c>
      <c r="O67" s="199">
        <v>0</v>
      </c>
      <c r="P67" s="199">
        <v>37.03</v>
      </c>
      <c r="Q67" s="199">
        <v>3.13</v>
      </c>
      <c r="R67" s="199">
        <v>12.58</v>
      </c>
      <c r="S67" s="199">
        <v>7.83</v>
      </c>
      <c r="T67" s="199">
        <v>0</v>
      </c>
      <c r="U67" s="199">
        <v>62.1</v>
      </c>
      <c r="V67" s="199">
        <v>4.2300000000000004</v>
      </c>
      <c r="W67" s="199">
        <v>13.76</v>
      </c>
      <c r="X67" s="199">
        <v>43.75</v>
      </c>
      <c r="Y67" s="199">
        <v>0</v>
      </c>
      <c r="Z67" s="199">
        <v>37.72</v>
      </c>
      <c r="AA67" s="199">
        <v>20.77</v>
      </c>
      <c r="AB67" s="199">
        <v>0</v>
      </c>
      <c r="AC67" s="199">
        <v>11</v>
      </c>
      <c r="AD67" s="199">
        <v>0</v>
      </c>
      <c r="AE67" s="199">
        <v>0</v>
      </c>
      <c r="AF67" s="199">
        <v>0</v>
      </c>
      <c r="AG67" s="199">
        <v>11.95</v>
      </c>
      <c r="AH67" s="199">
        <v>0</v>
      </c>
      <c r="AI67" s="199">
        <v>18</v>
      </c>
      <c r="AJ67" s="199">
        <v>0</v>
      </c>
      <c r="AK67" s="199">
        <v>69.599999999999994</v>
      </c>
      <c r="AL67" s="199">
        <v>0</v>
      </c>
      <c r="AM67" s="199">
        <v>0</v>
      </c>
      <c r="AN67" s="199">
        <v>0</v>
      </c>
      <c r="AO67" s="199">
        <v>30</v>
      </c>
      <c r="AP67" s="199">
        <v>0</v>
      </c>
      <c r="AQ67" s="199">
        <v>17.7</v>
      </c>
      <c r="AR67" s="199">
        <v>0</v>
      </c>
      <c r="AS67" s="199">
        <v>0</v>
      </c>
      <c r="AT67" s="199">
        <v>0</v>
      </c>
    </row>
    <row r="68" spans="1:46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1.93</v>
      </c>
      <c r="K68" s="199">
        <v>9.1</v>
      </c>
      <c r="L68" s="199">
        <v>559.24</v>
      </c>
      <c r="M68" s="199">
        <v>27.29</v>
      </c>
      <c r="N68" s="199">
        <v>35.03</v>
      </c>
      <c r="O68" s="199">
        <v>0</v>
      </c>
      <c r="P68" s="199">
        <v>37.03</v>
      </c>
      <c r="Q68" s="199">
        <v>3.13</v>
      </c>
      <c r="R68" s="199">
        <v>12.58</v>
      </c>
      <c r="S68" s="199">
        <v>7.83</v>
      </c>
      <c r="T68" s="199">
        <v>0</v>
      </c>
      <c r="U68" s="199">
        <v>62.1</v>
      </c>
      <c r="V68" s="199">
        <v>4.2300000000000004</v>
      </c>
      <c r="W68" s="199">
        <v>13.76</v>
      </c>
      <c r="X68" s="199">
        <v>43.75</v>
      </c>
      <c r="Y68" s="199">
        <v>0</v>
      </c>
      <c r="Z68" s="199">
        <v>37.72</v>
      </c>
      <c r="AA68" s="199">
        <v>20.77</v>
      </c>
      <c r="AB68" s="199">
        <v>0</v>
      </c>
      <c r="AC68" s="199">
        <v>11</v>
      </c>
      <c r="AD68" s="199">
        <v>0</v>
      </c>
      <c r="AE68" s="199">
        <v>0</v>
      </c>
      <c r="AF68" s="199">
        <v>0</v>
      </c>
      <c r="AG68" s="199">
        <v>11.95</v>
      </c>
      <c r="AH68" s="199">
        <v>0</v>
      </c>
      <c r="AI68" s="199">
        <v>18</v>
      </c>
      <c r="AJ68" s="199">
        <v>0</v>
      </c>
      <c r="AK68" s="199">
        <v>69.599999999999994</v>
      </c>
      <c r="AL68" s="199">
        <v>0</v>
      </c>
      <c r="AM68" s="199">
        <v>0</v>
      </c>
      <c r="AN68" s="199">
        <v>0</v>
      </c>
      <c r="AO68" s="199">
        <v>30</v>
      </c>
      <c r="AP68" s="199">
        <v>0</v>
      </c>
      <c r="AQ68" s="199">
        <v>17.7</v>
      </c>
      <c r="AR68" s="199">
        <v>0</v>
      </c>
      <c r="AS68" s="199">
        <v>0</v>
      </c>
      <c r="AT68" s="199">
        <v>0</v>
      </c>
    </row>
    <row r="69" spans="1:46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1.93</v>
      </c>
      <c r="K69" s="199">
        <v>9.1</v>
      </c>
      <c r="L69" s="199">
        <v>559.24</v>
      </c>
      <c r="M69" s="199">
        <v>27.29</v>
      </c>
      <c r="N69" s="199">
        <v>35.03</v>
      </c>
      <c r="O69" s="199">
        <v>0</v>
      </c>
      <c r="P69" s="199">
        <v>37.03</v>
      </c>
      <c r="Q69" s="199">
        <v>3.13</v>
      </c>
      <c r="R69" s="199">
        <v>12.58</v>
      </c>
      <c r="S69" s="199">
        <v>7.83</v>
      </c>
      <c r="T69" s="199">
        <v>0</v>
      </c>
      <c r="U69" s="199">
        <v>62.1</v>
      </c>
      <c r="V69" s="199">
        <v>4.2300000000000004</v>
      </c>
      <c r="W69" s="199">
        <v>13.76</v>
      </c>
      <c r="X69" s="199">
        <v>43.75</v>
      </c>
      <c r="Y69" s="199">
        <v>0</v>
      </c>
      <c r="Z69" s="199">
        <v>37.72</v>
      </c>
      <c r="AA69" s="199">
        <v>20.77</v>
      </c>
      <c r="AB69" s="199">
        <v>0</v>
      </c>
      <c r="AC69" s="199">
        <v>11</v>
      </c>
      <c r="AD69" s="199">
        <v>0</v>
      </c>
      <c r="AE69" s="199">
        <v>0</v>
      </c>
      <c r="AF69" s="199">
        <v>0</v>
      </c>
      <c r="AG69" s="199">
        <v>11.95</v>
      </c>
      <c r="AH69" s="199">
        <v>0</v>
      </c>
      <c r="AI69" s="199">
        <v>18</v>
      </c>
      <c r="AJ69" s="199">
        <v>0</v>
      </c>
      <c r="AK69" s="199">
        <v>69.599999999999994</v>
      </c>
      <c r="AL69" s="199">
        <v>0</v>
      </c>
      <c r="AM69" s="199">
        <v>0</v>
      </c>
      <c r="AN69" s="199">
        <v>0</v>
      </c>
      <c r="AO69" s="199">
        <v>30</v>
      </c>
      <c r="AP69" s="199">
        <v>0</v>
      </c>
      <c r="AQ69" s="199">
        <v>14.67</v>
      </c>
      <c r="AR69" s="199">
        <v>0</v>
      </c>
      <c r="AS69" s="199">
        <v>0</v>
      </c>
      <c r="AT69" s="199">
        <v>0</v>
      </c>
    </row>
    <row r="70" spans="1:46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1.93</v>
      </c>
      <c r="K70" s="199">
        <v>9.1</v>
      </c>
      <c r="L70" s="199">
        <v>559.24</v>
      </c>
      <c r="M70" s="199">
        <v>27.29</v>
      </c>
      <c r="N70" s="199">
        <v>35.03</v>
      </c>
      <c r="O70" s="199">
        <v>0</v>
      </c>
      <c r="P70" s="199">
        <v>37.03</v>
      </c>
      <c r="Q70" s="199">
        <v>3.13</v>
      </c>
      <c r="R70" s="199">
        <v>12.58</v>
      </c>
      <c r="S70" s="199">
        <v>7.83</v>
      </c>
      <c r="T70" s="199">
        <v>0</v>
      </c>
      <c r="U70" s="199">
        <v>62.1</v>
      </c>
      <c r="V70" s="199">
        <v>4.2300000000000004</v>
      </c>
      <c r="W70" s="199">
        <v>13.76</v>
      </c>
      <c r="X70" s="199">
        <v>43.75</v>
      </c>
      <c r="Y70" s="199">
        <v>0</v>
      </c>
      <c r="Z70" s="199">
        <v>37.72</v>
      </c>
      <c r="AA70" s="199">
        <v>20.77</v>
      </c>
      <c r="AB70" s="199">
        <v>0</v>
      </c>
      <c r="AC70" s="199">
        <v>11</v>
      </c>
      <c r="AD70" s="199">
        <v>0</v>
      </c>
      <c r="AE70" s="199">
        <v>0</v>
      </c>
      <c r="AF70" s="199">
        <v>0</v>
      </c>
      <c r="AG70" s="199">
        <v>11.95</v>
      </c>
      <c r="AH70" s="199">
        <v>0</v>
      </c>
      <c r="AI70" s="199">
        <v>18</v>
      </c>
      <c r="AJ70" s="199">
        <v>0</v>
      </c>
      <c r="AK70" s="199">
        <v>69.599999999999994</v>
      </c>
      <c r="AL70" s="199">
        <v>0</v>
      </c>
      <c r="AM70" s="199">
        <v>0</v>
      </c>
      <c r="AN70" s="199">
        <v>0</v>
      </c>
      <c r="AO70" s="199">
        <v>30</v>
      </c>
      <c r="AP70" s="199">
        <v>0</v>
      </c>
      <c r="AQ70" s="199">
        <v>12.37</v>
      </c>
      <c r="AR70" s="199">
        <v>0</v>
      </c>
      <c r="AS70" s="199">
        <v>0</v>
      </c>
      <c r="AT70" s="199">
        <v>0</v>
      </c>
    </row>
    <row r="71" spans="1:46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1.93</v>
      </c>
      <c r="K71" s="199">
        <v>9.1</v>
      </c>
      <c r="L71" s="199">
        <v>559.24</v>
      </c>
      <c r="M71" s="199">
        <v>27.29</v>
      </c>
      <c r="N71" s="199">
        <v>35.03</v>
      </c>
      <c r="O71" s="199">
        <v>0</v>
      </c>
      <c r="P71" s="199">
        <v>37.03</v>
      </c>
      <c r="Q71" s="199">
        <v>3.13</v>
      </c>
      <c r="R71" s="199">
        <v>12.58</v>
      </c>
      <c r="S71" s="199">
        <v>7.83</v>
      </c>
      <c r="T71" s="199">
        <v>0</v>
      </c>
      <c r="U71" s="199">
        <v>62.1</v>
      </c>
      <c r="V71" s="199">
        <v>4.2300000000000004</v>
      </c>
      <c r="W71" s="199">
        <v>13.76</v>
      </c>
      <c r="X71" s="199">
        <v>43.75</v>
      </c>
      <c r="Y71" s="199">
        <v>0</v>
      </c>
      <c r="Z71" s="199">
        <v>37.72</v>
      </c>
      <c r="AA71" s="199">
        <v>20.77</v>
      </c>
      <c r="AB71" s="199">
        <v>0</v>
      </c>
      <c r="AC71" s="199">
        <v>11</v>
      </c>
      <c r="AD71" s="199">
        <v>0</v>
      </c>
      <c r="AE71" s="199">
        <v>0</v>
      </c>
      <c r="AF71" s="199">
        <v>0</v>
      </c>
      <c r="AG71" s="199">
        <v>11.95</v>
      </c>
      <c r="AH71" s="199">
        <v>0</v>
      </c>
      <c r="AI71" s="199">
        <v>18</v>
      </c>
      <c r="AJ71" s="199">
        <v>0</v>
      </c>
      <c r="AK71" s="199">
        <v>69.599999999999994</v>
      </c>
      <c r="AL71" s="199">
        <v>0</v>
      </c>
      <c r="AM71" s="199">
        <v>0</v>
      </c>
      <c r="AN71" s="199">
        <v>0</v>
      </c>
      <c r="AO71" s="199">
        <v>30</v>
      </c>
      <c r="AP71" s="199">
        <v>0</v>
      </c>
      <c r="AQ71" s="199">
        <v>10.54</v>
      </c>
      <c r="AR71" s="199">
        <v>0</v>
      </c>
      <c r="AS71" s="199">
        <v>0</v>
      </c>
      <c r="AT71" s="199">
        <v>0</v>
      </c>
    </row>
    <row r="72" spans="1:46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1.93</v>
      </c>
      <c r="K72" s="199">
        <v>9.1</v>
      </c>
      <c r="L72" s="199">
        <v>559.24</v>
      </c>
      <c r="M72" s="199">
        <v>27.29</v>
      </c>
      <c r="N72" s="199">
        <v>35.03</v>
      </c>
      <c r="O72" s="199">
        <v>0</v>
      </c>
      <c r="P72" s="199">
        <v>37.03</v>
      </c>
      <c r="Q72" s="199">
        <v>3.13</v>
      </c>
      <c r="R72" s="199">
        <v>12.58</v>
      </c>
      <c r="S72" s="199">
        <v>7.83</v>
      </c>
      <c r="T72" s="199">
        <v>0</v>
      </c>
      <c r="U72" s="199">
        <v>62.1</v>
      </c>
      <c r="V72" s="199">
        <v>4.2300000000000004</v>
      </c>
      <c r="W72" s="199">
        <v>13.76</v>
      </c>
      <c r="X72" s="199">
        <v>43.75</v>
      </c>
      <c r="Y72" s="199">
        <v>0</v>
      </c>
      <c r="Z72" s="199">
        <v>37.72</v>
      </c>
      <c r="AA72" s="199">
        <v>20.77</v>
      </c>
      <c r="AB72" s="199">
        <v>0</v>
      </c>
      <c r="AC72" s="199">
        <v>11</v>
      </c>
      <c r="AD72" s="199">
        <v>0</v>
      </c>
      <c r="AE72" s="199">
        <v>0</v>
      </c>
      <c r="AF72" s="199">
        <v>0</v>
      </c>
      <c r="AG72" s="199">
        <v>11.95</v>
      </c>
      <c r="AH72" s="199">
        <v>0</v>
      </c>
      <c r="AI72" s="199">
        <v>18</v>
      </c>
      <c r="AJ72" s="199">
        <v>0</v>
      </c>
      <c r="AK72" s="199">
        <v>69.599999999999994</v>
      </c>
      <c r="AL72" s="199">
        <v>0</v>
      </c>
      <c r="AM72" s="199">
        <v>0</v>
      </c>
      <c r="AN72" s="199">
        <v>0</v>
      </c>
      <c r="AO72" s="199">
        <v>30</v>
      </c>
      <c r="AP72" s="199">
        <v>0</v>
      </c>
      <c r="AQ72" s="199">
        <v>9.5399999999999991</v>
      </c>
      <c r="AR72" s="199">
        <v>0</v>
      </c>
      <c r="AS72" s="199">
        <v>0</v>
      </c>
      <c r="AT72" s="199">
        <v>0</v>
      </c>
    </row>
    <row r="73" spans="1:46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1.93</v>
      </c>
      <c r="K73" s="199">
        <v>9.1</v>
      </c>
      <c r="L73" s="199">
        <v>559.24</v>
      </c>
      <c r="M73" s="199">
        <v>27.29</v>
      </c>
      <c r="N73" s="199">
        <v>35.03</v>
      </c>
      <c r="O73" s="199">
        <v>0</v>
      </c>
      <c r="P73" s="199">
        <v>37.03</v>
      </c>
      <c r="Q73" s="199">
        <v>3.13</v>
      </c>
      <c r="R73" s="199">
        <v>12.58</v>
      </c>
      <c r="S73" s="199">
        <v>7.83</v>
      </c>
      <c r="T73" s="199">
        <v>0</v>
      </c>
      <c r="U73" s="199">
        <v>62.1</v>
      </c>
      <c r="V73" s="199">
        <v>4.2300000000000004</v>
      </c>
      <c r="W73" s="199">
        <v>13.76</v>
      </c>
      <c r="X73" s="199">
        <v>43.75</v>
      </c>
      <c r="Y73" s="199">
        <v>0</v>
      </c>
      <c r="Z73" s="199">
        <v>37.72</v>
      </c>
      <c r="AA73" s="199">
        <v>20.77</v>
      </c>
      <c r="AB73" s="199">
        <v>0</v>
      </c>
      <c r="AC73" s="199">
        <v>11</v>
      </c>
      <c r="AD73" s="199">
        <v>0</v>
      </c>
      <c r="AE73" s="199">
        <v>0</v>
      </c>
      <c r="AF73" s="199">
        <v>0</v>
      </c>
      <c r="AG73" s="199">
        <v>11.95</v>
      </c>
      <c r="AH73" s="199">
        <v>0</v>
      </c>
      <c r="AI73" s="199">
        <v>18</v>
      </c>
      <c r="AJ73" s="199">
        <v>0</v>
      </c>
      <c r="AK73" s="199">
        <v>69.599999999999994</v>
      </c>
      <c r="AL73" s="199">
        <v>0</v>
      </c>
      <c r="AM73" s="199">
        <v>0</v>
      </c>
      <c r="AN73" s="199">
        <v>0</v>
      </c>
      <c r="AO73" s="199">
        <v>30</v>
      </c>
      <c r="AP73" s="199">
        <v>0</v>
      </c>
      <c r="AQ73" s="199">
        <v>8.09</v>
      </c>
      <c r="AR73" s="199">
        <v>0</v>
      </c>
      <c r="AS73" s="199">
        <v>0</v>
      </c>
      <c r="AT73" s="199">
        <v>0</v>
      </c>
    </row>
    <row r="74" spans="1:46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1.93</v>
      </c>
      <c r="K74" s="199">
        <v>9.1</v>
      </c>
      <c r="L74" s="199">
        <v>559.24</v>
      </c>
      <c r="M74" s="199">
        <v>27.29</v>
      </c>
      <c r="N74" s="199">
        <v>35.03</v>
      </c>
      <c r="O74" s="199">
        <v>0</v>
      </c>
      <c r="P74" s="199">
        <v>37.03</v>
      </c>
      <c r="Q74" s="199">
        <v>3.13</v>
      </c>
      <c r="R74" s="199">
        <v>12.58</v>
      </c>
      <c r="S74" s="199">
        <v>7.83</v>
      </c>
      <c r="T74" s="199">
        <v>0</v>
      </c>
      <c r="U74" s="199">
        <v>62.1</v>
      </c>
      <c r="V74" s="199">
        <v>4.2300000000000004</v>
      </c>
      <c r="W74" s="199">
        <v>13.76</v>
      </c>
      <c r="X74" s="199">
        <v>43.75</v>
      </c>
      <c r="Y74" s="199">
        <v>0</v>
      </c>
      <c r="Z74" s="199">
        <v>37.72</v>
      </c>
      <c r="AA74" s="199">
        <v>20.77</v>
      </c>
      <c r="AB74" s="199">
        <v>0</v>
      </c>
      <c r="AC74" s="199">
        <v>11</v>
      </c>
      <c r="AD74" s="199">
        <v>0</v>
      </c>
      <c r="AE74" s="199">
        <v>0</v>
      </c>
      <c r="AF74" s="199">
        <v>0</v>
      </c>
      <c r="AG74" s="199">
        <v>11.95</v>
      </c>
      <c r="AH74" s="199">
        <v>0</v>
      </c>
      <c r="AI74" s="199">
        <v>18</v>
      </c>
      <c r="AJ74" s="199">
        <v>0</v>
      </c>
      <c r="AK74" s="199">
        <v>69.599999999999994</v>
      </c>
      <c r="AL74" s="199">
        <v>0</v>
      </c>
      <c r="AM74" s="199">
        <v>0</v>
      </c>
      <c r="AN74" s="199">
        <v>0</v>
      </c>
      <c r="AO74" s="199">
        <v>30</v>
      </c>
      <c r="AP74" s="199">
        <v>0</v>
      </c>
      <c r="AQ74" s="199">
        <v>5.16</v>
      </c>
      <c r="AR74" s="199">
        <v>0</v>
      </c>
      <c r="AS74" s="199">
        <v>0</v>
      </c>
      <c r="AT74" s="199">
        <v>0</v>
      </c>
    </row>
    <row r="75" spans="1:46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1.93</v>
      </c>
      <c r="K75" s="199">
        <v>9.1</v>
      </c>
      <c r="L75" s="199">
        <v>559.24</v>
      </c>
      <c r="M75" s="199">
        <v>27.29</v>
      </c>
      <c r="N75" s="199">
        <v>35.03</v>
      </c>
      <c r="O75" s="199">
        <v>0</v>
      </c>
      <c r="P75" s="199">
        <v>37.03</v>
      </c>
      <c r="Q75" s="199">
        <v>3.13</v>
      </c>
      <c r="R75" s="199">
        <v>12.58</v>
      </c>
      <c r="S75" s="199">
        <v>7.83</v>
      </c>
      <c r="T75" s="199">
        <v>0</v>
      </c>
      <c r="U75" s="199">
        <v>62.1</v>
      </c>
      <c r="V75" s="199">
        <v>4.2300000000000004</v>
      </c>
      <c r="W75" s="199">
        <v>13.76</v>
      </c>
      <c r="X75" s="199">
        <v>43.75</v>
      </c>
      <c r="Y75" s="199">
        <v>0</v>
      </c>
      <c r="Z75" s="199">
        <v>37.72</v>
      </c>
      <c r="AA75" s="199">
        <v>20.77</v>
      </c>
      <c r="AB75" s="199">
        <v>0</v>
      </c>
      <c r="AC75" s="199">
        <v>11</v>
      </c>
      <c r="AD75" s="199">
        <v>0</v>
      </c>
      <c r="AE75" s="199">
        <v>0</v>
      </c>
      <c r="AF75" s="199">
        <v>0</v>
      </c>
      <c r="AG75" s="199">
        <v>11.95</v>
      </c>
      <c r="AH75" s="199">
        <v>0</v>
      </c>
      <c r="AI75" s="199">
        <v>18</v>
      </c>
      <c r="AJ75" s="199">
        <v>0</v>
      </c>
      <c r="AK75" s="199">
        <v>69.599999999999994</v>
      </c>
      <c r="AL75" s="199">
        <v>0</v>
      </c>
      <c r="AM75" s="199">
        <v>0</v>
      </c>
      <c r="AN75" s="199">
        <v>0</v>
      </c>
      <c r="AO75" s="199">
        <v>30</v>
      </c>
      <c r="AP75" s="199">
        <v>0</v>
      </c>
      <c r="AQ75" s="199">
        <v>0</v>
      </c>
      <c r="AR75" s="199">
        <v>0</v>
      </c>
      <c r="AS75" s="199">
        <v>0</v>
      </c>
      <c r="AT75" s="199">
        <v>0</v>
      </c>
    </row>
    <row r="76" spans="1:46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1.93</v>
      </c>
      <c r="K76" s="199">
        <v>9.1</v>
      </c>
      <c r="L76" s="199">
        <v>559.24</v>
      </c>
      <c r="M76" s="199">
        <v>27.29</v>
      </c>
      <c r="N76" s="199">
        <v>35.03</v>
      </c>
      <c r="O76" s="199">
        <v>0</v>
      </c>
      <c r="P76" s="199">
        <v>37.03</v>
      </c>
      <c r="Q76" s="199">
        <v>3.13</v>
      </c>
      <c r="R76" s="199">
        <v>12.58</v>
      </c>
      <c r="S76" s="199">
        <v>7.83</v>
      </c>
      <c r="T76" s="199">
        <v>0</v>
      </c>
      <c r="U76" s="199">
        <v>62.1</v>
      </c>
      <c r="V76" s="199">
        <v>4.2300000000000004</v>
      </c>
      <c r="W76" s="199">
        <v>13.76</v>
      </c>
      <c r="X76" s="199">
        <v>43.75</v>
      </c>
      <c r="Y76" s="199">
        <v>0</v>
      </c>
      <c r="Z76" s="199">
        <v>37.72</v>
      </c>
      <c r="AA76" s="199">
        <v>20.77</v>
      </c>
      <c r="AB76" s="199">
        <v>0</v>
      </c>
      <c r="AC76" s="199">
        <v>11</v>
      </c>
      <c r="AD76" s="199">
        <v>0</v>
      </c>
      <c r="AE76" s="199">
        <v>0</v>
      </c>
      <c r="AF76" s="199">
        <v>0</v>
      </c>
      <c r="AG76" s="199">
        <v>11.95</v>
      </c>
      <c r="AH76" s="199">
        <v>0</v>
      </c>
      <c r="AI76" s="199">
        <v>18</v>
      </c>
      <c r="AJ76" s="199">
        <v>0</v>
      </c>
      <c r="AK76" s="199">
        <v>69.599999999999994</v>
      </c>
      <c r="AL76" s="199">
        <v>0</v>
      </c>
      <c r="AM76" s="199">
        <v>0</v>
      </c>
      <c r="AN76" s="199">
        <v>0</v>
      </c>
      <c r="AO76" s="199">
        <v>30</v>
      </c>
      <c r="AP76" s="199">
        <v>0</v>
      </c>
      <c r="AQ76" s="199">
        <v>0</v>
      </c>
      <c r="AR76" s="199">
        <v>0</v>
      </c>
      <c r="AS76" s="199">
        <v>0</v>
      </c>
      <c r="AT76" s="199">
        <v>0</v>
      </c>
    </row>
    <row r="77" spans="1:46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1.93</v>
      </c>
      <c r="K77" s="199">
        <v>9.1</v>
      </c>
      <c r="L77" s="199">
        <v>559.24</v>
      </c>
      <c r="M77" s="199">
        <v>27.29</v>
      </c>
      <c r="N77" s="199">
        <v>35.03</v>
      </c>
      <c r="O77" s="199">
        <v>0</v>
      </c>
      <c r="P77" s="199">
        <v>37.03</v>
      </c>
      <c r="Q77" s="199">
        <v>3.13</v>
      </c>
      <c r="R77" s="199">
        <v>12.58</v>
      </c>
      <c r="S77" s="199">
        <v>7.83</v>
      </c>
      <c r="T77" s="199">
        <v>0</v>
      </c>
      <c r="U77" s="199">
        <v>62.1</v>
      </c>
      <c r="V77" s="199">
        <v>4.2300000000000004</v>
      </c>
      <c r="W77" s="199">
        <v>13.76</v>
      </c>
      <c r="X77" s="199">
        <v>43.75</v>
      </c>
      <c r="Y77" s="199">
        <v>0</v>
      </c>
      <c r="Z77" s="199">
        <v>37.72</v>
      </c>
      <c r="AA77" s="199">
        <v>20.77</v>
      </c>
      <c r="AB77" s="199">
        <v>0</v>
      </c>
      <c r="AC77" s="199">
        <v>11</v>
      </c>
      <c r="AD77" s="199">
        <v>0</v>
      </c>
      <c r="AE77" s="199">
        <v>0</v>
      </c>
      <c r="AF77" s="199">
        <v>0</v>
      </c>
      <c r="AG77" s="199">
        <v>11.95</v>
      </c>
      <c r="AH77" s="199">
        <v>0</v>
      </c>
      <c r="AI77" s="199">
        <v>18</v>
      </c>
      <c r="AJ77" s="199">
        <v>0</v>
      </c>
      <c r="AK77" s="199">
        <v>69.599999999999994</v>
      </c>
      <c r="AL77" s="199">
        <v>0</v>
      </c>
      <c r="AM77" s="199">
        <v>0</v>
      </c>
      <c r="AN77" s="199">
        <v>0</v>
      </c>
      <c r="AO77" s="199">
        <v>30</v>
      </c>
      <c r="AP77" s="199">
        <v>0</v>
      </c>
      <c r="AQ77" s="199">
        <v>0</v>
      </c>
      <c r="AR77" s="199">
        <v>0</v>
      </c>
      <c r="AS77" s="199">
        <v>0</v>
      </c>
      <c r="AT77" s="199">
        <v>0</v>
      </c>
    </row>
    <row r="78" spans="1:46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1.93</v>
      </c>
      <c r="K78" s="199">
        <v>9.1</v>
      </c>
      <c r="L78" s="199">
        <v>559.24</v>
      </c>
      <c r="M78" s="199">
        <v>27.29</v>
      </c>
      <c r="N78" s="199">
        <v>35.03</v>
      </c>
      <c r="O78" s="199">
        <v>0</v>
      </c>
      <c r="P78" s="199">
        <v>37.03</v>
      </c>
      <c r="Q78" s="199">
        <v>3.13</v>
      </c>
      <c r="R78" s="199">
        <v>12.58</v>
      </c>
      <c r="S78" s="199">
        <v>7.83</v>
      </c>
      <c r="T78" s="199">
        <v>0</v>
      </c>
      <c r="U78" s="199">
        <v>62.1</v>
      </c>
      <c r="V78" s="199">
        <v>4.2300000000000004</v>
      </c>
      <c r="W78" s="199">
        <v>13.76</v>
      </c>
      <c r="X78" s="199">
        <v>43.75</v>
      </c>
      <c r="Y78" s="199">
        <v>0</v>
      </c>
      <c r="Z78" s="199">
        <v>37.72</v>
      </c>
      <c r="AA78" s="199">
        <v>20.77</v>
      </c>
      <c r="AB78" s="199">
        <v>0</v>
      </c>
      <c r="AC78" s="199">
        <v>11</v>
      </c>
      <c r="AD78" s="199">
        <v>0</v>
      </c>
      <c r="AE78" s="199">
        <v>0</v>
      </c>
      <c r="AF78" s="199">
        <v>0</v>
      </c>
      <c r="AG78" s="199">
        <v>11.95</v>
      </c>
      <c r="AH78" s="199">
        <v>0</v>
      </c>
      <c r="AI78" s="199">
        <v>18</v>
      </c>
      <c r="AJ78" s="199">
        <v>0</v>
      </c>
      <c r="AK78" s="199">
        <v>69.599999999999994</v>
      </c>
      <c r="AL78" s="199">
        <v>0</v>
      </c>
      <c r="AM78" s="199">
        <v>0</v>
      </c>
      <c r="AN78" s="199">
        <v>0</v>
      </c>
      <c r="AO78" s="199">
        <v>30</v>
      </c>
      <c r="AP78" s="199">
        <v>0</v>
      </c>
      <c r="AQ78" s="199">
        <v>0</v>
      </c>
      <c r="AR78" s="199">
        <v>0</v>
      </c>
      <c r="AS78" s="199">
        <v>0</v>
      </c>
      <c r="AT78" s="199">
        <v>0</v>
      </c>
    </row>
    <row r="79" spans="1:46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1.93</v>
      </c>
      <c r="K79" s="199">
        <v>9.1</v>
      </c>
      <c r="L79" s="199">
        <v>559.24</v>
      </c>
      <c r="M79" s="199">
        <v>27.29</v>
      </c>
      <c r="N79" s="199">
        <v>35.03</v>
      </c>
      <c r="O79" s="199">
        <v>0</v>
      </c>
      <c r="P79" s="199">
        <v>37.03</v>
      </c>
      <c r="Q79" s="199">
        <v>3.13</v>
      </c>
      <c r="R79" s="199">
        <v>12.58</v>
      </c>
      <c r="S79" s="199">
        <v>7.83</v>
      </c>
      <c r="T79" s="199">
        <v>0</v>
      </c>
      <c r="U79" s="199">
        <v>62.1</v>
      </c>
      <c r="V79" s="199">
        <v>4.2300000000000004</v>
      </c>
      <c r="W79" s="199">
        <v>13.76</v>
      </c>
      <c r="X79" s="199">
        <v>43.75</v>
      </c>
      <c r="Y79" s="199">
        <v>0</v>
      </c>
      <c r="Z79" s="199">
        <v>37.72</v>
      </c>
      <c r="AA79" s="199">
        <v>20.77</v>
      </c>
      <c r="AB79" s="199">
        <v>0</v>
      </c>
      <c r="AC79" s="199">
        <v>11</v>
      </c>
      <c r="AD79" s="199">
        <v>0</v>
      </c>
      <c r="AE79" s="199">
        <v>0</v>
      </c>
      <c r="AF79" s="199">
        <v>0</v>
      </c>
      <c r="AG79" s="199">
        <v>11.95</v>
      </c>
      <c r="AH79" s="199">
        <v>0</v>
      </c>
      <c r="AI79" s="199">
        <v>18</v>
      </c>
      <c r="AJ79" s="199">
        <v>0</v>
      </c>
      <c r="AK79" s="199">
        <v>69.599999999999994</v>
      </c>
      <c r="AL79" s="199">
        <v>0</v>
      </c>
      <c r="AM79" s="199">
        <v>0</v>
      </c>
      <c r="AN79" s="199">
        <v>0</v>
      </c>
      <c r="AO79" s="199">
        <v>30</v>
      </c>
      <c r="AP79" s="199">
        <v>0</v>
      </c>
      <c r="AQ79" s="199">
        <v>0</v>
      </c>
      <c r="AR79" s="199">
        <v>0</v>
      </c>
      <c r="AS79" s="199">
        <v>0</v>
      </c>
      <c r="AT79" s="199">
        <v>0</v>
      </c>
    </row>
    <row r="80" spans="1:46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1.93</v>
      </c>
      <c r="K80" s="199">
        <v>9.1</v>
      </c>
      <c r="L80" s="199">
        <v>559.24</v>
      </c>
      <c r="M80" s="199">
        <v>27.29</v>
      </c>
      <c r="N80" s="199">
        <v>35.03</v>
      </c>
      <c r="O80" s="199">
        <v>0</v>
      </c>
      <c r="P80" s="199">
        <v>37.03</v>
      </c>
      <c r="Q80" s="199">
        <v>3.13</v>
      </c>
      <c r="R80" s="199">
        <v>12.58</v>
      </c>
      <c r="S80" s="199">
        <v>7.83</v>
      </c>
      <c r="T80" s="199">
        <v>0</v>
      </c>
      <c r="U80" s="199">
        <v>62.1</v>
      </c>
      <c r="V80" s="199">
        <v>4.2300000000000004</v>
      </c>
      <c r="W80" s="199">
        <v>13.76</v>
      </c>
      <c r="X80" s="199">
        <v>43.75</v>
      </c>
      <c r="Y80" s="199">
        <v>0</v>
      </c>
      <c r="Z80" s="199">
        <v>37.72</v>
      </c>
      <c r="AA80" s="199">
        <v>20.77</v>
      </c>
      <c r="AB80" s="199">
        <v>0</v>
      </c>
      <c r="AC80" s="199">
        <v>8.93</v>
      </c>
      <c r="AD80" s="199">
        <v>0</v>
      </c>
      <c r="AE80" s="199">
        <v>0</v>
      </c>
      <c r="AF80" s="199">
        <v>0</v>
      </c>
      <c r="AG80" s="199">
        <v>11.95</v>
      </c>
      <c r="AH80" s="199">
        <v>0</v>
      </c>
      <c r="AI80" s="199">
        <v>17.34</v>
      </c>
      <c r="AJ80" s="199">
        <v>0</v>
      </c>
      <c r="AK80" s="199">
        <v>69.599999999999994</v>
      </c>
      <c r="AL80" s="199">
        <v>0</v>
      </c>
      <c r="AM80" s="199">
        <v>0</v>
      </c>
      <c r="AN80" s="199">
        <v>0</v>
      </c>
      <c r="AO80" s="199">
        <v>30</v>
      </c>
      <c r="AP80" s="199">
        <v>0</v>
      </c>
      <c r="AQ80" s="199">
        <v>0</v>
      </c>
      <c r="AR80" s="199">
        <v>0</v>
      </c>
      <c r="AS80" s="199">
        <v>0</v>
      </c>
      <c r="AT80" s="199">
        <v>0</v>
      </c>
    </row>
    <row r="81" spans="1:46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1.93</v>
      </c>
      <c r="K81" s="199">
        <v>9.1</v>
      </c>
      <c r="L81" s="199">
        <v>559.24</v>
      </c>
      <c r="M81" s="199">
        <v>27.29</v>
      </c>
      <c r="N81" s="199">
        <v>35.03</v>
      </c>
      <c r="O81" s="199">
        <v>0</v>
      </c>
      <c r="P81" s="199">
        <v>37.03</v>
      </c>
      <c r="Q81" s="199">
        <v>3.13</v>
      </c>
      <c r="R81" s="199">
        <v>12.58</v>
      </c>
      <c r="S81" s="199">
        <v>7.83</v>
      </c>
      <c r="T81" s="199">
        <v>0</v>
      </c>
      <c r="U81" s="199">
        <v>62.1</v>
      </c>
      <c r="V81" s="199">
        <v>4.2300000000000004</v>
      </c>
      <c r="W81" s="199">
        <v>13.76</v>
      </c>
      <c r="X81" s="199">
        <v>43.75</v>
      </c>
      <c r="Y81" s="199">
        <v>0</v>
      </c>
      <c r="Z81" s="199">
        <v>37.72</v>
      </c>
      <c r="AA81" s="199">
        <v>20.77</v>
      </c>
      <c r="AB81" s="199">
        <v>0</v>
      </c>
      <c r="AC81" s="199">
        <v>8.93</v>
      </c>
      <c r="AD81" s="199">
        <v>0</v>
      </c>
      <c r="AE81" s="199">
        <v>0</v>
      </c>
      <c r="AF81" s="199">
        <v>0</v>
      </c>
      <c r="AG81" s="199">
        <v>11.95</v>
      </c>
      <c r="AH81" s="199">
        <v>0</v>
      </c>
      <c r="AI81" s="199">
        <v>17.34</v>
      </c>
      <c r="AJ81" s="199">
        <v>0</v>
      </c>
      <c r="AK81" s="199">
        <v>69.599999999999994</v>
      </c>
      <c r="AL81" s="199">
        <v>0</v>
      </c>
      <c r="AM81" s="199">
        <v>0</v>
      </c>
      <c r="AN81" s="199">
        <v>0</v>
      </c>
      <c r="AO81" s="199">
        <v>30</v>
      </c>
      <c r="AP81" s="199">
        <v>0</v>
      </c>
      <c r="AQ81" s="199">
        <v>0</v>
      </c>
      <c r="AR81" s="199">
        <v>0</v>
      </c>
      <c r="AS81" s="199">
        <v>0</v>
      </c>
      <c r="AT81" s="199">
        <v>0</v>
      </c>
    </row>
    <row r="82" spans="1:46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1.93</v>
      </c>
      <c r="K82" s="199">
        <v>9.1</v>
      </c>
      <c r="L82" s="199">
        <v>559.24</v>
      </c>
      <c r="M82" s="199">
        <v>27.29</v>
      </c>
      <c r="N82" s="199">
        <v>35.03</v>
      </c>
      <c r="O82" s="199">
        <v>0</v>
      </c>
      <c r="P82" s="199">
        <v>37.03</v>
      </c>
      <c r="Q82" s="199">
        <v>3.13</v>
      </c>
      <c r="R82" s="199">
        <v>12.58</v>
      </c>
      <c r="S82" s="199">
        <v>7.83</v>
      </c>
      <c r="T82" s="199">
        <v>0</v>
      </c>
      <c r="U82" s="199">
        <v>62.1</v>
      </c>
      <c r="V82" s="199">
        <v>4.2300000000000004</v>
      </c>
      <c r="W82" s="199">
        <v>13.76</v>
      </c>
      <c r="X82" s="199">
        <v>43.75</v>
      </c>
      <c r="Y82" s="199">
        <v>0</v>
      </c>
      <c r="Z82" s="199">
        <v>37.72</v>
      </c>
      <c r="AA82" s="199">
        <v>20.77</v>
      </c>
      <c r="AB82" s="199">
        <v>0</v>
      </c>
      <c r="AC82" s="199">
        <v>8.93</v>
      </c>
      <c r="AD82" s="199">
        <v>0</v>
      </c>
      <c r="AE82" s="199">
        <v>0</v>
      </c>
      <c r="AF82" s="199">
        <v>0</v>
      </c>
      <c r="AG82" s="199">
        <v>11.95</v>
      </c>
      <c r="AH82" s="199">
        <v>0</v>
      </c>
      <c r="AI82" s="199">
        <v>17.34</v>
      </c>
      <c r="AJ82" s="199">
        <v>0</v>
      </c>
      <c r="AK82" s="199">
        <v>69.599999999999994</v>
      </c>
      <c r="AL82" s="199">
        <v>0</v>
      </c>
      <c r="AM82" s="199">
        <v>0</v>
      </c>
      <c r="AN82" s="199">
        <v>0</v>
      </c>
      <c r="AO82" s="199">
        <v>30</v>
      </c>
      <c r="AP82" s="199">
        <v>0</v>
      </c>
      <c r="AQ82" s="199">
        <v>0</v>
      </c>
      <c r="AR82" s="199">
        <v>0</v>
      </c>
      <c r="AS82" s="199">
        <v>0</v>
      </c>
      <c r="AT82" s="199">
        <v>0</v>
      </c>
    </row>
    <row r="83" spans="1:46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1.93</v>
      </c>
      <c r="K83" s="199">
        <v>9.1</v>
      </c>
      <c r="L83" s="199">
        <v>559.24</v>
      </c>
      <c r="M83" s="199">
        <v>27.29</v>
      </c>
      <c r="N83" s="199">
        <v>35.03</v>
      </c>
      <c r="O83" s="199">
        <v>0</v>
      </c>
      <c r="P83" s="199">
        <v>37.03</v>
      </c>
      <c r="Q83" s="199">
        <v>3.13</v>
      </c>
      <c r="R83" s="199">
        <v>12.58</v>
      </c>
      <c r="S83" s="199">
        <v>7.83</v>
      </c>
      <c r="T83" s="199">
        <v>0</v>
      </c>
      <c r="U83" s="199">
        <v>62.1</v>
      </c>
      <c r="V83" s="199">
        <v>4.2300000000000004</v>
      </c>
      <c r="W83" s="199">
        <v>13.76</v>
      </c>
      <c r="X83" s="199">
        <v>43.75</v>
      </c>
      <c r="Y83" s="199">
        <v>0</v>
      </c>
      <c r="Z83" s="199">
        <v>37.72</v>
      </c>
      <c r="AA83" s="199">
        <v>20.77</v>
      </c>
      <c r="AB83" s="199">
        <v>0</v>
      </c>
      <c r="AC83" s="199">
        <v>11</v>
      </c>
      <c r="AD83" s="199">
        <v>0</v>
      </c>
      <c r="AE83" s="199">
        <v>0</v>
      </c>
      <c r="AF83" s="199">
        <v>0</v>
      </c>
      <c r="AG83" s="199">
        <v>11.95</v>
      </c>
      <c r="AH83" s="199">
        <v>0</v>
      </c>
      <c r="AI83" s="199">
        <v>18</v>
      </c>
      <c r="AJ83" s="199">
        <v>0</v>
      </c>
      <c r="AK83" s="199">
        <v>69.599999999999994</v>
      </c>
      <c r="AL83" s="199">
        <v>0</v>
      </c>
      <c r="AM83" s="199">
        <v>0</v>
      </c>
      <c r="AN83" s="199">
        <v>0</v>
      </c>
      <c r="AO83" s="199">
        <v>30</v>
      </c>
      <c r="AP83" s="199">
        <v>0</v>
      </c>
      <c r="AQ83" s="199">
        <v>0</v>
      </c>
      <c r="AR83" s="199">
        <v>0</v>
      </c>
      <c r="AS83" s="199">
        <v>0</v>
      </c>
      <c r="AT83" s="199">
        <v>0</v>
      </c>
    </row>
    <row r="84" spans="1:46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1.93</v>
      </c>
      <c r="K84" s="199">
        <v>9.1</v>
      </c>
      <c r="L84" s="199">
        <v>559.24</v>
      </c>
      <c r="M84" s="199">
        <v>27.29</v>
      </c>
      <c r="N84" s="199">
        <v>35.03</v>
      </c>
      <c r="O84" s="199">
        <v>0</v>
      </c>
      <c r="P84" s="199">
        <v>37.03</v>
      </c>
      <c r="Q84" s="199">
        <v>3.13</v>
      </c>
      <c r="R84" s="199">
        <v>12.58</v>
      </c>
      <c r="S84" s="199">
        <v>7.83</v>
      </c>
      <c r="T84" s="199">
        <v>0</v>
      </c>
      <c r="U84" s="199">
        <v>62.1</v>
      </c>
      <c r="V84" s="199">
        <v>4.2300000000000004</v>
      </c>
      <c r="W84" s="199">
        <v>13.76</v>
      </c>
      <c r="X84" s="199">
        <v>43.75</v>
      </c>
      <c r="Y84" s="199">
        <v>0</v>
      </c>
      <c r="Z84" s="199">
        <v>37.72</v>
      </c>
      <c r="AA84" s="199">
        <v>20.77</v>
      </c>
      <c r="AB84" s="199">
        <v>0</v>
      </c>
      <c r="AC84" s="199">
        <v>11</v>
      </c>
      <c r="AD84" s="199">
        <v>0</v>
      </c>
      <c r="AE84" s="199">
        <v>0</v>
      </c>
      <c r="AF84" s="199">
        <v>0</v>
      </c>
      <c r="AG84" s="199">
        <v>11.95</v>
      </c>
      <c r="AH84" s="199">
        <v>0</v>
      </c>
      <c r="AI84" s="199">
        <v>18</v>
      </c>
      <c r="AJ84" s="199">
        <v>0</v>
      </c>
      <c r="AK84" s="199">
        <v>69.599999999999994</v>
      </c>
      <c r="AL84" s="199">
        <v>0</v>
      </c>
      <c r="AM84" s="199">
        <v>0</v>
      </c>
      <c r="AN84" s="199">
        <v>0</v>
      </c>
      <c r="AO84" s="199">
        <v>30</v>
      </c>
      <c r="AP84" s="199">
        <v>0</v>
      </c>
      <c r="AQ84" s="199">
        <v>0</v>
      </c>
      <c r="AR84" s="199">
        <v>0</v>
      </c>
      <c r="AS84" s="199">
        <v>0</v>
      </c>
      <c r="AT84" s="199">
        <v>0</v>
      </c>
    </row>
    <row r="85" spans="1:46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1.93</v>
      </c>
      <c r="K85" s="199">
        <v>9.1</v>
      </c>
      <c r="L85" s="199">
        <v>559.24</v>
      </c>
      <c r="M85" s="199">
        <v>27.29</v>
      </c>
      <c r="N85" s="199">
        <v>35.03</v>
      </c>
      <c r="O85" s="199">
        <v>0</v>
      </c>
      <c r="P85" s="199">
        <v>37.03</v>
      </c>
      <c r="Q85" s="199">
        <v>3.13</v>
      </c>
      <c r="R85" s="199">
        <v>12.58</v>
      </c>
      <c r="S85" s="199">
        <v>7.83</v>
      </c>
      <c r="T85" s="199">
        <v>0</v>
      </c>
      <c r="U85" s="199">
        <v>62.1</v>
      </c>
      <c r="V85" s="199">
        <v>4.2300000000000004</v>
      </c>
      <c r="W85" s="199">
        <v>13.76</v>
      </c>
      <c r="X85" s="199">
        <v>43.75</v>
      </c>
      <c r="Y85" s="199">
        <v>0</v>
      </c>
      <c r="Z85" s="199">
        <v>37.72</v>
      </c>
      <c r="AA85" s="199">
        <v>20.77</v>
      </c>
      <c r="AB85" s="199">
        <v>0</v>
      </c>
      <c r="AC85" s="199">
        <v>11</v>
      </c>
      <c r="AD85" s="199">
        <v>0</v>
      </c>
      <c r="AE85" s="199">
        <v>0</v>
      </c>
      <c r="AF85" s="199">
        <v>0</v>
      </c>
      <c r="AG85" s="199">
        <v>11.95</v>
      </c>
      <c r="AH85" s="199">
        <v>0</v>
      </c>
      <c r="AI85" s="199">
        <v>18</v>
      </c>
      <c r="AJ85" s="199">
        <v>0</v>
      </c>
      <c r="AK85" s="199">
        <v>69.599999999999994</v>
      </c>
      <c r="AL85" s="199">
        <v>0</v>
      </c>
      <c r="AM85" s="199">
        <v>0</v>
      </c>
      <c r="AN85" s="199">
        <v>0</v>
      </c>
      <c r="AO85" s="199">
        <v>30</v>
      </c>
      <c r="AP85" s="199">
        <v>0</v>
      </c>
      <c r="AQ85" s="199">
        <v>0</v>
      </c>
      <c r="AR85" s="199">
        <v>0</v>
      </c>
      <c r="AS85" s="199">
        <v>0</v>
      </c>
      <c r="AT85" s="199">
        <v>0</v>
      </c>
    </row>
    <row r="86" spans="1:46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1.93</v>
      </c>
      <c r="K86" s="199">
        <v>9.1</v>
      </c>
      <c r="L86" s="199">
        <v>559.24</v>
      </c>
      <c r="M86" s="199">
        <v>27.29</v>
      </c>
      <c r="N86" s="199">
        <v>35.03</v>
      </c>
      <c r="O86" s="199">
        <v>0</v>
      </c>
      <c r="P86" s="199">
        <v>37.03</v>
      </c>
      <c r="Q86" s="199">
        <v>3.13</v>
      </c>
      <c r="R86" s="199">
        <v>12.58</v>
      </c>
      <c r="S86" s="199">
        <v>7.83</v>
      </c>
      <c r="T86" s="199">
        <v>0</v>
      </c>
      <c r="U86" s="199">
        <v>62.1</v>
      </c>
      <c r="V86" s="199">
        <v>4.2300000000000004</v>
      </c>
      <c r="W86" s="199">
        <v>13.76</v>
      </c>
      <c r="X86" s="199">
        <v>43.75</v>
      </c>
      <c r="Y86" s="199">
        <v>0</v>
      </c>
      <c r="Z86" s="199">
        <v>37.72</v>
      </c>
      <c r="AA86" s="199">
        <v>20.77</v>
      </c>
      <c r="AB86" s="199">
        <v>0</v>
      </c>
      <c r="AC86" s="199">
        <v>11</v>
      </c>
      <c r="AD86" s="199">
        <v>0</v>
      </c>
      <c r="AE86" s="199">
        <v>0</v>
      </c>
      <c r="AF86" s="199">
        <v>0</v>
      </c>
      <c r="AG86" s="199">
        <v>11.95</v>
      </c>
      <c r="AH86" s="199">
        <v>0</v>
      </c>
      <c r="AI86" s="199">
        <v>18</v>
      </c>
      <c r="AJ86" s="199">
        <v>0</v>
      </c>
      <c r="AK86" s="199">
        <v>69.599999999999994</v>
      </c>
      <c r="AL86" s="199">
        <v>0</v>
      </c>
      <c r="AM86" s="199">
        <v>0</v>
      </c>
      <c r="AN86" s="199">
        <v>0</v>
      </c>
      <c r="AO86" s="199">
        <v>30</v>
      </c>
      <c r="AP86" s="199">
        <v>0</v>
      </c>
      <c r="AQ86" s="199">
        <v>0</v>
      </c>
      <c r="AR86" s="199">
        <v>0</v>
      </c>
      <c r="AS86" s="199">
        <v>0</v>
      </c>
      <c r="AT86" s="199">
        <v>0</v>
      </c>
    </row>
    <row r="87" spans="1:46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1.93</v>
      </c>
      <c r="K87" s="199">
        <v>9.1</v>
      </c>
      <c r="L87" s="199">
        <v>559.24</v>
      </c>
      <c r="M87" s="199">
        <v>27.29</v>
      </c>
      <c r="N87" s="199">
        <v>35.03</v>
      </c>
      <c r="O87" s="199">
        <v>0</v>
      </c>
      <c r="P87" s="199">
        <v>37.03</v>
      </c>
      <c r="Q87" s="199">
        <v>3.13</v>
      </c>
      <c r="R87" s="199">
        <v>12.58</v>
      </c>
      <c r="S87" s="199">
        <v>7.83</v>
      </c>
      <c r="T87" s="199">
        <v>0</v>
      </c>
      <c r="U87" s="199">
        <v>62.1</v>
      </c>
      <c r="V87" s="199">
        <v>4.2300000000000004</v>
      </c>
      <c r="W87" s="199">
        <v>13.76</v>
      </c>
      <c r="X87" s="199">
        <v>43.75</v>
      </c>
      <c r="Y87" s="199">
        <v>0</v>
      </c>
      <c r="Z87" s="199">
        <v>37.72</v>
      </c>
      <c r="AA87" s="199">
        <v>20.77</v>
      </c>
      <c r="AB87" s="199">
        <v>0</v>
      </c>
      <c r="AC87" s="199">
        <v>11</v>
      </c>
      <c r="AD87" s="199">
        <v>0</v>
      </c>
      <c r="AE87" s="199">
        <v>0</v>
      </c>
      <c r="AF87" s="199">
        <v>0</v>
      </c>
      <c r="AG87" s="199">
        <v>11.95</v>
      </c>
      <c r="AH87" s="199">
        <v>0</v>
      </c>
      <c r="AI87" s="199">
        <v>18</v>
      </c>
      <c r="AJ87" s="199">
        <v>0</v>
      </c>
      <c r="AK87" s="199">
        <v>69.599999999999994</v>
      </c>
      <c r="AL87" s="199">
        <v>0</v>
      </c>
      <c r="AM87" s="199">
        <v>0</v>
      </c>
      <c r="AN87" s="199">
        <v>0</v>
      </c>
      <c r="AO87" s="199">
        <v>30</v>
      </c>
      <c r="AP87" s="199">
        <v>0</v>
      </c>
      <c r="AQ87" s="199">
        <v>0</v>
      </c>
      <c r="AR87" s="199">
        <v>0</v>
      </c>
      <c r="AS87" s="199">
        <v>0</v>
      </c>
      <c r="AT87" s="199">
        <v>0</v>
      </c>
    </row>
    <row r="88" spans="1:46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1.93</v>
      </c>
      <c r="K88" s="199">
        <v>9.1</v>
      </c>
      <c r="L88" s="199">
        <v>559.24</v>
      </c>
      <c r="M88" s="199">
        <v>27.29</v>
      </c>
      <c r="N88" s="199">
        <v>35.03</v>
      </c>
      <c r="O88" s="199">
        <v>0</v>
      </c>
      <c r="P88" s="199">
        <v>37.03</v>
      </c>
      <c r="Q88" s="199">
        <v>3.13</v>
      </c>
      <c r="R88" s="199">
        <v>12.58</v>
      </c>
      <c r="S88" s="199">
        <v>7.83</v>
      </c>
      <c r="T88" s="199">
        <v>0</v>
      </c>
      <c r="U88" s="199">
        <v>62.1</v>
      </c>
      <c r="V88" s="199">
        <v>4.2300000000000004</v>
      </c>
      <c r="W88" s="199">
        <v>13.76</v>
      </c>
      <c r="X88" s="199">
        <v>43.75</v>
      </c>
      <c r="Y88" s="199">
        <v>0</v>
      </c>
      <c r="Z88" s="199">
        <v>37.72</v>
      </c>
      <c r="AA88" s="199">
        <v>20.77</v>
      </c>
      <c r="AB88" s="199">
        <v>0</v>
      </c>
      <c r="AC88" s="199">
        <v>11</v>
      </c>
      <c r="AD88" s="199">
        <v>0</v>
      </c>
      <c r="AE88" s="199">
        <v>0</v>
      </c>
      <c r="AF88" s="199">
        <v>0</v>
      </c>
      <c r="AG88" s="199">
        <v>11.95</v>
      </c>
      <c r="AH88" s="199">
        <v>0</v>
      </c>
      <c r="AI88" s="199">
        <v>18</v>
      </c>
      <c r="AJ88" s="199">
        <v>0</v>
      </c>
      <c r="AK88" s="199">
        <v>69.599999999999994</v>
      </c>
      <c r="AL88" s="199">
        <v>0</v>
      </c>
      <c r="AM88" s="199">
        <v>0</v>
      </c>
      <c r="AN88" s="199">
        <v>0</v>
      </c>
      <c r="AO88" s="199">
        <v>30</v>
      </c>
      <c r="AP88" s="199">
        <v>0</v>
      </c>
      <c r="AQ88" s="199">
        <v>0</v>
      </c>
      <c r="AR88" s="199">
        <v>0</v>
      </c>
      <c r="AS88" s="199">
        <v>0</v>
      </c>
      <c r="AT88" s="199">
        <v>0</v>
      </c>
    </row>
    <row r="89" spans="1:46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1.93</v>
      </c>
      <c r="K89" s="199">
        <v>9.1</v>
      </c>
      <c r="L89" s="199">
        <v>559.24</v>
      </c>
      <c r="M89" s="199">
        <v>27.29</v>
      </c>
      <c r="N89" s="199">
        <v>35.03</v>
      </c>
      <c r="O89" s="199">
        <v>0</v>
      </c>
      <c r="P89" s="199">
        <v>37.03</v>
      </c>
      <c r="Q89" s="199">
        <v>3.13</v>
      </c>
      <c r="R89" s="199">
        <v>12.58</v>
      </c>
      <c r="S89" s="199">
        <v>7.83</v>
      </c>
      <c r="T89" s="199">
        <v>0</v>
      </c>
      <c r="U89" s="199">
        <v>62.1</v>
      </c>
      <c r="V89" s="199">
        <v>4.2300000000000004</v>
      </c>
      <c r="W89" s="199">
        <v>13.76</v>
      </c>
      <c r="X89" s="199">
        <v>43.75</v>
      </c>
      <c r="Y89" s="199">
        <v>0</v>
      </c>
      <c r="Z89" s="199">
        <v>37.72</v>
      </c>
      <c r="AA89" s="199">
        <v>20.77</v>
      </c>
      <c r="AB89" s="199">
        <v>0</v>
      </c>
      <c r="AC89" s="199">
        <v>11</v>
      </c>
      <c r="AD89" s="199">
        <v>0</v>
      </c>
      <c r="AE89" s="199">
        <v>0</v>
      </c>
      <c r="AF89" s="199">
        <v>0</v>
      </c>
      <c r="AG89" s="199">
        <v>11.95</v>
      </c>
      <c r="AH89" s="199">
        <v>0</v>
      </c>
      <c r="AI89" s="199">
        <v>18</v>
      </c>
      <c r="AJ89" s="199">
        <v>0</v>
      </c>
      <c r="AK89" s="199">
        <v>69.599999999999994</v>
      </c>
      <c r="AL89" s="199">
        <v>0</v>
      </c>
      <c r="AM89" s="199">
        <v>0</v>
      </c>
      <c r="AN89" s="199">
        <v>0</v>
      </c>
      <c r="AO89" s="199">
        <v>30</v>
      </c>
      <c r="AP89" s="199">
        <v>0</v>
      </c>
      <c r="AQ89" s="199">
        <v>0</v>
      </c>
      <c r="AR89" s="199">
        <v>0</v>
      </c>
      <c r="AS89" s="199">
        <v>0</v>
      </c>
      <c r="AT89" s="199">
        <v>0</v>
      </c>
    </row>
    <row r="90" spans="1:46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1.93</v>
      </c>
      <c r="K90" s="199">
        <v>9.1</v>
      </c>
      <c r="L90" s="199">
        <v>559.24</v>
      </c>
      <c r="M90" s="199">
        <v>27.29</v>
      </c>
      <c r="N90" s="199">
        <v>35.03</v>
      </c>
      <c r="O90" s="199">
        <v>0</v>
      </c>
      <c r="P90" s="199">
        <v>37.03</v>
      </c>
      <c r="Q90" s="199">
        <v>3.13</v>
      </c>
      <c r="R90" s="199">
        <v>12.58</v>
      </c>
      <c r="S90" s="199">
        <v>7.83</v>
      </c>
      <c r="T90" s="199">
        <v>0</v>
      </c>
      <c r="U90" s="199">
        <v>62.1</v>
      </c>
      <c r="V90" s="199">
        <v>4.2300000000000004</v>
      </c>
      <c r="W90" s="199">
        <v>13.76</v>
      </c>
      <c r="X90" s="199">
        <v>43.75</v>
      </c>
      <c r="Y90" s="199">
        <v>0</v>
      </c>
      <c r="Z90" s="199">
        <v>37.72</v>
      </c>
      <c r="AA90" s="199">
        <v>20.77</v>
      </c>
      <c r="AB90" s="199">
        <v>0</v>
      </c>
      <c r="AC90" s="199">
        <v>11</v>
      </c>
      <c r="AD90" s="199">
        <v>0</v>
      </c>
      <c r="AE90" s="199">
        <v>0</v>
      </c>
      <c r="AF90" s="199">
        <v>0</v>
      </c>
      <c r="AG90" s="199">
        <v>11.95</v>
      </c>
      <c r="AH90" s="199">
        <v>0</v>
      </c>
      <c r="AI90" s="199">
        <v>18</v>
      </c>
      <c r="AJ90" s="199">
        <v>0</v>
      </c>
      <c r="AK90" s="199">
        <v>69.599999999999994</v>
      </c>
      <c r="AL90" s="199">
        <v>0</v>
      </c>
      <c r="AM90" s="199">
        <v>0</v>
      </c>
      <c r="AN90" s="199">
        <v>0</v>
      </c>
      <c r="AO90" s="199">
        <v>30</v>
      </c>
      <c r="AP90" s="199">
        <v>0</v>
      </c>
      <c r="AQ90" s="199">
        <v>0</v>
      </c>
      <c r="AR90" s="199">
        <v>0</v>
      </c>
      <c r="AS90" s="199">
        <v>0</v>
      </c>
      <c r="AT90" s="199">
        <v>0</v>
      </c>
    </row>
    <row r="91" spans="1:46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1.93</v>
      </c>
      <c r="K91" s="199">
        <v>9.1</v>
      </c>
      <c r="L91" s="199">
        <v>559.24</v>
      </c>
      <c r="M91" s="199">
        <v>27.29</v>
      </c>
      <c r="N91" s="199">
        <v>35.03</v>
      </c>
      <c r="O91" s="199">
        <v>0</v>
      </c>
      <c r="P91" s="199">
        <v>37.03</v>
      </c>
      <c r="Q91" s="199">
        <v>3.13</v>
      </c>
      <c r="R91" s="199">
        <v>12.58</v>
      </c>
      <c r="S91" s="199">
        <v>7.83</v>
      </c>
      <c r="T91" s="199">
        <v>0</v>
      </c>
      <c r="U91" s="199">
        <v>62.1</v>
      </c>
      <c r="V91" s="199">
        <v>4.2300000000000004</v>
      </c>
      <c r="W91" s="199">
        <v>13.76</v>
      </c>
      <c r="X91" s="199">
        <v>43.75</v>
      </c>
      <c r="Y91" s="199">
        <v>0</v>
      </c>
      <c r="Z91" s="199">
        <v>37.72</v>
      </c>
      <c r="AA91" s="199">
        <v>20.77</v>
      </c>
      <c r="AB91" s="199">
        <v>0</v>
      </c>
      <c r="AC91" s="199">
        <v>11</v>
      </c>
      <c r="AD91" s="199">
        <v>0</v>
      </c>
      <c r="AE91" s="199">
        <v>0</v>
      </c>
      <c r="AF91" s="199">
        <v>0</v>
      </c>
      <c r="AG91" s="199">
        <v>11.95</v>
      </c>
      <c r="AH91" s="199">
        <v>0</v>
      </c>
      <c r="AI91" s="199">
        <v>18</v>
      </c>
      <c r="AJ91" s="199">
        <v>0</v>
      </c>
      <c r="AK91" s="199">
        <v>69.599999999999994</v>
      </c>
      <c r="AL91" s="199">
        <v>0</v>
      </c>
      <c r="AM91" s="199">
        <v>0</v>
      </c>
      <c r="AN91" s="199">
        <v>0</v>
      </c>
      <c r="AO91" s="199">
        <v>30</v>
      </c>
      <c r="AP91" s="199">
        <v>0</v>
      </c>
      <c r="AQ91" s="199">
        <v>0</v>
      </c>
      <c r="AR91" s="199">
        <v>0</v>
      </c>
      <c r="AS91" s="199">
        <v>0</v>
      </c>
      <c r="AT91" s="199">
        <v>0</v>
      </c>
    </row>
    <row r="92" spans="1:46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1.93</v>
      </c>
      <c r="K92" s="199">
        <v>9.1</v>
      </c>
      <c r="L92" s="199">
        <v>559.24</v>
      </c>
      <c r="M92" s="199">
        <v>27.29</v>
      </c>
      <c r="N92" s="199">
        <v>35.03</v>
      </c>
      <c r="O92" s="199">
        <v>0</v>
      </c>
      <c r="P92" s="199">
        <v>37.03</v>
      </c>
      <c r="Q92" s="199">
        <v>3.13</v>
      </c>
      <c r="R92" s="199">
        <v>12.58</v>
      </c>
      <c r="S92" s="199">
        <v>7.83</v>
      </c>
      <c r="T92" s="199">
        <v>0</v>
      </c>
      <c r="U92" s="199">
        <v>62.1</v>
      </c>
      <c r="V92" s="199">
        <v>4.2300000000000004</v>
      </c>
      <c r="W92" s="199">
        <v>13.76</v>
      </c>
      <c r="X92" s="199">
        <v>43.75</v>
      </c>
      <c r="Y92" s="199">
        <v>0</v>
      </c>
      <c r="Z92" s="199">
        <v>37.72</v>
      </c>
      <c r="AA92" s="199">
        <v>20.77</v>
      </c>
      <c r="AB92" s="199">
        <v>0</v>
      </c>
      <c r="AC92" s="199">
        <v>11</v>
      </c>
      <c r="AD92" s="199">
        <v>0</v>
      </c>
      <c r="AE92" s="199">
        <v>0</v>
      </c>
      <c r="AF92" s="199">
        <v>0</v>
      </c>
      <c r="AG92" s="199">
        <v>11.95</v>
      </c>
      <c r="AH92" s="199">
        <v>0</v>
      </c>
      <c r="AI92" s="199">
        <v>18</v>
      </c>
      <c r="AJ92" s="199">
        <v>0</v>
      </c>
      <c r="AK92" s="199">
        <v>69.599999999999994</v>
      </c>
      <c r="AL92" s="199">
        <v>0</v>
      </c>
      <c r="AM92" s="199">
        <v>0</v>
      </c>
      <c r="AN92" s="199">
        <v>0</v>
      </c>
      <c r="AO92" s="199">
        <v>30</v>
      </c>
      <c r="AP92" s="199">
        <v>0</v>
      </c>
      <c r="AQ92" s="199">
        <v>0</v>
      </c>
      <c r="AR92" s="199">
        <v>0</v>
      </c>
      <c r="AS92" s="199">
        <v>0</v>
      </c>
      <c r="AT92" s="199">
        <v>0</v>
      </c>
    </row>
    <row r="93" spans="1:46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1.93</v>
      </c>
      <c r="K93" s="199">
        <v>9.1</v>
      </c>
      <c r="L93" s="199">
        <v>559.24</v>
      </c>
      <c r="M93" s="199">
        <v>27.29</v>
      </c>
      <c r="N93" s="199">
        <v>35.03</v>
      </c>
      <c r="O93" s="199">
        <v>0</v>
      </c>
      <c r="P93" s="199">
        <v>37.03</v>
      </c>
      <c r="Q93" s="199">
        <v>3.13</v>
      </c>
      <c r="R93" s="199">
        <v>12.58</v>
      </c>
      <c r="S93" s="199">
        <v>7.83</v>
      </c>
      <c r="T93" s="199">
        <v>0</v>
      </c>
      <c r="U93" s="199">
        <v>62.1</v>
      </c>
      <c r="V93" s="199">
        <v>4.2300000000000004</v>
      </c>
      <c r="W93" s="199">
        <v>13.76</v>
      </c>
      <c r="X93" s="199">
        <v>43.75</v>
      </c>
      <c r="Y93" s="199">
        <v>0</v>
      </c>
      <c r="Z93" s="199">
        <v>37.72</v>
      </c>
      <c r="AA93" s="199">
        <v>20.77</v>
      </c>
      <c r="AB93" s="199">
        <v>0</v>
      </c>
      <c r="AC93" s="199">
        <v>11</v>
      </c>
      <c r="AD93" s="199">
        <v>0</v>
      </c>
      <c r="AE93" s="199">
        <v>0</v>
      </c>
      <c r="AF93" s="199">
        <v>0</v>
      </c>
      <c r="AG93" s="199">
        <v>11.95</v>
      </c>
      <c r="AH93" s="199">
        <v>0</v>
      </c>
      <c r="AI93" s="199">
        <v>18</v>
      </c>
      <c r="AJ93" s="199">
        <v>0</v>
      </c>
      <c r="AK93" s="199">
        <v>69.599999999999994</v>
      </c>
      <c r="AL93" s="199">
        <v>0</v>
      </c>
      <c r="AM93" s="199">
        <v>0</v>
      </c>
      <c r="AN93" s="199">
        <v>0</v>
      </c>
      <c r="AO93" s="199">
        <v>30</v>
      </c>
      <c r="AP93" s="199">
        <v>0</v>
      </c>
      <c r="AQ93" s="199">
        <v>0</v>
      </c>
      <c r="AR93" s="199">
        <v>0</v>
      </c>
      <c r="AS93" s="199">
        <v>0</v>
      </c>
      <c r="AT93" s="199">
        <v>0</v>
      </c>
    </row>
    <row r="94" spans="1:46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1.93</v>
      </c>
      <c r="K94" s="199">
        <v>9.1</v>
      </c>
      <c r="L94" s="199">
        <v>559.24</v>
      </c>
      <c r="M94" s="199">
        <v>27.29</v>
      </c>
      <c r="N94" s="199">
        <v>35.03</v>
      </c>
      <c r="O94" s="199">
        <v>0</v>
      </c>
      <c r="P94" s="199">
        <v>37.03</v>
      </c>
      <c r="Q94" s="199">
        <v>3.13</v>
      </c>
      <c r="R94" s="199">
        <v>12.58</v>
      </c>
      <c r="S94" s="199">
        <v>7.83</v>
      </c>
      <c r="T94" s="199">
        <v>0</v>
      </c>
      <c r="U94" s="199">
        <v>62.1</v>
      </c>
      <c r="V94" s="199">
        <v>4.2300000000000004</v>
      </c>
      <c r="W94" s="199">
        <v>13.76</v>
      </c>
      <c r="X94" s="199">
        <v>43.75</v>
      </c>
      <c r="Y94" s="199">
        <v>0</v>
      </c>
      <c r="Z94" s="199">
        <v>37.72</v>
      </c>
      <c r="AA94" s="199">
        <v>20.77</v>
      </c>
      <c r="AB94" s="199">
        <v>0</v>
      </c>
      <c r="AC94" s="199">
        <v>11</v>
      </c>
      <c r="AD94" s="199">
        <v>0</v>
      </c>
      <c r="AE94" s="199">
        <v>0</v>
      </c>
      <c r="AF94" s="199">
        <v>0</v>
      </c>
      <c r="AG94" s="199">
        <v>11.95</v>
      </c>
      <c r="AH94" s="199">
        <v>0</v>
      </c>
      <c r="AI94" s="199">
        <v>18</v>
      </c>
      <c r="AJ94" s="199">
        <v>0</v>
      </c>
      <c r="AK94" s="199">
        <v>69.599999999999994</v>
      </c>
      <c r="AL94" s="199">
        <v>0</v>
      </c>
      <c r="AM94" s="199">
        <v>0</v>
      </c>
      <c r="AN94" s="199">
        <v>0</v>
      </c>
      <c r="AO94" s="199">
        <v>30</v>
      </c>
      <c r="AP94" s="199">
        <v>0</v>
      </c>
      <c r="AQ94" s="199">
        <v>0</v>
      </c>
      <c r="AR94" s="199">
        <v>0</v>
      </c>
      <c r="AS94" s="199">
        <v>0</v>
      </c>
      <c r="AT94" s="199">
        <v>0</v>
      </c>
    </row>
    <row r="95" spans="1:46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1.93</v>
      </c>
      <c r="K95" s="199">
        <v>9.1</v>
      </c>
      <c r="L95" s="199">
        <v>559.24</v>
      </c>
      <c r="M95" s="199">
        <v>27.29</v>
      </c>
      <c r="N95" s="199">
        <v>35.03</v>
      </c>
      <c r="O95" s="199">
        <v>0</v>
      </c>
      <c r="P95" s="199">
        <v>37.03</v>
      </c>
      <c r="Q95" s="199">
        <v>3.13</v>
      </c>
      <c r="R95" s="199">
        <v>12.58</v>
      </c>
      <c r="S95" s="199">
        <v>7.83</v>
      </c>
      <c r="T95" s="199">
        <v>0</v>
      </c>
      <c r="U95" s="199">
        <v>62.1</v>
      </c>
      <c r="V95" s="199">
        <v>4.2300000000000004</v>
      </c>
      <c r="W95" s="199">
        <v>13.76</v>
      </c>
      <c r="X95" s="199">
        <v>43.75</v>
      </c>
      <c r="Y95" s="199">
        <v>0</v>
      </c>
      <c r="Z95" s="199">
        <v>37.72</v>
      </c>
      <c r="AA95" s="199">
        <v>20.77</v>
      </c>
      <c r="AB95" s="199">
        <v>0</v>
      </c>
      <c r="AC95" s="199">
        <v>11</v>
      </c>
      <c r="AD95" s="199">
        <v>0</v>
      </c>
      <c r="AE95" s="199">
        <v>0</v>
      </c>
      <c r="AF95" s="199">
        <v>0</v>
      </c>
      <c r="AG95" s="199">
        <v>11.95</v>
      </c>
      <c r="AH95" s="199">
        <v>0</v>
      </c>
      <c r="AI95" s="199">
        <v>18.12</v>
      </c>
      <c r="AJ95" s="199">
        <v>0</v>
      </c>
      <c r="AK95" s="199">
        <v>69.599999999999994</v>
      </c>
      <c r="AL95" s="199">
        <v>0</v>
      </c>
      <c r="AM95" s="199">
        <v>0</v>
      </c>
      <c r="AN95" s="199">
        <v>0</v>
      </c>
      <c r="AO95" s="199">
        <v>30</v>
      </c>
      <c r="AP95" s="199">
        <v>0</v>
      </c>
      <c r="AQ95" s="199">
        <v>0</v>
      </c>
      <c r="AR95" s="199">
        <v>0</v>
      </c>
      <c r="AS95" s="199">
        <v>0</v>
      </c>
      <c r="AT95" s="199">
        <v>0</v>
      </c>
    </row>
    <row r="96" spans="1:46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1.93</v>
      </c>
      <c r="K96" s="199">
        <v>9.1</v>
      </c>
      <c r="L96" s="199">
        <v>559.24</v>
      </c>
      <c r="M96" s="199">
        <v>27.29</v>
      </c>
      <c r="N96" s="199">
        <v>35.03</v>
      </c>
      <c r="O96" s="199">
        <v>0</v>
      </c>
      <c r="P96" s="199">
        <v>37.03</v>
      </c>
      <c r="Q96" s="199">
        <v>3.13</v>
      </c>
      <c r="R96" s="199">
        <v>12.58</v>
      </c>
      <c r="S96" s="199">
        <v>7.83</v>
      </c>
      <c r="T96" s="199">
        <v>0</v>
      </c>
      <c r="U96" s="199">
        <v>62.1</v>
      </c>
      <c r="V96" s="199">
        <v>4.2300000000000004</v>
      </c>
      <c r="W96" s="199">
        <v>13.76</v>
      </c>
      <c r="X96" s="199">
        <v>43.75</v>
      </c>
      <c r="Y96" s="199">
        <v>0</v>
      </c>
      <c r="Z96" s="199">
        <v>37.72</v>
      </c>
      <c r="AA96" s="199">
        <v>20.77</v>
      </c>
      <c r="AB96" s="199">
        <v>0</v>
      </c>
      <c r="AC96" s="199">
        <v>11</v>
      </c>
      <c r="AD96" s="199">
        <v>0</v>
      </c>
      <c r="AE96" s="199">
        <v>0</v>
      </c>
      <c r="AF96" s="199">
        <v>0</v>
      </c>
      <c r="AG96" s="199">
        <v>11.95</v>
      </c>
      <c r="AH96" s="199">
        <v>0</v>
      </c>
      <c r="AI96" s="199">
        <v>18.12</v>
      </c>
      <c r="AJ96" s="199">
        <v>0</v>
      </c>
      <c r="AK96" s="199">
        <v>69.599999999999994</v>
      </c>
      <c r="AL96" s="199">
        <v>0</v>
      </c>
      <c r="AM96" s="199">
        <v>0</v>
      </c>
      <c r="AN96" s="199">
        <v>0</v>
      </c>
      <c r="AO96" s="199">
        <v>30</v>
      </c>
      <c r="AP96" s="199">
        <v>0</v>
      </c>
      <c r="AQ96" s="199">
        <v>0</v>
      </c>
      <c r="AR96" s="199">
        <v>0</v>
      </c>
      <c r="AS96" s="199">
        <v>0</v>
      </c>
      <c r="AT96" s="199">
        <v>0</v>
      </c>
    </row>
    <row r="97" spans="1:46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1.93</v>
      </c>
      <c r="K97" s="199">
        <v>9.1</v>
      </c>
      <c r="L97" s="199">
        <v>559.24</v>
      </c>
      <c r="M97" s="199">
        <v>27.29</v>
      </c>
      <c r="N97" s="199">
        <v>35.03</v>
      </c>
      <c r="O97" s="199">
        <v>0</v>
      </c>
      <c r="P97" s="199">
        <v>37.03</v>
      </c>
      <c r="Q97" s="199">
        <v>3.13</v>
      </c>
      <c r="R97" s="199">
        <v>12.58</v>
      </c>
      <c r="S97" s="199">
        <v>7.83</v>
      </c>
      <c r="T97" s="199">
        <v>0</v>
      </c>
      <c r="U97" s="199">
        <v>62.1</v>
      </c>
      <c r="V97" s="199">
        <v>4.2300000000000004</v>
      </c>
      <c r="W97" s="199">
        <v>13.76</v>
      </c>
      <c r="X97" s="199">
        <v>43.75</v>
      </c>
      <c r="Y97" s="199">
        <v>0</v>
      </c>
      <c r="Z97" s="199">
        <v>37.72</v>
      </c>
      <c r="AA97" s="199">
        <v>20.77</v>
      </c>
      <c r="AB97" s="199">
        <v>0</v>
      </c>
      <c r="AC97" s="199">
        <v>11</v>
      </c>
      <c r="AD97" s="199">
        <v>0</v>
      </c>
      <c r="AE97" s="199">
        <v>0</v>
      </c>
      <c r="AF97" s="199">
        <v>0</v>
      </c>
      <c r="AG97" s="199">
        <v>11.95</v>
      </c>
      <c r="AH97" s="199">
        <v>0</v>
      </c>
      <c r="AI97" s="199">
        <v>18.12</v>
      </c>
      <c r="AJ97" s="199">
        <v>0</v>
      </c>
      <c r="AK97" s="199">
        <v>69.599999999999994</v>
      </c>
      <c r="AL97" s="199">
        <v>0</v>
      </c>
      <c r="AM97" s="199">
        <v>0</v>
      </c>
      <c r="AN97" s="199">
        <v>0</v>
      </c>
      <c r="AO97" s="199">
        <v>30</v>
      </c>
      <c r="AP97" s="199">
        <v>0</v>
      </c>
      <c r="AQ97" s="199">
        <v>0</v>
      </c>
      <c r="AR97" s="199">
        <v>0</v>
      </c>
      <c r="AS97" s="199">
        <v>0</v>
      </c>
      <c r="AT97" s="199">
        <v>0</v>
      </c>
    </row>
    <row r="98" spans="1:46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1.93</v>
      </c>
      <c r="K98" s="199">
        <v>9.1</v>
      </c>
      <c r="L98" s="199">
        <v>559.24</v>
      </c>
      <c r="M98" s="199">
        <v>27.29</v>
      </c>
      <c r="N98" s="199">
        <v>35.03</v>
      </c>
      <c r="O98" s="199">
        <v>0</v>
      </c>
      <c r="P98" s="199">
        <v>37.03</v>
      </c>
      <c r="Q98" s="199">
        <v>3.13</v>
      </c>
      <c r="R98" s="199">
        <v>12.58</v>
      </c>
      <c r="S98" s="199">
        <v>7.83</v>
      </c>
      <c r="T98" s="199">
        <v>0</v>
      </c>
      <c r="U98" s="199">
        <v>62.1</v>
      </c>
      <c r="V98" s="199">
        <v>4.2300000000000004</v>
      </c>
      <c r="W98" s="199">
        <v>13.76</v>
      </c>
      <c r="X98" s="199">
        <v>43.75</v>
      </c>
      <c r="Y98" s="199">
        <v>0</v>
      </c>
      <c r="Z98" s="199">
        <v>37.72</v>
      </c>
      <c r="AA98" s="199">
        <v>20.77</v>
      </c>
      <c r="AB98" s="199">
        <v>0</v>
      </c>
      <c r="AC98" s="199">
        <v>11</v>
      </c>
      <c r="AD98" s="199">
        <v>0</v>
      </c>
      <c r="AE98" s="199">
        <v>0</v>
      </c>
      <c r="AF98" s="199">
        <v>0</v>
      </c>
      <c r="AG98" s="199">
        <v>11.95</v>
      </c>
      <c r="AH98" s="199">
        <v>0</v>
      </c>
      <c r="AI98" s="199">
        <v>18.12</v>
      </c>
      <c r="AJ98" s="199">
        <v>0</v>
      </c>
      <c r="AK98" s="199">
        <v>69.599999999999994</v>
      </c>
      <c r="AL98" s="199">
        <v>0</v>
      </c>
      <c r="AM98" s="199">
        <v>0</v>
      </c>
      <c r="AN98" s="199">
        <v>0</v>
      </c>
      <c r="AO98" s="199">
        <v>30</v>
      </c>
      <c r="AP98" s="199">
        <v>0</v>
      </c>
      <c r="AQ98" s="199">
        <v>0</v>
      </c>
      <c r="AR98" s="199">
        <v>0</v>
      </c>
      <c r="AS98" s="199">
        <v>0</v>
      </c>
      <c r="AT98" s="199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4.6320000000000104E-2</v>
      </c>
      <c r="K99">
        <f t="shared" si="0"/>
        <v>0.21840000000000034</v>
      </c>
      <c r="L99">
        <f t="shared" si="0"/>
        <v>13.421759999999992</v>
      </c>
      <c r="M99">
        <f t="shared" si="0"/>
        <v>0.65346999999999933</v>
      </c>
      <c r="N99">
        <f t="shared" si="0"/>
        <v>0.6946900000000007</v>
      </c>
      <c r="O99">
        <f t="shared" si="0"/>
        <v>0</v>
      </c>
      <c r="P99">
        <f t="shared" si="0"/>
        <v>0.89180000000000204</v>
      </c>
      <c r="Q99">
        <f t="shared" si="0"/>
        <v>7.5119999999999923E-2</v>
      </c>
      <c r="R99">
        <f t="shared" si="0"/>
        <v>0.30192000000000013</v>
      </c>
      <c r="S99">
        <f t="shared" si="0"/>
        <v>0.18792000000000023</v>
      </c>
      <c r="T99">
        <f t="shared" si="0"/>
        <v>0</v>
      </c>
      <c r="U99">
        <f t="shared" si="0"/>
        <v>1.4904000000000017</v>
      </c>
      <c r="V99">
        <f t="shared" si="0"/>
        <v>0.10152000000000011</v>
      </c>
      <c r="W99">
        <f t="shared" si="0"/>
        <v>0.33023999999999981</v>
      </c>
      <c r="X99">
        <f t="shared" si="0"/>
        <v>1.05</v>
      </c>
      <c r="Y99">
        <f t="shared" si="0"/>
        <v>0</v>
      </c>
      <c r="Z99">
        <f t="shared" si="0"/>
        <v>0.90527999999999831</v>
      </c>
      <c r="AA99">
        <f t="shared" si="0"/>
        <v>0.46732499999999971</v>
      </c>
      <c r="AB99">
        <f t="shared" si="0"/>
        <v>0</v>
      </c>
      <c r="AC99">
        <f t="shared" si="0"/>
        <v>0.26253499999999996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0.2868000000000005</v>
      </c>
      <c r="AH99">
        <f t="shared" si="0"/>
        <v>0</v>
      </c>
      <c r="AI99">
        <f t="shared" si="0"/>
        <v>0.43406499999999987</v>
      </c>
      <c r="AJ99">
        <f t="shared" si="0"/>
        <v>0</v>
      </c>
      <c r="AK99">
        <f t="shared" si="0"/>
        <v>1.6704000000000025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0.72</v>
      </c>
      <c r="AP99">
        <f t="shared" si="0"/>
        <v>0</v>
      </c>
      <c r="AQ99">
        <f t="shared" si="0"/>
        <v>0.19095500000000004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44688</v>
      </c>
      <c r="B1" s="105" t="s">
        <v>200</v>
      </c>
      <c r="C1" s="203" t="s">
        <v>307</v>
      </c>
      <c r="D1" s="204"/>
      <c r="E1" s="204"/>
      <c r="F1" s="204"/>
      <c r="G1" s="204"/>
      <c r="H1" s="204"/>
      <c r="I1" s="204"/>
      <c r="J1" s="204"/>
      <c r="K1" s="205"/>
      <c r="L1" s="203" t="s">
        <v>306</v>
      </c>
      <c r="M1" s="206" t="s">
        <v>142</v>
      </c>
      <c r="O1" s="207" t="s">
        <v>308</v>
      </c>
      <c r="P1" s="207"/>
      <c r="Q1" s="207"/>
      <c r="R1" s="207"/>
      <c r="S1" s="207"/>
      <c r="U1" t="s">
        <v>312</v>
      </c>
      <c r="V1" s="208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3"/>
      <c r="M2" s="206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8"/>
      <c r="W2" s="92" t="s">
        <v>311</v>
      </c>
      <c r="X2" s="194" t="s">
        <v>149</v>
      </c>
      <c r="Y2" s="194">
        <v>0</v>
      </c>
      <c r="Z2" s="194">
        <v>0</v>
      </c>
      <c r="AA2" s="194">
        <v>0</v>
      </c>
      <c r="AB2" s="194">
        <v>0</v>
      </c>
      <c r="AC2" s="194">
        <v>0</v>
      </c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>
        <v>18.815999999999999</v>
      </c>
      <c r="C3" s="23"/>
      <c r="D3" s="23"/>
      <c r="E3" s="23"/>
      <c r="F3" s="23"/>
      <c r="G3" s="23"/>
      <c r="H3" s="23"/>
      <c r="I3" s="23"/>
      <c r="J3" s="23">
        <v>0.30633951240552487</v>
      </c>
      <c r="K3" s="25">
        <f>SUM(C3:J3)</f>
        <v>0.30633951240552487</v>
      </c>
      <c r="L3" s="24">
        <f>U3+V3</f>
        <v>9.4454682991703525</v>
      </c>
      <c r="M3" s="81">
        <f>K3+L3</f>
        <v>9.7518078115758779</v>
      </c>
      <c r="O3" s="78">
        <f>-SUM(P3:S3,U3)</f>
        <v>-0.30633951240552487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0.30633951240552487</v>
      </c>
      <c r="T3">
        <v>2</v>
      </c>
      <c r="U3" s="87">
        <f>IFERROR(-HLOOKUP($U$1,IEX!$W$2:$BH$98,T3,FALSE),0)</f>
        <v>0</v>
      </c>
      <c r="V3" s="88">
        <f>SUM(X3:AQ3)</f>
        <v>9.4454682991703525</v>
      </c>
      <c r="W3" s="94"/>
      <c r="X3" s="88">
        <v>0.41866400028755069</v>
      </c>
      <c r="Y3" s="88">
        <v>0</v>
      </c>
      <c r="Z3" s="88">
        <v>0</v>
      </c>
      <c r="AA3" s="88">
        <v>0</v>
      </c>
      <c r="AB3" s="88">
        <v>0</v>
      </c>
      <c r="AC3" s="88">
        <v>9.0268042988828014</v>
      </c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>
        <v>18.872</v>
      </c>
      <c r="C4" s="23"/>
      <c r="D4" s="23"/>
      <c r="E4" s="23"/>
      <c r="F4" s="23"/>
      <c r="G4" s="23"/>
      <c r="H4" s="23"/>
      <c r="I4" s="23"/>
      <c r="J4" s="23">
        <v>0.30633951240552487</v>
      </c>
      <c r="K4" s="25">
        <f t="shared" ref="K4:K67" si="4">SUM(C4:J4)</f>
        <v>0.30633951240552487</v>
      </c>
      <c r="L4" s="24">
        <f t="shared" ref="L4:L67" si="5">U4+V4</f>
        <v>9.4454682991703525</v>
      </c>
      <c r="M4" s="81">
        <f t="shared" ref="M4:M67" si="6">K4+L4</f>
        <v>9.7518078115758779</v>
      </c>
      <c r="O4" s="78">
        <f t="shared" ref="O4:O67" si="7">-SUM(P4:S4,U4)</f>
        <v>-0.30633951240552487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0.30633951240552487</v>
      </c>
      <c r="T4">
        <v>3</v>
      </c>
      <c r="U4" s="87">
        <f>IFERROR(-HLOOKUP($U$1,IEX!$W$2:$BH$98,T4,FALSE),0)</f>
        <v>0</v>
      </c>
      <c r="V4" s="88">
        <f t="shared" ref="V4:V67" si="8">SUM(X4:AQ4)</f>
        <v>9.4454682991703525</v>
      </c>
      <c r="W4" s="94"/>
      <c r="X4" s="88">
        <v>0.41866400028755069</v>
      </c>
      <c r="Y4" s="88">
        <v>0</v>
      </c>
      <c r="Z4" s="88">
        <v>0</v>
      </c>
      <c r="AA4" s="88">
        <v>0</v>
      </c>
      <c r="AB4" s="88">
        <v>0</v>
      </c>
      <c r="AC4" s="88">
        <v>9.0268042988828014</v>
      </c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>
        <v>18.891999999999999</v>
      </c>
      <c r="C5" s="23"/>
      <c r="D5" s="23"/>
      <c r="E5" s="23"/>
      <c r="F5" s="23"/>
      <c r="G5" s="23"/>
      <c r="H5" s="23"/>
      <c r="I5" s="23"/>
      <c r="J5" s="23">
        <v>0.30633951240552487</v>
      </c>
      <c r="K5" s="25">
        <f t="shared" si="4"/>
        <v>0.30633951240552487</v>
      </c>
      <c r="L5" s="24">
        <f t="shared" si="5"/>
        <v>9.4454682991703525</v>
      </c>
      <c r="M5" s="81">
        <f t="shared" si="6"/>
        <v>9.7518078115758779</v>
      </c>
      <c r="O5" s="78">
        <f t="shared" si="7"/>
        <v>-0.30633951240552487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0.30633951240552487</v>
      </c>
      <c r="T5">
        <v>4</v>
      </c>
      <c r="U5" s="87">
        <f>IFERROR(-HLOOKUP($U$1,IEX!$W$2:$BH$98,T5,FALSE),0)</f>
        <v>0</v>
      </c>
      <c r="V5" s="88">
        <f t="shared" si="8"/>
        <v>9.4454682991703525</v>
      </c>
      <c r="W5" s="94"/>
      <c r="X5" s="88">
        <v>0.41866400028755069</v>
      </c>
      <c r="Y5" s="88">
        <v>0</v>
      </c>
      <c r="Z5" s="88">
        <v>0</v>
      </c>
      <c r="AA5" s="88">
        <v>0</v>
      </c>
      <c r="AB5" s="88">
        <v>0</v>
      </c>
      <c r="AC5" s="88">
        <v>9.0268042988828014</v>
      </c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>
        <v>18.952000000000002</v>
      </c>
      <c r="C6" s="23"/>
      <c r="D6" s="23"/>
      <c r="E6" s="23"/>
      <c r="F6" s="23"/>
      <c r="G6" s="23"/>
      <c r="H6" s="23"/>
      <c r="I6" s="23"/>
      <c r="J6" s="23">
        <v>0.30633951240552487</v>
      </c>
      <c r="K6" s="25">
        <f t="shared" si="4"/>
        <v>0.30633951240552487</v>
      </c>
      <c r="L6" s="24">
        <f t="shared" si="5"/>
        <v>9.4454682991703525</v>
      </c>
      <c r="M6" s="81">
        <f t="shared" si="6"/>
        <v>9.7518078115758779</v>
      </c>
      <c r="O6" s="78">
        <f t="shared" si="7"/>
        <v>-0.30633951240552487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0.30633951240552487</v>
      </c>
      <c r="T6">
        <v>5</v>
      </c>
      <c r="U6" s="87">
        <f>IFERROR(-HLOOKUP($U$1,IEX!$W$2:$BH$98,T6,FALSE),0)</f>
        <v>0</v>
      </c>
      <c r="V6" s="88">
        <f t="shared" si="8"/>
        <v>9.4454682991703525</v>
      </c>
      <c r="W6" s="94"/>
      <c r="X6" s="88">
        <v>0.41866400028755069</v>
      </c>
      <c r="Y6" s="88">
        <v>0</v>
      </c>
      <c r="Z6" s="88">
        <v>0</v>
      </c>
      <c r="AA6" s="88">
        <v>0</v>
      </c>
      <c r="AB6" s="88">
        <v>0</v>
      </c>
      <c r="AC6" s="88">
        <v>9.0268042988828014</v>
      </c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>
        <v>18.911999999999999</v>
      </c>
      <c r="C7" s="23"/>
      <c r="D7" s="23"/>
      <c r="E7" s="23"/>
      <c r="F7" s="23"/>
      <c r="G7" s="23"/>
      <c r="H7" s="23"/>
      <c r="I7" s="23"/>
      <c r="J7" s="23">
        <v>0.30633951240552487</v>
      </c>
      <c r="K7" s="25">
        <f t="shared" si="4"/>
        <v>0.30633951240552487</v>
      </c>
      <c r="L7" s="24">
        <f t="shared" si="5"/>
        <v>9.4454682991703525</v>
      </c>
      <c r="M7" s="81">
        <f t="shared" si="6"/>
        <v>9.7518078115758779</v>
      </c>
      <c r="O7" s="78">
        <f t="shared" si="7"/>
        <v>-0.30633951240552487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0.30633951240552487</v>
      </c>
      <c r="T7">
        <v>6</v>
      </c>
      <c r="U7" s="87">
        <f>IFERROR(-HLOOKUP($U$1,IEX!$W$2:$BH$98,T7,FALSE),0)</f>
        <v>0</v>
      </c>
      <c r="V7" s="88">
        <f t="shared" si="8"/>
        <v>9.4454682991703525</v>
      </c>
      <c r="W7" s="94"/>
      <c r="X7" s="88">
        <v>0.41866400028755069</v>
      </c>
      <c r="Y7" s="88">
        <v>0</v>
      </c>
      <c r="Z7" s="88">
        <v>0</v>
      </c>
      <c r="AA7" s="88">
        <v>0</v>
      </c>
      <c r="AB7" s="88">
        <v>0</v>
      </c>
      <c r="AC7" s="88">
        <v>9.0268042988828014</v>
      </c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>
        <v>18.891999999999999</v>
      </c>
      <c r="C8" s="23"/>
      <c r="D8" s="23"/>
      <c r="E8" s="23"/>
      <c r="F8" s="23"/>
      <c r="G8" s="23"/>
      <c r="H8" s="23"/>
      <c r="I8" s="23"/>
      <c r="J8" s="23">
        <v>0.30633951240552487</v>
      </c>
      <c r="K8" s="25">
        <f t="shared" si="4"/>
        <v>0.30633951240552487</v>
      </c>
      <c r="L8" s="24">
        <f t="shared" si="5"/>
        <v>9.4454682991703525</v>
      </c>
      <c r="M8" s="81">
        <f t="shared" si="6"/>
        <v>9.7518078115758779</v>
      </c>
      <c r="O8" s="78">
        <f t="shared" si="7"/>
        <v>-0.30633951240552487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0.30633951240552487</v>
      </c>
      <c r="T8">
        <v>7</v>
      </c>
      <c r="U8" s="87">
        <f>IFERROR(-HLOOKUP($U$1,IEX!$W$2:$BH$98,T8,FALSE),0)</f>
        <v>0</v>
      </c>
      <c r="V8" s="88">
        <f t="shared" si="8"/>
        <v>9.4454682991703525</v>
      </c>
      <c r="W8" s="94"/>
      <c r="X8" s="88">
        <v>0.41866400028755069</v>
      </c>
      <c r="Y8" s="88">
        <v>0</v>
      </c>
      <c r="Z8" s="88">
        <v>0</v>
      </c>
      <c r="AA8" s="88">
        <v>0</v>
      </c>
      <c r="AB8" s="88">
        <v>0</v>
      </c>
      <c r="AC8" s="88">
        <v>9.0268042988828014</v>
      </c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>
        <v>18.815999999999999</v>
      </c>
      <c r="C9" s="23"/>
      <c r="D9" s="23"/>
      <c r="E9" s="23"/>
      <c r="F9" s="23"/>
      <c r="G9" s="23"/>
      <c r="H9" s="23"/>
      <c r="I9" s="23"/>
      <c r="J9" s="23">
        <v>0.30633951240552487</v>
      </c>
      <c r="K9" s="25">
        <f t="shared" si="4"/>
        <v>0.30633951240552487</v>
      </c>
      <c r="L9" s="24">
        <f t="shared" si="5"/>
        <v>9.4454682991703525</v>
      </c>
      <c r="M9" s="81">
        <f t="shared" si="6"/>
        <v>9.7518078115758779</v>
      </c>
      <c r="O9" s="78">
        <f t="shared" si="7"/>
        <v>-0.30633951240552487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0.30633951240552487</v>
      </c>
      <c r="T9">
        <v>8</v>
      </c>
      <c r="U9" s="87">
        <f>IFERROR(-HLOOKUP($U$1,IEX!$W$2:$BH$98,T9,FALSE),0)</f>
        <v>0</v>
      </c>
      <c r="V9" s="88">
        <f t="shared" si="8"/>
        <v>9.4454682991703525</v>
      </c>
      <c r="W9" s="94"/>
      <c r="X9" s="88">
        <v>0.41866400028755069</v>
      </c>
      <c r="Y9" s="88">
        <v>0</v>
      </c>
      <c r="Z9" s="88">
        <v>0</v>
      </c>
      <c r="AA9" s="88">
        <v>0</v>
      </c>
      <c r="AB9" s="88">
        <v>0</v>
      </c>
      <c r="AC9" s="88">
        <v>9.0268042988828014</v>
      </c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>
        <v>18.239999999999998</v>
      </c>
      <c r="C10" s="23"/>
      <c r="D10" s="23"/>
      <c r="E10" s="23"/>
      <c r="F10" s="23"/>
      <c r="G10" s="23"/>
      <c r="H10" s="23"/>
      <c r="I10" s="23"/>
      <c r="J10" s="23">
        <v>0.30633951240552487</v>
      </c>
      <c r="K10" s="25">
        <f t="shared" si="4"/>
        <v>0.30633951240552487</v>
      </c>
      <c r="L10" s="24">
        <f t="shared" si="5"/>
        <v>9.4454682991703525</v>
      </c>
      <c r="M10" s="81">
        <f t="shared" si="6"/>
        <v>9.7518078115758779</v>
      </c>
      <c r="O10" s="78">
        <f t="shared" si="7"/>
        <v>-0.30633951240552487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0.30633951240552487</v>
      </c>
      <c r="T10">
        <v>9</v>
      </c>
      <c r="U10" s="87">
        <f>IFERROR(-HLOOKUP($U$1,IEX!$W$2:$BH$98,T10,FALSE),0)</f>
        <v>0</v>
      </c>
      <c r="V10" s="88">
        <f t="shared" si="8"/>
        <v>9.4454682991703525</v>
      </c>
      <c r="W10" s="94"/>
      <c r="X10" s="88">
        <v>0.41866400028755069</v>
      </c>
      <c r="Y10" s="88">
        <v>0</v>
      </c>
      <c r="Z10" s="88">
        <v>0</v>
      </c>
      <c r="AA10" s="88">
        <v>0</v>
      </c>
      <c r="AB10" s="88">
        <v>0</v>
      </c>
      <c r="AC10" s="88">
        <v>9.0268042988828014</v>
      </c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>
        <v>18.952000000000002</v>
      </c>
      <c r="C11" s="23"/>
      <c r="D11" s="23"/>
      <c r="E11" s="23"/>
      <c r="F11" s="23"/>
      <c r="G11" s="23"/>
      <c r="H11" s="23"/>
      <c r="I11" s="23"/>
      <c r="J11" s="23">
        <v>0.30633951240552487</v>
      </c>
      <c r="K11" s="25">
        <f t="shared" si="4"/>
        <v>0.30633951240552487</v>
      </c>
      <c r="L11" s="24">
        <f t="shared" si="5"/>
        <v>9.4454682991703525</v>
      </c>
      <c r="M11" s="81">
        <f t="shared" si="6"/>
        <v>9.7518078115758779</v>
      </c>
      <c r="O11" s="78">
        <f t="shared" si="7"/>
        <v>-0.30633951240552487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0.30633951240552487</v>
      </c>
      <c r="T11">
        <v>10</v>
      </c>
      <c r="U11" s="87">
        <f>IFERROR(-HLOOKUP($U$1,IEX!$W$2:$BH$98,T11,FALSE),0)</f>
        <v>0</v>
      </c>
      <c r="V11" s="88">
        <f t="shared" si="8"/>
        <v>9.4454682991703525</v>
      </c>
      <c r="W11" s="94"/>
      <c r="X11" s="88">
        <v>0.41866400028755069</v>
      </c>
      <c r="Y11" s="88">
        <v>0</v>
      </c>
      <c r="Z11" s="88">
        <v>0</v>
      </c>
      <c r="AA11" s="88">
        <v>0</v>
      </c>
      <c r="AB11" s="88">
        <v>0</v>
      </c>
      <c r="AC11" s="88">
        <v>9.0268042988828014</v>
      </c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>
        <v>18.856000000000002</v>
      </c>
      <c r="C12" s="23"/>
      <c r="D12" s="23"/>
      <c r="E12" s="23"/>
      <c r="F12" s="23"/>
      <c r="G12" s="23"/>
      <c r="H12" s="23"/>
      <c r="I12" s="23"/>
      <c r="J12" s="23">
        <v>0.30633951240552487</v>
      </c>
      <c r="K12" s="25">
        <f t="shared" si="4"/>
        <v>0.30633951240552487</v>
      </c>
      <c r="L12" s="24">
        <f t="shared" si="5"/>
        <v>9.4454682991703525</v>
      </c>
      <c r="M12" s="81">
        <f t="shared" si="6"/>
        <v>9.7518078115758779</v>
      </c>
      <c r="O12" s="78">
        <f t="shared" si="7"/>
        <v>-0.30633951240552487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0.30633951240552487</v>
      </c>
      <c r="T12">
        <v>11</v>
      </c>
      <c r="U12" s="87">
        <f>IFERROR(-HLOOKUP($U$1,IEX!$W$2:$BH$98,T12,FALSE),0)</f>
        <v>0</v>
      </c>
      <c r="V12" s="88">
        <f t="shared" si="8"/>
        <v>9.4454682991703525</v>
      </c>
      <c r="W12" s="94"/>
      <c r="X12" s="88">
        <v>0.41866400028755069</v>
      </c>
      <c r="Y12" s="88">
        <v>0</v>
      </c>
      <c r="Z12" s="88">
        <v>0</v>
      </c>
      <c r="AA12" s="88">
        <v>0</v>
      </c>
      <c r="AB12" s="88">
        <v>0</v>
      </c>
      <c r="AC12" s="88">
        <v>9.0268042988828014</v>
      </c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>
        <v>18.835999999999999</v>
      </c>
      <c r="C13" s="23"/>
      <c r="D13" s="23"/>
      <c r="E13" s="23"/>
      <c r="F13" s="23"/>
      <c r="G13" s="23"/>
      <c r="H13" s="23"/>
      <c r="I13" s="23"/>
      <c r="J13" s="23">
        <v>0.30633951240552487</v>
      </c>
      <c r="K13" s="25">
        <f t="shared" si="4"/>
        <v>0.30633951240552487</v>
      </c>
      <c r="L13" s="24">
        <f t="shared" si="5"/>
        <v>9.4454682991703525</v>
      </c>
      <c r="M13" s="81">
        <f t="shared" si="6"/>
        <v>9.7518078115758779</v>
      </c>
      <c r="O13" s="78">
        <f t="shared" si="7"/>
        <v>-0.30633951240552487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0.30633951240552487</v>
      </c>
      <c r="T13">
        <v>12</v>
      </c>
      <c r="U13" s="87">
        <f>IFERROR(-HLOOKUP($U$1,IEX!$W$2:$BH$98,T13,FALSE),0)</f>
        <v>0</v>
      </c>
      <c r="V13" s="88">
        <f t="shared" si="8"/>
        <v>9.4454682991703525</v>
      </c>
      <c r="W13" s="94"/>
      <c r="X13" s="88">
        <v>0.41866400028755069</v>
      </c>
      <c r="Y13" s="88">
        <v>0</v>
      </c>
      <c r="Z13" s="88">
        <v>0</v>
      </c>
      <c r="AA13" s="88">
        <v>0</v>
      </c>
      <c r="AB13" s="88">
        <v>0</v>
      </c>
      <c r="AC13" s="88">
        <v>9.0268042988828014</v>
      </c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>
        <v>18.931999999999999</v>
      </c>
      <c r="C14" s="23"/>
      <c r="D14" s="23"/>
      <c r="E14" s="23"/>
      <c r="F14" s="23"/>
      <c r="G14" s="23"/>
      <c r="H14" s="23"/>
      <c r="I14" s="23"/>
      <c r="J14" s="23">
        <v>0.30633951240552487</v>
      </c>
      <c r="K14" s="25">
        <f t="shared" si="4"/>
        <v>0.30633951240552487</v>
      </c>
      <c r="L14" s="24">
        <f t="shared" si="5"/>
        <v>9.4454682991703525</v>
      </c>
      <c r="M14" s="81">
        <f t="shared" si="6"/>
        <v>9.7518078115758779</v>
      </c>
      <c r="O14" s="78">
        <f t="shared" si="7"/>
        <v>-0.30633951240552487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0.30633951240552487</v>
      </c>
      <c r="T14">
        <v>13</v>
      </c>
      <c r="U14" s="87">
        <f>IFERROR(-HLOOKUP($U$1,IEX!$W$2:$BH$98,T14,FALSE),0)</f>
        <v>0</v>
      </c>
      <c r="V14" s="88">
        <f t="shared" si="8"/>
        <v>9.4454682991703525</v>
      </c>
      <c r="W14" s="94"/>
      <c r="X14" s="88">
        <v>0.41866400028755069</v>
      </c>
      <c r="Y14" s="88">
        <v>0</v>
      </c>
      <c r="Z14" s="88">
        <v>0</v>
      </c>
      <c r="AA14" s="88">
        <v>0</v>
      </c>
      <c r="AB14" s="88">
        <v>0</v>
      </c>
      <c r="AC14" s="88">
        <v>9.0268042988828014</v>
      </c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>
        <v>18.891999999999999</v>
      </c>
      <c r="C15" s="23"/>
      <c r="D15" s="23"/>
      <c r="E15" s="23"/>
      <c r="F15" s="23"/>
      <c r="G15" s="23"/>
      <c r="H15" s="23"/>
      <c r="I15" s="23"/>
      <c r="J15" s="23">
        <v>0.30633951240552487</v>
      </c>
      <c r="K15" s="25">
        <f t="shared" si="4"/>
        <v>0.30633951240552487</v>
      </c>
      <c r="L15" s="24">
        <f t="shared" si="5"/>
        <v>9.4454682991703525</v>
      </c>
      <c r="M15" s="81">
        <f t="shared" si="6"/>
        <v>9.7518078115758779</v>
      </c>
      <c r="O15" s="78">
        <f t="shared" si="7"/>
        <v>-0.30633951240552487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0.30633951240552487</v>
      </c>
      <c r="T15">
        <v>14</v>
      </c>
      <c r="U15" s="87">
        <f>IFERROR(-HLOOKUP($U$1,IEX!$W$2:$BH$98,T15,FALSE),0)</f>
        <v>0</v>
      </c>
      <c r="V15" s="88">
        <f t="shared" si="8"/>
        <v>9.4454682991703525</v>
      </c>
      <c r="W15" s="94"/>
      <c r="X15" s="88">
        <v>0.41866400028755069</v>
      </c>
      <c r="Y15" s="88">
        <v>0</v>
      </c>
      <c r="Z15" s="88">
        <v>0</v>
      </c>
      <c r="AA15" s="88">
        <v>0</v>
      </c>
      <c r="AB15" s="88">
        <v>0</v>
      </c>
      <c r="AC15" s="88">
        <v>9.0268042988828014</v>
      </c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>
        <v>18.891999999999999</v>
      </c>
      <c r="C16" s="23"/>
      <c r="D16" s="23"/>
      <c r="E16" s="23"/>
      <c r="F16" s="23"/>
      <c r="G16" s="23"/>
      <c r="H16" s="23"/>
      <c r="I16" s="23"/>
      <c r="J16" s="23">
        <v>0.30633951240552487</v>
      </c>
      <c r="K16" s="25">
        <f t="shared" si="4"/>
        <v>0.30633951240552487</v>
      </c>
      <c r="L16" s="24">
        <f t="shared" si="5"/>
        <v>9.4454682991703525</v>
      </c>
      <c r="M16" s="81">
        <f t="shared" si="6"/>
        <v>9.7518078115758779</v>
      </c>
      <c r="O16" s="78">
        <f t="shared" si="7"/>
        <v>-0.30633951240552487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0.30633951240552487</v>
      </c>
      <c r="T16">
        <v>15</v>
      </c>
      <c r="U16" s="87">
        <f>IFERROR(-HLOOKUP($U$1,IEX!$W$2:$BH$98,T16,FALSE),0)</f>
        <v>0</v>
      </c>
      <c r="V16" s="88">
        <f t="shared" si="8"/>
        <v>9.4454682991703525</v>
      </c>
      <c r="W16" s="94"/>
      <c r="X16" s="88">
        <v>0.41866400028755069</v>
      </c>
      <c r="Y16" s="88">
        <v>0</v>
      </c>
      <c r="Z16" s="88">
        <v>0</v>
      </c>
      <c r="AA16" s="88">
        <v>0</v>
      </c>
      <c r="AB16" s="88">
        <v>0</v>
      </c>
      <c r="AC16" s="88">
        <v>9.0268042988828014</v>
      </c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>
        <v>18.931999999999999</v>
      </c>
      <c r="C17" s="23"/>
      <c r="D17" s="23"/>
      <c r="E17" s="23"/>
      <c r="F17" s="23"/>
      <c r="G17" s="23"/>
      <c r="H17" s="23"/>
      <c r="I17" s="23"/>
      <c r="J17" s="23">
        <v>0.30633951240552487</v>
      </c>
      <c r="K17" s="25">
        <f t="shared" si="4"/>
        <v>0.30633951240552487</v>
      </c>
      <c r="L17" s="24">
        <f t="shared" si="5"/>
        <v>9.4454682991703525</v>
      </c>
      <c r="M17" s="81">
        <f t="shared" si="6"/>
        <v>9.7518078115758779</v>
      </c>
      <c r="O17" s="78">
        <f t="shared" si="7"/>
        <v>-0.30633951240552487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0.30633951240552487</v>
      </c>
      <c r="T17">
        <v>16</v>
      </c>
      <c r="U17" s="87">
        <f>IFERROR(-HLOOKUP($U$1,IEX!$W$2:$BH$98,T17,FALSE),0)</f>
        <v>0</v>
      </c>
      <c r="V17" s="88">
        <f t="shared" si="8"/>
        <v>9.4454682991703525</v>
      </c>
      <c r="W17" s="94"/>
      <c r="X17" s="88">
        <v>0.41866400028755069</v>
      </c>
      <c r="Y17" s="88">
        <v>0</v>
      </c>
      <c r="Z17" s="88">
        <v>0</v>
      </c>
      <c r="AA17" s="88">
        <v>0</v>
      </c>
      <c r="AB17" s="88">
        <v>0</v>
      </c>
      <c r="AC17" s="88">
        <v>9.0268042988828014</v>
      </c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>
        <v>19.027999999999999</v>
      </c>
      <c r="C18" s="23"/>
      <c r="D18" s="23"/>
      <c r="E18" s="23"/>
      <c r="F18" s="23"/>
      <c r="G18" s="23"/>
      <c r="H18" s="23"/>
      <c r="I18" s="23"/>
      <c r="J18" s="23">
        <v>0.30633951240552487</v>
      </c>
      <c r="K18" s="25">
        <f t="shared" si="4"/>
        <v>0.30633951240552487</v>
      </c>
      <c r="L18" s="24">
        <f t="shared" si="5"/>
        <v>9.4454682991703525</v>
      </c>
      <c r="M18" s="81">
        <f t="shared" si="6"/>
        <v>9.7518078115758779</v>
      </c>
      <c r="O18" s="78">
        <f t="shared" si="7"/>
        <v>-0.30633951240552487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0.30633951240552487</v>
      </c>
      <c r="T18">
        <v>17</v>
      </c>
      <c r="U18" s="87">
        <f>IFERROR(-HLOOKUP($U$1,IEX!$W$2:$BH$98,T18,FALSE),0)</f>
        <v>0</v>
      </c>
      <c r="V18" s="88">
        <f t="shared" si="8"/>
        <v>9.4454682991703525</v>
      </c>
      <c r="W18" s="94"/>
      <c r="X18" s="88">
        <v>0.41866400028755069</v>
      </c>
      <c r="Y18" s="88">
        <v>0</v>
      </c>
      <c r="Z18" s="88">
        <v>0</v>
      </c>
      <c r="AA18" s="88">
        <v>0</v>
      </c>
      <c r="AB18" s="88">
        <v>0</v>
      </c>
      <c r="AC18" s="88">
        <v>9.0268042988828014</v>
      </c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>
        <v>18.968</v>
      </c>
      <c r="C19" s="23"/>
      <c r="D19" s="23"/>
      <c r="E19" s="23"/>
      <c r="F19" s="23"/>
      <c r="G19" s="23"/>
      <c r="H19" s="23"/>
      <c r="I19" s="23"/>
      <c r="J19" s="23">
        <v>0.30633951240552487</v>
      </c>
      <c r="K19" s="25">
        <f t="shared" si="4"/>
        <v>0.30633951240552487</v>
      </c>
      <c r="L19" s="24">
        <f t="shared" si="5"/>
        <v>9.4454682991703525</v>
      </c>
      <c r="M19" s="81">
        <f t="shared" si="6"/>
        <v>9.7518078115758779</v>
      </c>
      <c r="O19" s="78">
        <f t="shared" si="7"/>
        <v>-0.30633951240552487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0.30633951240552487</v>
      </c>
      <c r="T19">
        <v>18</v>
      </c>
      <c r="U19" s="87">
        <f>IFERROR(-HLOOKUP($U$1,IEX!$W$2:$BH$98,T19,FALSE),0)</f>
        <v>0</v>
      </c>
      <c r="V19" s="88">
        <f t="shared" si="8"/>
        <v>9.4454682991703525</v>
      </c>
      <c r="W19" s="94"/>
      <c r="X19" s="88">
        <v>0.41866400028755069</v>
      </c>
      <c r="Y19" s="88">
        <v>0</v>
      </c>
      <c r="Z19" s="88">
        <v>0</v>
      </c>
      <c r="AA19" s="88">
        <v>0</v>
      </c>
      <c r="AB19" s="88">
        <v>0</v>
      </c>
      <c r="AC19" s="88">
        <v>9.0268042988828014</v>
      </c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>
        <v>18.391999999999999</v>
      </c>
      <c r="C20" s="23"/>
      <c r="D20" s="23"/>
      <c r="E20" s="23"/>
      <c r="F20" s="23"/>
      <c r="G20" s="23"/>
      <c r="H20" s="23"/>
      <c r="I20" s="23"/>
      <c r="J20" s="23">
        <v>0.30633951240552487</v>
      </c>
      <c r="K20" s="25">
        <f t="shared" si="4"/>
        <v>0.30633951240552487</v>
      </c>
      <c r="L20" s="24">
        <f t="shared" si="5"/>
        <v>9.4454682991703525</v>
      </c>
      <c r="M20" s="81">
        <f t="shared" si="6"/>
        <v>9.7518078115758779</v>
      </c>
      <c r="O20" s="78">
        <f t="shared" si="7"/>
        <v>-0.30633951240552487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0.30633951240552487</v>
      </c>
      <c r="T20">
        <v>19</v>
      </c>
      <c r="U20" s="87">
        <f>IFERROR(-HLOOKUP($U$1,IEX!$W$2:$BH$98,T20,FALSE),0)</f>
        <v>0</v>
      </c>
      <c r="V20" s="88">
        <f t="shared" si="8"/>
        <v>9.4454682991703525</v>
      </c>
      <c r="W20" s="94"/>
      <c r="X20" s="88">
        <v>0.41866400028755069</v>
      </c>
      <c r="Y20" s="88">
        <v>0</v>
      </c>
      <c r="Z20" s="88">
        <v>0</v>
      </c>
      <c r="AA20" s="88">
        <v>0</v>
      </c>
      <c r="AB20" s="88">
        <v>0</v>
      </c>
      <c r="AC20" s="88">
        <v>9.0268042988828014</v>
      </c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>
        <v>18.911999999999999</v>
      </c>
      <c r="C21" s="23"/>
      <c r="D21" s="23"/>
      <c r="E21" s="23"/>
      <c r="F21" s="23"/>
      <c r="G21" s="23"/>
      <c r="H21" s="23"/>
      <c r="I21" s="23"/>
      <c r="J21" s="23">
        <v>0.30633951240552487</v>
      </c>
      <c r="K21" s="25">
        <f t="shared" si="4"/>
        <v>0.30633951240552487</v>
      </c>
      <c r="L21" s="24">
        <f t="shared" si="5"/>
        <v>9.4454682991703525</v>
      </c>
      <c r="M21" s="81">
        <f t="shared" si="6"/>
        <v>9.7518078115758779</v>
      </c>
      <c r="O21" s="78">
        <f t="shared" si="7"/>
        <v>-0.30633951240552487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0.30633951240552487</v>
      </c>
      <c r="T21">
        <v>20</v>
      </c>
      <c r="U21" s="87">
        <f>IFERROR(-HLOOKUP($U$1,IEX!$W$2:$BH$98,T21,FALSE),0)</f>
        <v>0</v>
      </c>
      <c r="V21" s="88">
        <f t="shared" si="8"/>
        <v>9.4454682991703525</v>
      </c>
      <c r="W21" s="94"/>
      <c r="X21" s="88">
        <v>0.41866400028755069</v>
      </c>
      <c r="Y21" s="88">
        <v>0</v>
      </c>
      <c r="Z21" s="88">
        <v>0</v>
      </c>
      <c r="AA21" s="88">
        <v>0</v>
      </c>
      <c r="AB21" s="88">
        <v>0</v>
      </c>
      <c r="AC21" s="88">
        <v>9.0268042988828014</v>
      </c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>
        <v>18.911999999999999</v>
      </c>
      <c r="C22" s="23"/>
      <c r="D22" s="23"/>
      <c r="E22" s="23"/>
      <c r="F22" s="23"/>
      <c r="G22" s="23"/>
      <c r="H22" s="23"/>
      <c r="I22" s="23"/>
      <c r="J22" s="23">
        <v>0.30633951240552487</v>
      </c>
      <c r="K22" s="25">
        <f t="shared" si="4"/>
        <v>0.30633951240552487</v>
      </c>
      <c r="L22" s="24">
        <f t="shared" si="5"/>
        <v>9.4454682991703525</v>
      </c>
      <c r="M22" s="81">
        <f t="shared" si="6"/>
        <v>9.7518078115758779</v>
      </c>
      <c r="O22" s="78">
        <f t="shared" si="7"/>
        <v>-0.30633951240552487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0.30633951240552487</v>
      </c>
      <c r="T22">
        <v>21</v>
      </c>
      <c r="U22" s="87">
        <f>IFERROR(-HLOOKUP($U$1,IEX!$W$2:$BH$98,T22,FALSE),0)</f>
        <v>0</v>
      </c>
      <c r="V22" s="88">
        <f t="shared" si="8"/>
        <v>9.4454682991703525</v>
      </c>
      <c r="W22" s="94"/>
      <c r="X22" s="88">
        <v>0.41866400028755069</v>
      </c>
      <c r="Y22" s="88">
        <v>0</v>
      </c>
      <c r="Z22" s="88">
        <v>0</v>
      </c>
      <c r="AA22" s="88">
        <v>0</v>
      </c>
      <c r="AB22" s="88">
        <v>0</v>
      </c>
      <c r="AC22" s="88">
        <v>9.0268042988828014</v>
      </c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>
        <v>18.911999999999999</v>
      </c>
      <c r="C23" s="23"/>
      <c r="D23" s="23"/>
      <c r="E23" s="23"/>
      <c r="F23" s="23"/>
      <c r="G23" s="23"/>
      <c r="H23" s="23"/>
      <c r="I23" s="23"/>
      <c r="J23" s="23">
        <v>0.30633951240552487</v>
      </c>
      <c r="K23" s="25">
        <f t="shared" si="4"/>
        <v>0.30633951240552487</v>
      </c>
      <c r="L23" s="24">
        <f t="shared" si="5"/>
        <v>9.4454682991703525</v>
      </c>
      <c r="M23" s="81">
        <f t="shared" si="6"/>
        <v>9.7518078115758779</v>
      </c>
      <c r="O23" s="78">
        <f t="shared" si="7"/>
        <v>-0.30633951240552487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0.30633951240552487</v>
      </c>
      <c r="T23">
        <v>22</v>
      </c>
      <c r="U23" s="87">
        <f>IFERROR(-HLOOKUP($U$1,IEX!$W$2:$BH$98,T23,FALSE),0)</f>
        <v>0</v>
      </c>
      <c r="V23" s="88">
        <f t="shared" si="8"/>
        <v>9.4454682991703525</v>
      </c>
      <c r="W23" s="94"/>
      <c r="X23" s="88">
        <v>0.41866400028755069</v>
      </c>
      <c r="Y23" s="88">
        <v>0</v>
      </c>
      <c r="Z23" s="88">
        <v>0</v>
      </c>
      <c r="AA23" s="88">
        <v>0</v>
      </c>
      <c r="AB23" s="88">
        <v>0</v>
      </c>
      <c r="AC23" s="88">
        <v>9.0268042988828014</v>
      </c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>
        <v>18.988</v>
      </c>
      <c r="C24" s="23"/>
      <c r="D24" s="23"/>
      <c r="E24" s="23"/>
      <c r="F24" s="23"/>
      <c r="G24" s="23"/>
      <c r="H24" s="23"/>
      <c r="I24" s="23"/>
      <c r="J24" s="23">
        <v>0.30633951240552487</v>
      </c>
      <c r="K24" s="25">
        <f t="shared" si="4"/>
        <v>0.30633951240552487</v>
      </c>
      <c r="L24" s="24">
        <f t="shared" si="5"/>
        <v>9.4454682991703525</v>
      </c>
      <c r="M24" s="81">
        <f t="shared" si="6"/>
        <v>9.7518078115758779</v>
      </c>
      <c r="O24" s="78">
        <f t="shared" si="7"/>
        <v>-0.30633951240552487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0.30633951240552487</v>
      </c>
      <c r="T24">
        <v>23</v>
      </c>
      <c r="U24" s="87">
        <f>IFERROR(-HLOOKUP($U$1,IEX!$W$2:$BH$98,T24,FALSE),0)</f>
        <v>0</v>
      </c>
      <c r="V24" s="88">
        <f t="shared" si="8"/>
        <v>9.4454682991703525</v>
      </c>
      <c r="W24" s="94"/>
      <c r="X24" s="88">
        <v>0.41866400028755069</v>
      </c>
      <c r="Y24" s="88">
        <v>0</v>
      </c>
      <c r="Z24" s="88">
        <v>0</v>
      </c>
      <c r="AA24" s="88">
        <v>0</v>
      </c>
      <c r="AB24" s="88">
        <v>0</v>
      </c>
      <c r="AC24" s="88">
        <v>9.0268042988828014</v>
      </c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>
        <v>19.007999999999999</v>
      </c>
      <c r="C25" s="23"/>
      <c r="D25" s="23"/>
      <c r="E25" s="23"/>
      <c r="F25" s="23"/>
      <c r="G25" s="23"/>
      <c r="H25" s="23"/>
      <c r="I25" s="23"/>
      <c r="J25" s="23">
        <v>0.30633951240552487</v>
      </c>
      <c r="K25" s="25">
        <f t="shared" si="4"/>
        <v>0.30633951240552487</v>
      </c>
      <c r="L25" s="24">
        <f t="shared" si="5"/>
        <v>9.4454682991703525</v>
      </c>
      <c r="M25" s="81">
        <f t="shared" si="6"/>
        <v>9.7518078115758779</v>
      </c>
      <c r="O25" s="78">
        <f t="shared" si="7"/>
        <v>-0.30633951240552487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0.30633951240552487</v>
      </c>
      <c r="T25">
        <v>24</v>
      </c>
      <c r="U25" s="87">
        <f>IFERROR(-HLOOKUP($U$1,IEX!$W$2:$BH$98,T25,FALSE),0)</f>
        <v>0</v>
      </c>
      <c r="V25" s="88">
        <f t="shared" si="8"/>
        <v>9.4454682991703525</v>
      </c>
      <c r="W25" s="94"/>
      <c r="X25" s="88">
        <v>0.41866400028755069</v>
      </c>
      <c r="Y25" s="88">
        <v>0</v>
      </c>
      <c r="Z25" s="88">
        <v>0</v>
      </c>
      <c r="AA25" s="88">
        <v>0</v>
      </c>
      <c r="AB25" s="88">
        <v>0</v>
      </c>
      <c r="AC25" s="88">
        <v>9.0268042988828014</v>
      </c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>
        <v>18.739999999999998</v>
      </c>
      <c r="C26" s="23"/>
      <c r="D26" s="23"/>
      <c r="E26" s="23"/>
      <c r="F26" s="23"/>
      <c r="G26" s="23"/>
      <c r="H26" s="23"/>
      <c r="I26" s="23"/>
      <c r="J26" s="23">
        <v>0.30633951240552487</v>
      </c>
      <c r="K26" s="25">
        <f t="shared" si="4"/>
        <v>0.30633951240552487</v>
      </c>
      <c r="L26" s="24">
        <f t="shared" si="5"/>
        <v>9.4454682991703525</v>
      </c>
      <c r="M26" s="81">
        <f t="shared" si="6"/>
        <v>9.7518078115758779</v>
      </c>
      <c r="O26" s="78">
        <f t="shared" si="7"/>
        <v>-0.30633951240552487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0.30633951240552487</v>
      </c>
      <c r="T26">
        <v>25</v>
      </c>
      <c r="U26" s="87">
        <f>IFERROR(-HLOOKUP($U$1,IEX!$W$2:$BH$98,T26,FALSE),0)</f>
        <v>0</v>
      </c>
      <c r="V26" s="88">
        <f t="shared" si="8"/>
        <v>9.4454682991703525</v>
      </c>
      <c r="W26" s="94"/>
      <c r="X26" s="88">
        <v>0.41866400028755069</v>
      </c>
      <c r="Y26" s="88">
        <v>0</v>
      </c>
      <c r="Z26" s="88">
        <v>0</v>
      </c>
      <c r="AA26" s="88">
        <v>0</v>
      </c>
      <c r="AB26" s="88">
        <v>0</v>
      </c>
      <c r="AC26" s="88">
        <v>9.0268042988828014</v>
      </c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>
        <v>18.047999999999998</v>
      </c>
      <c r="C27" s="23"/>
      <c r="D27" s="23"/>
      <c r="E27" s="23"/>
      <c r="F27" s="23"/>
      <c r="G27" s="23"/>
      <c r="H27" s="23"/>
      <c r="I27" s="23"/>
      <c r="J27" s="23">
        <v>0.30633951240552487</v>
      </c>
      <c r="K27" s="25">
        <f t="shared" si="4"/>
        <v>0.30633951240552487</v>
      </c>
      <c r="L27" s="24">
        <f t="shared" si="5"/>
        <v>9.4454682991703525</v>
      </c>
      <c r="M27" s="81">
        <f t="shared" si="6"/>
        <v>9.7518078115758779</v>
      </c>
      <c r="O27" s="78">
        <f t="shared" si="7"/>
        <v>-0.30633951240552487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0.30633951240552487</v>
      </c>
      <c r="T27">
        <v>26</v>
      </c>
      <c r="U27" s="87">
        <f>IFERROR(-HLOOKUP($U$1,IEX!$W$2:$BH$98,T27,FALSE),0)</f>
        <v>0</v>
      </c>
      <c r="V27" s="88">
        <f t="shared" si="8"/>
        <v>9.4454682991703525</v>
      </c>
      <c r="W27" s="94"/>
      <c r="X27" s="88">
        <v>0.41866400028755069</v>
      </c>
      <c r="Y27" s="88">
        <v>0</v>
      </c>
      <c r="Z27" s="88">
        <v>0</v>
      </c>
      <c r="AA27" s="88">
        <v>0</v>
      </c>
      <c r="AB27" s="88">
        <v>0</v>
      </c>
      <c r="AC27" s="88">
        <v>9.0268042988828014</v>
      </c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>
        <v>17.068000000000001</v>
      </c>
      <c r="C28" s="23"/>
      <c r="D28" s="23"/>
      <c r="E28" s="23"/>
      <c r="F28" s="23"/>
      <c r="G28" s="23"/>
      <c r="H28" s="23"/>
      <c r="I28" s="23"/>
      <c r="J28" s="23">
        <v>0.30633951240552487</v>
      </c>
      <c r="K28" s="25">
        <f t="shared" si="4"/>
        <v>0.30633951240552487</v>
      </c>
      <c r="L28" s="24">
        <f t="shared" si="5"/>
        <v>9.4454682991703525</v>
      </c>
      <c r="M28" s="81">
        <f t="shared" si="6"/>
        <v>9.7518078115758779</v>
      </c>
      <c r="O28" s="78">
        <f t="shared" si="7"/>
        <v>-0.30633951240552487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0.30633951240552487</v>
      </c>
      <c r="T28">
        <v>27</v>
      </c>
      <c r="U28" s="87">
        <f>IFERROR(-HLOOKUP($U$1,IEX!$W$2:$BH$98,T28,FALSE),0)</f>
        <v>0</v>
      </c>
      <c r="V28" s="88">
        <f t="shared" si="8"/>
        <v>9.4454682991703525</v>
      </c>
      <c r="W28" s="94"/>
      <c r="X28" s="88">
        <v>0.41866400028755069</v>
      </c>
      <c r="Y28" s="88">
        <v>0</v>
      </c>
      <c r="Z28" s="88">
        <v>0</v>
      </c>
      <c r="AA28" s="88">
        <v>0</v>
      </c>
      <c r="AB28" s="88">
        <v>0</v>
      </c>
      <c r="AC28" s="88">
        <v>9.0268042988828014</v>
      </c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>
        <v>14.208</v>
      </c>
      <c r="C29" s="23"/>
      <c r="D29" s="23"/>
      <c r="E29" s="23"/>
      <c r="F29" s="23"/>
      <c r="G29" s="23"/>
      <c r="H29" s="23"/>
      <c r="I29" s="23"/>
      <c r="J29" s="23">
        <v>0.30633951240552487</v>
      </c>
      <c r="K29" s="25">
        <f t="shared" si="4"/>
        <v>0.30633951240552487</v>
      </c>
      <c r="L29" s="24">
        <f t="shared" si="5"/>
        <v>9.4454682991703525</v>
      </c>
      <c r="M29" s="81">
        <f t="shared" si="6"/>
        <v>9.7518078115758779</v>
      </c>
      <c r="O29" s="78">
        <f t="shared" si="7"/>
        <v>-0.30633951240552487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0.30633951240552487</v>
      </c>
      <c r="T29">
        <v>28</v>
      </c>
      <c r="U29" s="87">
        <f>IFERROR(-HLOOKUP($U$1,IEX!$W$2:$BH$98,T29,FALSE),0)</f>
        <v>0</v>
      </c>
      <c r="V29" s="88">
        <f t="shared" si="8"/>
        <v>9.4454682991703525</v>
      </c>
      <c r="W29" s="94"/>
      <c r="X29" s="88">
        <v>0.41866400028755069</v>
      </c>
      <c r="Y29" s="88">
        <v>0</v>
      </c>
      <c r="Z29" s="88">
        <v>0</v>
      </c>
      <c r="AA29" s="88">
        <v>0</v>
      </c>
      <c r="AB29" s="88">
        <v>0</v>
      </c>
      <c r="AC29" s="88">
        <v>9.0268042988828014</v>
      </c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>
        <v>10.252000000000001</v>
      </c>
      <c r="C30" s="23"/>
      <c r="D30" s="23"/>
      <c r="E30" s="23"/>
      <c r="F30" s="23"/>
      <c r="G30" s="23"/>
      <c r="H30" s="23"/>
      <c r="I30" s="23"/>
      <c r="J30" s="23">
        <v>0.30633951240552487</v>
      </c>
      <c r="K30" s="25">
        <f t="shared" si="4"/>
        <v>0.30633951240552487</v>
      </c>
      <c r="L30" s="24">
        <f t="shared" si="5"/>
        <v>9.4454682991703525</v>
      </c>
      <c r="M30" s="81">
        <f t="shared" si="6"/>
        <v>9.7518078115758779</v>
      </c>
      <c r="O30" s="78">
        <f t="shared" si="7"/>
        <v>-0.30633951240552487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0.30633951240552487</v>
      </c>
      <c r="T30">
        <v>29</v>
      </c>
      <c r="U30" s="87">
        <f>IFERROR(-HLOOKUP($U$1,IEX!$W$2:$BH$98,T30,FALSE),0)</f>
        <v>0</v>
      </c>
      <c r="V30" s="88">
        <f t="shared" si="8"/>
        <v>9.4454682991703525</v>
      </c>
      <c r="W30" s="94"/>
      <c r="X30" s="88">
        <v>0.41866400028755069</v>
      </c>
      <c r="Y30" s="88">
        <v>0</v>
      </c>
      <c r="Z30" s="88">
        <v>0</v>
      </c>
      <c r="AA30" s="88">
        <v>0</v>
      </c>
      <c r="AB30" s="88">
        <v>0</v>
      </c>
      <c r="AC30" s="88">
        <v>9.0268042988828014</v>
      </c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>
        <v>15.512</v>
      </c>
      <c r="C31" s="23"/>
      <c r="D31" s="23"/>
      <c r="E31" s="23"/>
      <c r="F31" s="23"/>
      <c r="G31" s="23"/>
      <c r="H31" s="23"/>
      <c r="I31" s="23"/>
      <c r="J31" s="23">
        <v>0.30633951240552487</v>
      </c>
      <c r="K31" s="25">
        <f t="shared" si="4"/>
        <v>0.30633951240552487</v>
      </c>
      <c r="L31" s="24">
        <f t="shared" si="5"/>
        <v>9.4454682991703525</v>
      </c>
      <c r="M31" s="81">
        <f t="shared" si="6"/>
        <v>9.7518078115758779</v>
      </c>
      <c r="O31" s="78">
        <f t="shared" si="7"/>
        <v>-0.30633951240552487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0.30633951240552487</v>
      </c>
      <c r="T31">
        <v>30</v>
      </c>
      <c r="U31" s="87">
        <f>IFERROR(-HLOOKUP($U$1,IEX!$W$2:$BH$98,T31,FALSE),0)</f>
        <v>0</v>
      </c>
      <c r="V31" s="88">
        <f t="shared" si="8"/>
        <v>9.4454682991703525</v>
      </c>
      <c r="W31" s="94"/>
      <c r="X31" s="88">
        <v>0.41866400028755069</v>
      </c>
      <c r="Y31" s="88">
        <v>0</v>
      </c>
      <c r="Z31" s="88">
        <v>0</v>
      </c>
      <c r="AA31" s="88">
        <v>0</v>
      </c>
      <c r="AB31" s="88">
        <v>0</v>
      </c>
      <c r="AC31" s="88">
        <v>9.0268042988828014</v>
      </c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>
        <v>17.047999999999998</v>
      </c>
      <c r="C32" s="23"/>
      <c r="D32" s="23"/>
      <c r="E32" s="23"/>
      <c r="F32" s="23"/>
      <c r="G32" s="23"/>
      <c r="H32" s="23"/>
      <c r="I32" s="23"/>
      <c r="J32" s="23">
        <v>0.30633951240552487</v>
      </c>
      <c r="K32" s="25">
        <f t="shared" si="4"/>
        <v>0.30633951240552487</v>
      </c>
      <c r="L32" s="24">
        <f t="shared" si="5"/>
        <v>9.4454682991703525</v>
      </c>
      <c r="M32" s="81">
        <f t="shared" si="6"/>
        <v>9.7518078115758779</v>
      </c>
      <c r="O32" s="78">
        <f t="shared" si="7"/>
        <v>-0.30633951240552487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0.30633951240552487</v>
      </c>
      <c r="T32">
        <v>31</v>
      </c>
      <c r="U32" s="87">
        <f>IFERROR(-HLOOKUP($U$1,IEX!$W$2:$BH$98,T32,FALSE),0)</f>
        <v>0</v>
      </c>
      <c r="V32" s="88">
        <f t="shared" si="8"/>
        <v>9.4454682991703525</v>
      </c>
      <c r="W32" s="94"/>
      <c r="X32" s="88">
        <v>0.41866400028755069</v>
      </c>
      <c r="Y32" s="88">
        <v>0</v>
      </c>
      <c r="Z32" s="88">
        <v>0</v>
      </c>
      <c r="AA32" s="88">
        <v>0</v>
      </c>
      <c r="AB32" s="88">
        <v>0</v>
      </c>
      <c r="AC32" s="88">
        <v>9.0268042988828014</v>
      </c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>
        <v>17.815999999999999</v>
      </c>
      <c r="C33" s="23"/>
      <c r="D33" s="23"/>
      <c r="E33" s="23"/>
      <c r="F33" s="23"/>
      <c r="G33" s="23"/>
      <c r="H33" s="23"/>
      <c r="I33" s="23"/>
      <c r="J33" s="23">
        <v>0.30633951240552487</v>
      </c>
      <c r="K33" s="25">
        <f t="shared" si="4"/>
        <v>0.30633951240552487</v>
      </c>
      <c r="L33" s="24">
        <f t="shared" si="5"/>
        <v>9.4454682991703525</v>
      </c>
      <c r="M33" s="81">
        <f t="shared" si="6"/>
        <v>9.7518078115758779</v>
      </c>
      <c r="O33" s="78">
        <f t="shared" si="7"/>
        <v>-0.30633951240552487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0.30633951240552487</v>
      </c>
      <c r="T33">
        <v>32</v>
      </c>
      <c r="U33" s="87">
        <f>IFERROR(-HLOOKUP($U$1,IEX!$W$2:$BH$98,T33,FALSE),0)</f>
        <v>0</v>
      </c>
      <c r="V33" s="88">
        <f t="shared" si="8"/>
        <v>9.4454682991703525</v>
      </c>
      <c r="W33" s="94"/>
      <c r="X33" s="88">
        <v>0.41866400028755069</v>
      </c>
      <c r="Y33" s="88">
        <v>0</v>
      </c>
      <c r="Z33" s="88">
        <v>0</v>
      </c>
      <c r="AA33" s="88">
        <v>0</v>
      </c>
      <c r="AB33" s="88">
        <v>0</v>
      </c>
      <c r="AC33" s="88">
        <v>9.0268042988828014</v>
      </c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>
        <v>17.704000000000001</v>
      </c>
      <c r="C34" s="23"/>
      <c r="D34" s="23"/>
      <c r="E34" s="23"/>
      <c r="F34" s="23"/>
      <c r="G34" s="23"/>
      <c r="H34" s="23"/>
      <c r="I34" s="23"/>
      <c r="J34" s="23">
        <v>0.30633951240552487</v>
      </c>
      <c r="K34" s="25">
        <f t="shared" si="4"/>
        <v>0.30633951240552487</v>
      </c>
      <c r="L34" s="24">
        <f t="shared" si="5"/>
        <v>9.4454682991703525</v>
      </c>
      <c r="M34" s="81">
        <f t="shared" si="6"/>
        <v>9.7518078115758779</v>
      </c>
      <c r="O34" s="78">
        <f t="shared" si="7"/>
        <v>-0.30633951240552487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0.30633951240552487</v>
      </c>
      <c r="T34">
        <v>33</v>
      </c>
      <c r="U34" s="87">
        <f>IFERROR(-HLOOKUP($U$1,IEX!$W$2:$BH$98,T34,FALSE),0)</f>
        <v>0</v>
      </c>
      <c r="V34" s="88">
        <f t="shared" si="8"/>
        <v>9.4454682991703525</v>
      </c>
      <c r="W34" s="94"/>
      <c r="X34" s="88">
        <v>0.41866400028755069</v>
      </c>
      <c r="Y34" s="88">
        <v>0</v>
      </c>
      <c r="Z34" s="88">
        <v>0</v>
      </c>
      <c r="AA34" s="88">
        <v>0</v>
      </c>
      <c r="AB34" s="88">
        <v>0</v>
      </c>
      <c r="AC34" s="88">
        <v>9.0268042988828014</v>
      </c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>
        <v>18.356000000000002</v>
      </c>
      <c r="C35" s="23"/>
      <c r="D35" s="23"/>
      <c r="E35" s="23"/>
      <c r="F35" s="23"/>
      <c r="G35" s="23"/>
      <c r="H35" s="23"/>
      <c r="I35" s="23"/>
      <c r="J35" s="23">
        <v>0.30633951240552487</v>
      </c>
      <c r="K35" s="25">
        <f t="shared" si="4"/>
        <v>0.30633951240552487</v>
      </c>
      <c r="L35" s="24">
        <f t="shared" si="5"/>
        <v>9.4454682991703525</v>
      </c>
      <c r="M35" s="81">
        <f t="shared" si="6"/>
        <v>9.7518078115758779</v>
      </c>
      <c r="O35" s="78">
        <f t="shared" si="7"/>
        <v>-0.30633951240552487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0.30633951240552487</v>
      </c>
      <c r="T35">
        <v>34</v>
      </c>
      <c r="U35" s="87">
        <f>IFERROR(-HLOOKUP($U$1,IEX!$W$2:$BH$98,T35,FALSE),0)</f>
        <v>0</v>
      </c>
      <c r="V35" s="88">
        <f t="shared" si="8"/>
        <v>9.4454682991703525</v>
      </c>
      <c r="W35" s="94"/>
      <c r="X35" s="88">
        <v>0.41866400028755069</v>
      </c>
      <c r="Y35" s="88">
        <v>0</v>
      </c>
      <c r="Z35" s="88">
        <v>0</v>
      </c>
      <c r="AA35" s="88">
        <v>0</v>
      </c>
      <c r="AB35" s="88">
        <v>0</v>
      </c>
      <c r="AC35" s="88">
        <v>9.0268042988828014</v>
      </c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>
        <v>17.896000000000001</v>
      </c>
      <c r="C36" s="23"/>
      <c r="D36" s="23"/>
      <c r="E36" s="23"/>
      <c r="F36" s="23"/>
      <c r="G36" s="23"/>
      <c r="H36" s="23"/>
      <c r="I36" s="23"/>
      <c r="J36" s="23">
        <v>0.30633951240552487</v>
      </c>
      <c r="K36" s="25">
        <f t="shared" si="4"/>
        <v>0.30633951240552487</v>
      </c>
      <c r="L36" s="24">
        <f t="shared" si="5"/>
        <v>9.4454682991703525</v>
      </c>
      <c r="M36" s="81">
        <f t="shared" si="6"/>
        <v>9.7518078115758779</v>
      </c>
      <c r="O36" s="78">
        <f t="shared" si="7"/>
        <v>-0.30633951240552487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0.30633951240552487</v>
      </c>
      <c r="T36">
        <v>35</v>
      </c>
      <c r="U36" s="87">
        <f>IFERROR(-HLOOKUP($U$1,IEX!$W$2:$BH$98,T36,FALSE),0)</f>
        <v>0</v>
      </c>
      <c r="V36" s="88">
        <f t="shared" si="8"/>
        <v>9.4454682991703525</v>
      </c>
      <c r="W36" s="94"/>
      <c r="X36" s="88">
        <v>0.41866400028755069</v>
      </c>
      <c r="Y36" s="88">
        <v>0</v>
      </c>
      <c r="Z36" s="88">
        <v>0</v>
      </c>
      <c r="AA36" s="88">
        <v>0</v>
      </c>
      <c r="AB36" s="88">
        <v>0</v>
      </c>
      <c r="AC36" s="88">
        <v>9.0268042988828014</v>
      </c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>
        <v>17.992000000000001</v>
      </c>
      <c r="C37" s="23"/>
      <c r="D37" s="23"/>
      <c r="E37" s="23"/>
      <c r="F37" s="23"/>
      <c r="G37" s="23"/>
      <c r="H37" s="23"/>
      <c r="I37" s="23"/>
      <c r="J37" s="23">
        <v>0.30633951240552487</v>
      </c>
      <c r="K37" s="25">
        <f t="shared" si="4"/>
        <v>0.30633951240552487</v>
      </c>
      <c r="L37" s="24">
        <f t="shared" si="5"/>
        <v>9.4454682991703525</v>
      </c>
      <c r="M37" s="81">
        <f t="shared" si="6"/>
        <v>9.7518078115758779</v>
      </c>
      <c r="O37" s="78">
        <f t="shared" si="7"/>
        <v>-0.30633951240552487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0.30633951240552487</v>
      </c>
      <c r="T37">
        <v>36</v>
      </c>
      <c r="U37" s="87">
        <f>IFERROR(-HLOOKUP($U$1,IEX!$W$2:$BH$98,T37,FALSE),0)</f>
        <v>0</v>
      </c>
      <c r="V37" s="88">
        <f t="shared" si="8"/>
        <v>9.4454682991703525</v>
      </c>
      <c r="W37" s="94"/>
      <c r="X37" s="88">
        <v>0.41866400028755069</v>
      </c>
      <c r="Y37" s="88">
        <v>0</v>
      </c>
      <c r="Z37" s="88">
        <v>0</v>
      </c>
      <c r="AA37" s="88">
        <v>0</v>
      </c>
      <c r="AB37" s="88">
        <v>0</v>
      </c>
      <c r="AC37" s="88">
        <v>9.0268042988828014</v>
      </c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>
        <v>18.815999999999999</v>
      </c>
      <c r="C38" s="23"/>
      <c r="D38" s="23"/>
      <c r="E38" s="23"/>
      <c r="F38" s="23"/>
      <c r="G38" s="23"/>
      <c r="H38" s="23"/>
      <c r="I38" s="23"/>
      <c r="J38" s="23">
        <v>0.30633951240552487</v>
      </c>
      <c r="K38" s="25">
        <f t="shared" si="4"/>
        <v>0.30633951240552487</v>
      </c>
      <c r="L38" s="24">
        <f t="shared" si="5"/>
        <v>9.4454682991703525</v>
      </c>
      <c r="M38" s="81">
        <f t="shared" si="6"/>
        <v>9.7518078115758779</v>
      </c>
      <c r="O38" s="78">
        <f t="shared" si="7"/>
        <v>-0.30633951240552487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0.30633951240552487</v>
      </c>
      <c r="T38">
        <v>37</v>
      </c>
      <c r="U38" s="87">
        <f>IFERROR(-HLOOKUP($U$1,IEX!$W$2:$BH$98,T38,FALSE),0)</f>
        <v>0</v>
      </c>
      <c r="V38" s="88">
        <f t="shared" si="8"/>
        <v>9.4454682991703525</v>
      </c>
      <c r="W38" s="94"/>
      <c r="X38" s="88">
        <v>0.41866400028755069</v>
      </c>
      <c r="Y38" s="88">
        <v>0</v>
      </c>
      <c r="Z38" s="88">
        <v>0</v>
      </c>
      <c r="AA38" s="88">
        <v>0</v>
      </c>
      <c r="AB38" s="88">
        <v>0</v>
      </c>
      <c r="AC38" s="88">
        <v>9.0268042988828014</v>
      </c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>
        <v>18.184000000000001</v>
      </c>
      <c r="C39" s="23"/>
      <c r="D39" s="23"/>
      <c r="E39" s="23"/>
      <c r="F39" s="23"/>
      <c r="G39" s="23"/>
      <c r="H39" s="23"/>
      <c r="I39" s="23"/>
      <c r="J39" s="23">
        <v>0.30633951240552487</v>
      </c>
      <c r="K39" s="25">
        <f t="shared" si="4"/>
        <v>0.30633951240552487</v>
      </c>
      <c r="L39" s="24">
        <f t="shared" si="5"/>
        <v>9.4454682991703525</v>
      </c>
      <c r="M39" s="81">
        <f t="shared" si="6"/>
        <v>9.7518078115758779</v>
      </c>
      <c r="O39" s="78">
        <f t="shared" si="7"/>
        <v>-0.30633951240552487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0.30633951240552487</v>
      </c>
      <c r="T39">
        <v>38</v>
      </c>
      <c r="U39" s="87">
        <f>IFERROR(-HLOOKUP($U$1,IEX!$W$2:$BH$98,T39,FALSE),0)</f>
        <v>0</v>
      </c>
      <c r="V39" s="88">
        <f t="shared" si="8"/>
        <v>9.4454682991703525</v>
      </c>
      <c r="W39" s="94"/>
      <c r="X39" s="88">
        <v>0.41866400028755069</v>
      </c>
      <c r="Y39" s="88">
        <v>0</v>
      </c>
      <c r="Z39" s="88">
        <v>0</v>
      </c>
      <c r="AA39" s="88">
        <v>0</v>
      </c>
      <c r="AB39" s="88">
        <v>0</v>
      </c>
      <c r="AC39" s="88">
        <v>9.0268042988828014</v>
      </c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>
        <v>16.396000000000001</v>
      </c>
      <c r="C40" s="23"/>
      <c r="D40" s="23"/>
      <c r="E40" s="23"/>
      <c r="F40" s="23"/>
      <c r="G40" s="23"/>
      <c r="H40" s="23"/>
      <c r="I40" s="23"/>
      <c r="J40" s="23">
        <v>0.30633951240552487</v>
      </c>
      <c r="K40" s="25">
        <f t="shared" si="4"/>
        <v>0.30633951240552487</v>
      </c>
      <c r="L40" s="24">
        <f t="shared" si="5"/>
        <v>9.4454682991703525</v>
      </c>
      <c r="M40" s="81">
        <f t="shared" si="6"/>
        <v>9.7518078115758779</v>
      </c>
      <c r="O40" s="78">
        <f t="shared" si="7"/>
        <v>-0.30633951240552487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0.30633951240552487</v>
      </c>
      <c r="T40">
        <v>39</v>
      </c>
      <c r="U40" s="87">
        <f>IFERROR(-HLOOKUP($U$1,IEX!$W$2:$BH$98,T40,FALSE),0)</f>
        <v>0</v>
      </c>
      <c r="V40" s="88">
        <f t="shared" si="8"/>
        <v>9.4454682991703525</v>
      </c>
      <c r="W40" s="94"/>
      <c r="X40" s="88">
        <v>0.41866400028755069</v>
      </c>
      <c r="Y40" s="88">
        <v>0</v>
      </c>
      <c r="Z40" s="88">
        <v>0</v>
      </c>
      <c r="AA40" s="88">
        <v>0</v>
      </c>
      <c r="AB40" s="88">
        <v>0</v>
      </c>
      <c r="AC40" s="88">
        <v>9.0268042988828014</v>
      </c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>
        <v>18.872</v>
      </c>
      <c r="C41" s="23"/>
      <c r="D41" s="23"/>
      <c r="E41" s="23"/>
      <c r="F41" s="23"/>
      <c r="G41" s="23"/>
      <c r="H41" s="23"/>
      <c r="I41" s="23"/>
      <c r="J41" s="23">
        <v>0.30633951240552487</v>
      </c>
      <c r="K41" s="25">
        <f t="shared" si="4"/>
        <v>0.30633951240552487</v>
      </c>
      <c r="L41" s="24">
        <f t="shared" si="5"/>
        <v>9.4454682991703525</v>
      </c>
      <c r="M41" s="81">
        <f t="shared" si="6"/>
        <v>9.7518078115758779</v>
      </c>
      <c r="O41" s="78">
        <f t="shared" si="7"/>
        <v>-0.30633951240552487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0.30633951240552487</v>
      </c>
      <c r="T41">
        <v>40</v>
      </c>
      <c r="U41" s="87">
        <f>IFERROR(-HLOOKUP($U$1,IEX!$W$2:$BH$98,T41,FALSE),0)</f>
        <v>0</v>
      </c>
      <c r="V41" s="88">
        <f t="shared" si="8"/>
        <v>9.4454682991703525</v>
      </c>
      <c r="W41" s="94"/>
      <c r="X41" s="88">
        <v>0.41866400028755069</v>
      </c>
      <c r="Y41" s="88">
        <v>0</v>
      </c>
      <c r="Z41" s="88">
        <v>0</v>
      </c>
      <c r="AA41" s="88">
        <v>0</v>
      </c>
      <c r="AB41" s="88">
        <v>0</v>
      </c>
      <c r="AC41" s="88">
        <v>9.0268042988828014</v>
      </c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>
        <v>18.952000000000002</v>
      </c>
      <c r="C42" s="23"/>
      <c r="D42" s="23"/>
      <c r="E42" s="23"/>
      <c r="F42" s="23"/>
      <c r="G42" s="23"/>
      <c r="H42" s="23"/>
      <c r="I42" s="23"/>
      <c r="J42" s="23">
        <v>0.30633951240552487</v>
      </c>
      <c r="K42" s="25">
        <f t="shared" si="4"/>
        <v>0.30633951240552487</v>
      </c>
      <c r="L42" s="24">
        <f t="shared" si="5"/>
        <v>9.4454682991703525</v>
      </c>
      <c r="M42" s="81">
        <f t="shared" si="6"/>
        <v>9.7518078115758779</v>
      </c>
      <c r="O42" s="78">
        <f t="shared" si="7"/>
        <v>-0.30633951240552487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0.30633951240552487</v>
      </c>
      <c r="T42">
        <v>41</v>
      </c>
      <c r="U42" s="87">
        <f>IFERROR(-HLOOKUP($U$1,IEX!$W$2:$BH$98,T42,FALSE),0)</f>
        <v>0</v>
      </c>
      <c r="V42" s="88">
        <f t="shared" si="8"/>
        <v>9.4454682991703525</v>
      </c>
      <c r="W42" s="94"/>
      <c r="X42" s="88">
        <v>0.41866400028755069</v>
      </c>
      <c r="Y42" s="88">
        <v>0</v>
      </c>
      <c r="Z42" s="88">
        <v>0</v>
      </c>
      <c r="AA42" s="88">
        <v>0</v>
      </c>
      <c r="AB42" s="88">
        <v>0</v>
      </c>
      <c r="AC42" s="88">
        <v>9.0268042988828014</v>
      </c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>
        <v>18.7</v>
      </c>
      <c r="C43" s="23"/>
      <c r="D43" s="23"/>
      <c r="E43" s="23"/>
      <c r="F43" s="23"/>
      <c r="G43" s="23"/>
      <c r="H43" s="23"/>
      <c r="I43" s="23"/>
      <c r="J43" s="23">
        <v>0.30633951240552487</v>
      </c>
      <c r="K43" s="25">
        <f t="shared" si="4"/>
        <v>0.30633951240552487</v>
      </c>
      <c r="L43" s="24">
        <f t="shared" si="5"/>
        <v>9.4454682991703525</v>
      </c>
      <c r="M43" s="81">
        <f t="shared" si="6"/>
        <v>9.7518078115758779</v>
      </c>
      <c r="O43" s="78">
        <f t="shared" si="7"/>
        <v>-0.30633951240552487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0.30633951240552487</v>
      </c>
      <c r="T43">
        <v>42</v>
      </c>
      <c r="U43" s="87">
        <f>IFERROR(-HLOOKUP($U$1,IEX!$W$2:$BH$98,T43,FALSE),0)</f>
        <v>0</v>
      </c>
      <c r="V43" s="88">
        <f t="shared" si="8"/>
        <v>9.4454682991703525</v>
      </c>
      <c r="W43" s="94"/>
      <c r="X43" s="88">
        <v>0.41866400028755069</v>
      </c>
      <c r="Y43" s="88">
        <v>0</v>
      </c>
      <c r="Z43" s="88">
        <v>0</v>
      </c>
      <c r="AA43" s="88">
        <v>0</v>
      </c>
      <c r="AB43" s="88">
        <v>0</v>
      </c>
      <c r="AC43" s="88">
        <v>9.0268042988828014</v>
      </c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>
        <v>18.068000000000001</v>
      </c>
      <c r="C44" s="23"/>
      <c r="D44" s="23"/>
      <c r="E44" s="23"/>
      <c r="F44" s="23"/>
      <c r="G44" s="23"/>
      <c r="H44" s="23"/>
      <c r="I44" s="23"/>
      <c r="J44" s="23">
        <v>0.30633951240552487</v>
      </c>
      <c r="K44" s="25">
        <f t="shared" si="4"/>
        <v>0.30633951240552487</v>
      </c>
      <c r="L44" s="24">
        <f t="shared" si="5"/>
        <v>9.4454682991703525</v>
      </c>
      <c r="M44" s="81">
        <f t="shared" si="6"/>
        <v>9.7518078115758779</v>
      </c>
      <c r="O44" s="78">
        <f t="shared" si="7"/>
        <v>-0.30633951240552487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0.30633951240552487</v>
      </c>
      <c r="T44">
        <v>43</v>
      </c>
      <c r="U44" s="87">
        <f>IFERROR(-HLOOKUP($U$1,IEX!$W$2:$BH$98,T44,FALSE),0)</f>
        <v>0</v>
      </c>
      <c r="V44" s="88">
        <f t="shared" si="8"/>
        <v>9.4454682991703525</v>
      </c>
      <c r="W44" s="94"/>
      <c r="X44" s="88">
        <v>0.41866400028755069</v>
      </c>
      <c r="Y44" s="88">
        <v>0</v>
      </c>
      <c r="Z44" s="88">
        <v>0</v>
      </c>
      <c r="AA44" s="88">
        <v>0</v>
      </c>
      <c r="AB44" s="88">
        <v>0</v>
      </c>
      <c r="AC44" s="88">
        <v>9.0268042988828014</v>
      </c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>
        <v>17.396000000000001</v>
      </c>
      <c r="C45" s="23"/>
      <c r="D45" s="23"/>
      <c r="E45" s="23"/>
      <c r="F45" s="23"/>
      <c r="G45" s="23"/>
      <c r="H45" s="23"/>
      <c r="I45" s="23"/>
      <c r="J45" s="23">
        <v>0.30633951240552487</v>
      </c>
      <c r="K45" s="25">
        <f t="shared" si="4"/>
        <v>0.30633951240552487</v>
      </c>
      <c r="L45" s="24">
        <f t="shared" si="5"/>
        <v>9.4454682991703525</v>
      </c>
      <c r="M45" s="81">
        <f t="shared" si="6"/>
        <v>9.7518078115758779</v>
      </c>
      <c r="O45" s="78">
        <f t="shared" si="7"/>
        <v>-0.30633951240552487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0.30633951240552487</v>
      </c>
      <c r="T45">
        <v>44</v>
      </c>
      <c r="U45" s="87">
        <f>IFERROR(-HLOOKUP($U$1,IEX!$W$2:$BH$98,T45,FALSE),0)</f>
        <v>0</v>
      </c>
      <c r="V45" s="88">
        <f t="shared" si="8"/>
        <v>9.4454682991703525</v>
      </c>
      <c r="W45" s="94"/>
      <c r="X45" s="88">
        <v>0.41866400028755069</v>
      </c>
      <c r="Y45" s="88">
        <v>0</v>
      </c>
      <c r="Z45" s="88">
        <v>0</v>
      </c>
      <c r="AA45" s="88">
        <v>0</v>
      </c>
      <c r="AB45" s="88">
        <v>0</v>
      </c>
      <c r="AC45" s="88">
        <v>9.0268042988828014</v>
      </c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>
        <v>18.739999999999998</v>
      </c>
      <c r="C46" s="23"/>
      <c r="D46" s="23"/>
      <c r="E46" s="23"/>
      <c r="F46" s="23"/>
      <c r="G46" s="23"/>
      <c r="H46" s="23"/>
      <c r="I46" s="23"/>
      <c r="J46" s="23">
        <v>0.30633951240552487</v>
      </c>
      <c r="K46" s="25">
        <f t="shared" si="4"/>
        <v>0.30633951240552487</v>
      </c>
      <c r="L46" s="24">
        <f t="shared" si="5"/>
        <v>9.4454682991703525</v>
      </c>
      <c r="M46" s="81">
        <f t="shared" si="6"/>
        <v>9.7518078115758779</v>
      </c>
      <c r="O46" s="78">
        <f t="shared" si="7"/>
        <v>-0.30633951240552487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0.30633951240552487</v>
      </c>
      <c r="T46">
        <v>45</v>
      </c>
      <c r="U46" s="87">
        <f>IFERROR(-HLOOKUP($U$1,IEX!$W$2:$BH$98,T46,FALSE),0)</f>
        <v>0</v>
      </c>
      <c r="V46" s="88">
        <f t="shared" si="8"/>
        <v>9.4454682991703525</v>
      </c>
      <c r="W46" s="94"/>
      <c r="X46" s="88">
        <v>0.41866400028755069</v>
      </c>
      <c r="Y46" s="88">
        <v>0</v>
      </c>
      <c r="Z46" s="88">
        <v>0</v>
      </c>
      <c r="AA46" s="88">
        <v>0</v>
      </c>
      <c r="AB46" s="88">
        <v>0</v>
      </c>
      <c r="AC46" s="88">
        <v>9.0268042988828014</v>
      </c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>
        <v>18.2</v>
      </c>
      <c r="C47" s="23"/>
      <c r="D47" s="23"/>
      <c r="E47" s="23"/>
      <c r="F47" s="23"/>
      <c r="G47" s="23"/>
      <c r="H47" s="23"/>
      <c r="I47" s="23"/>
      <c r="J47" s="23">
        <v>0.30633951240552487</v>
      </c>
      <c r="K47" s="25">
        <f t="shared" si="4"/>
        <v>0.30633951240552487</v>
      </c>
      <c r="L47" s="24">
        <f t="shared" si="5"/>
        <v>9.4454682991703525</v>
      </c>
      <c r="M47" s="81">
        <f t="shared" si="6"/>
        <v>9.7518078115758779</v>
      </c>
      <c r="O47" s="78">
        <f t="shared" si="7"/>
        <v>-0.30633951240552487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0.30633951240552487</v>
      </c>
      <c r="T47">
        <v>46</v>
      </c>
      <c r="U47" s="87">
        <f>IFERROR(-HLOOKUP($U$1,IEX!$W$2:$BH$98,T47,FALSE),0)</f>
        <v>0</v>
      </c>
      <c r="V47" s="88">
        <f t="shared" si="8"/>
        <v>9.4454682991703525</v>
      </c>
      <c r="W47" s="94"/>
      <c r="X47" s="88">
        <v>0.41866400028755069</v>
      </c>
      <c r="Y47" s="88">
        <v>0</v>
      </c>
      <c r="Z47" s="88">
        <v>0</v>
      </c>
      <c r="AA47" s="88">
        <v>0</v>
      </c>
      <c r="AB47" s="88">
        <v>0</v>
      </c>
      <c r="AC47" s="88">
        <v>9.0268042988828014</v>
      </c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>
        <v>18.431999999999999</v>
      </c>
      <c r="C48" s="23"/>
      <c r="D48" s="23"/>
      <c r="E48" s="23"/>
      <c r="F48" s="23"/>
      <c r="G48" s="23"/>
      <c r="H48" s="23"/>
      <c r="I48" s="23"/>
      <c r="J48" s="23">
        <v>0.30633951240552487</v>
      </c>
      <c r="K48" s="25">
        <f t="shared" si="4"/>
        <v>0.30633951240552487</v>
      </c>
      <c r="L48" s="24">
        <f t="shared" si="5"/>
        <v>9.4454682991703525</v>
      </c>
      <c r="M48" s="81">
        <f t="shared" si="6"/>
        <v>9.7518078115758779</v>
      </c>
      <c r="O48" s="78">
        <f t="shared" si="7"/>
        <v>-0.30633951240552487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0.30633951240552487</v>
      </c>
      <c r="T48">
        <v>47</v>
      </c>
      <c r="U48" s="87">
        <f>IFERROR(-HLOOKUP($U$1,IEX!$W$2:$BH$98,T48,FALSE),0)</f>
        <v>0</v>
      </c>
      <c r="V48" s="88">
        <f t="shared" si="8"/>
        <v>9.4454682991703525</v>
      </c>
      <c r="W48" s="94"/>
      <c r="X48" s="88">
        <v>0.41866400028755069</v>
      </c>
      <c r="Y48" s="88">
        <v>0</v>
      </c>
      <c r="Z48" s="88">
        <v>0</v>
      </c>
      <c r="AA48" s="88">
        <v>0</v>
      </c>
      <c r="AB48" s="88">
        <v>0</v>
      </c>
      <c r="AC48" s="88">
        <v>9.0268042988828014</v>
      </c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>
        <v>18.22</v>
      </c>
      <c r="C49" s="23"/>
      <c r="D49" s="23"/>
      <c r="E49" s="23"/>
      <c r="F49" s="23"/>
      <c r="G49" s="23"/>
      <c r="H49" s="23"/>
      <c r="I49" s="23"/>
      <c r="J49" s="23">
        <v>0.30633951240552487</v>
      </c>
      <c r="K49" s="25">
        <f t="shared" si="4"/>
        <v>0.30633951240552487</v>
      </c>
      <c r="L49" s="24">
        <f t="shared" si="5"/>
        <v>9.4454682991703525</v>
      </c>
      <c r="M49" s="81">
        <f t="shared" si="6"/>
        <v>9.7518078115758779</v>
      </c>
      <c r="O49" s="78">
        <f t="shared" si="7"/>
        <v>-0.30633951240552487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0.30633951240552487</v>
      </c>
      <c r="T49">
        <v>48</v>
      </c>
      <c r="U49" s="87">
        <f>IFERROR(-HLOOKUP($U$1,IEX!$W$2:$BH$98,T49,FALSE),0)</f>
        <v>0</v>
      </c>
      <c r="V49" s="88">
        <f t="shared" si="8"/>
        <v>9.4454682991703525</v>
      </c>
      <c r="W49" s="94"/>
      <c r="X49" s="88">
        <v>0.41866400028755069</v>
      </c>
      <c r="Y49" s="88">
        <v>0</v>
      </c>
      <c r="Z49" s="88">
        <v>0</v>
      </c>
      <c r="AA49" s="88">
        <v>0</v>
      </c>
      <c r="AB49" s="88">
        <v>0</v>
      </c>
      <c r="AC49" s="88">
        <v>9.0268042988828014</v>
      </c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>
        <v>17.739999999999998</v>
      </c>
      <c r="C50" s="23"/>
      <c r="D50" s="23"/>
      <c r="E50" s="23"/>
      <c r="F50" s="23"/>
      <c r="G50" s="23"/>
      <c r="H50" s="23"/>
      <c r="I50" s="23"/>
      <c r="J50" s="23">
        <v>0.30633951240552487</v>
      </c>
      <c r="K50" s="25">
        <f t="shared" si="4"/>
        <v>0.30633951240552487</v>
      </c>
      <c r="L50" s="24">
        <f t="shared" si="5"/>
        <v>9.4454682991703525</v>
      </c>
      <c r="M50" s="81">
        <f t="shared" si="6"/>
        <v>9.7518078115758779</v>
      </c>
      <c r="O50" s="78">
        <f t="shared" si="7"/>
        <v>-0.30633951240552487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0.30633951240552487</v>
      </c>
      <c r="T50">
        <v>49</v>
      </c>
      <c r="U50" s="87">
        <f>IFERROR(-HLOOKUP($U$1,IEX!$W$2:$BH$98,T50,FALSE),0)</f>
        <v>0</v>
      </c>
      <c r="V50" s="88">
        <f t="shared" si="8"/>
        <v>9.4454682991703525</v>
      </c>
      <c r="W50" s="94"/>
      <c r="X50" s="88">
        <v>0.41866400028755069</v>
      </c>
      <c r="Y50" s="88">
        <v>0</v>
      </c>
      <c r="Z50" s="88">
        <v>0</v>
      </c>
      <c r="AA50" s="88">
        <v>0</v>
      </c>
      <c r="AB50" s="88">
        <v>0</v>
      </c>
      <c r="AC50" s="88">
        <v>9.0268042988828014</v>
      </c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>
        <v>17.356000000000002</v>
      </c>
      <c r="C51" s="23"/>
      <c r="D51" s="23"/>
      <c r="E51" s="23"/>
      <c r="F51" s="23"/>
      <c r="G51" s="23"/>
      <c r="H51" s="23"/>
      <c r="I51" s="23"/>
      <c r="J51" s="23">
        <v>0.30633951240552487</v>
      </c>
      <c r="K51" s="25">
        <f t="shared" si="4"/>
        <v>0.30633951240552487</v>
      </c>
      <c r="L51" s="24">
        <f t="shared" si="5"/>
        <v>9.4454682991703525</v>
      </c>
      <c r="M51" s="81">
        <f t="shared" si="6"/>
        <v>9.7518078115758779</v>
      </c>
      <c r="O51" s="78">
        <f t="shared" si="7"/>
        <v>-0.30633951240552487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0.30633951240552487</v>
      </c>
      <c r="T51">
        <v>50</v>
      </c>
      <c r="U51" s="87">
        <f>IFERROR(-HLOOKUP($U$1,IEX!$W$2:$BH$98,T51,FALSE),0)</f>
        <v>0</v>
      </c>
      <c r="V51" s="88">
        <f t="shared" si="8"/>
        <v>9.4454682991703525</v>
      </c>
      <c r="W51" s="94"/>
      <c r="X51" s="88">
        <v>0.41866400028755069</v>
      </c>
      <c r="Y51" s="88">
        <v>0</v>
      </c>
      <c r="Z51" s="88">
        <v>0</v>
      </c>
      <c r="AA51" s="88">
        <v>0</v>
      </c>
      <c r="AB51" s="88">
        <v>0</v>
      </c>
      <c r="AC51" s="88">
        <v>9.0268042988828014</v>
      </c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>
        <v>18.527999999999999</v>
      </c>
      <c r="C52" s="23"/>
      <c r="D52" s="23"/>
      <c r="E52" s="23"/>
      <c r="F52" s="23"/>
      <c r="G52" s="23"/>
      <c r="H52" s="23"/>
      <c r="I52" s="23"/>
      <c r="J52" s="23">
        <v>0.30633951240552487</v>
      </c>
      <c r="K52" s="25">
        <f t="shared" si="4"/>
        <v>0.30633951240552487</v>
      </c>
      <c r="L52" s="24">
        <f t="shared" si="5"/>
        <v>9.4454682991703525</v>
      </c>
      <c r="M52" s="81">
        <f t="shared" si="6"/>
        <v>9.7518078115758779</v>
      </c>
      <c r="O52" s="78">
        <f t="shared" si="7"/>
        <v>-0.30633951240552487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0.30633951240552487</v>
      </c>
      <c r="T52">
        <v>51</v>
      </c>
      <c r="U52" s="87">
        <f>IFERROR(-HLOOKUP($U$1,IEX!$W$2:$BH$98,T52,FALSE),0)</f>
        <v>0</v>
      </c>
      <c r="V52" s="88">
        <f t="shared" si="8"/>
        <v>9.4454682991703525</v>
      </c>
      <c r="W52" s="94"/>
      <c r="X52" s="88">
        <v>0.41866400028755069</v>
      </c>
      <c r="Y52" s="88">
        <v>0</v>
      </c>
      <c r="Z52" s="88">
        <v>0</v>
      </c>
      <c r="AA52" s="88">
        <v>0</v>
      </c>
      <c r="AB52" s="88">
        <v>0</v>
      </c>
      <c r="AC52" s="88">
        <v>9.0268042988828014</v>
      </c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>
        <v>17.547999999999998</v>
      </c>
      <c r="C53" s="23"/>
      <c r="D53" s="23"/>
      <c r="E53" s="23"/>
      <c r="F53" s="23"/>
      <c r="G53" s="23"/>
      <c r="H53" s="23"/>
      <c r="I53" s="23"/>
      <c r="J53" s="23">
        <v>0.30633951240552487</v>
      </c>
      <c r="K53" s="25">
        <f t="shared" si="4"/>
        <v>0.30633951240552487</v>
      </c>
      <c r="L53" s="24">
        <f t="shared" si="5"/>
        <v>9.4454682991703525</v>
      </c>
      <c r="M53" s="81">
        <f t="shared" si="6"/>
        <v>9.7518078115758779</v>
      </c>
      <c r="O53" s="78">
        <f t="shared" si="7"/>
        <v>-0.30633951240552487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0.30633951240552487</v>
      </c>
      <c r="T53">
        <v>52</v>
      </c>
      <c r="U53" s="87">
        <f>IFERROR(-HLOOKUP($U$1,IEX!$W$2:$BH$98,T53,FALSE),0)</f>
        <v>0</v>
      </c>
      <c r="V53" s="88">
        <f t="shared" si="8"/>
        <v>9.4454682991703525</v>
      </c>
      <c r="W53" s="94"/>
      <c r="X53" s="88">
        <v>0.41866400028755069</v>
      </c>
      <c r="Y53" s="88">
        <v>0</v>
      </c>
      <c r="Z53" s="88">
        <v>0</v>
      </c>
      <c r="AA53" s="88">
        <v>0</v>
      </c>
      <c r="AB53" s="88">
        <v>0</v>
      </c>
      <c r="AC53" s="88">
        <v>9.0268042988828014</v>
      </c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>
        <v>18.507999999999999</v>
      </c>
      <c r="C54" s="23"/>
      <c r="D54" s="23"/>
      <c r="E54" s="23"/>
      <c r="F54" s="23"/>
      <c r="G54" s="23"/>
      <c r="H54" s="23"/>
      <c r="I54" s="23"/>
      <c r="J54" s="23">
        <v>0.30633951240552487</v>
      </c>
      <c r="K54" s="25">
        <f t="shared" si="4"/>
        <v>0.30633951240552487</v>
      </c>
      <c r="L54" s="24">
        <f t="shared" si="5"/>
        <v>9.4454682991703525</v>
      </c>
      <c r="M54" s="81">
        <f t="shared" si="6"/>
        <v>9.7518078115758779</v>
      </c>
      <c r="O54" s="78">
        <f t="shared" si="7"/>
        <v>-0.30633951240552487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0.30633951240552487</v>
      </c>
      <c r="T54">
        <v>53</v>
      </c>
      <c r="U54" s="87">
        <f>IFERROR(-HLOOKUP($U$1,IEX!$W$2:$BH$98,T54,FALSE),0)</f>
        <v>0</v>
      </c>
      <c r="V54" s="88">
        <f t="shared" si="8"/>
        <v>9.4454682991703525</v>
      </c>
      <c r="W54" s="94"/>
      <c r="X54" s="88">
        <v>0.41866400028755069</v>
      </c>
      <c r="Y54" s="88">
        <v>0</v>
      </c>
      <c r="Z54" s="88">
        <v>0</v>
      </c>
      <c r="AA54" s="88">
        <v>0</v>
      </c>
      <c r="AB54" s="88">
        <v>0</v>
      </c>
      <c r="AC54" s="88">
        <v>9.0268042988828014</v>
      </c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>
        <v>17.815999999999999</v>
      </c>
      <c r="C55" s="23"/>
      <c r="D55" s="23"/>
      <c r="E55" s="23"/>
      <c r="F55" s="23"/>
      <c r="G55" s="23"/>
      <c r="H55" s="23"/>
      <c r="I55" s="23"/>
      <c r="J55" s="23">
        <v>0.30633951240552487</v>
      </c>
      <c r="K55" s="25">
        <f t="shared" si="4"/>
        <v>0.30633951240552487</v>
      </c>
      <c r="L55" s="24">
        <f t="shared" si="5"/>
        <v>9.4454682991703525</v>
      </c>
      <c r="M55" s="81">
        <f t="shared" si="6"/>
        <v>9.7518078115758779</v>
      </c>
      <c r="O55" s="78">
        <f t="shared" si="7"/>
        <v>-0.30633951240552487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0.30633951240552487</v>
      </c>
      <c r="T55">
        <v>54</v>
      </c>
      <c r="U55" s="87">
        <f>IFERROR(-HLOOKUP($U$1,IEX!$W$2:$BH$98,T55,FALSE),0)</f>
        <v>0</v>
      </c>
      <c r="V55" s="88">
        <f t="shared" si="8"/>
        <v>9.4454682991703525</v>
      </c>
      <c r="W55" s="94"/>
      <c r="X55" s="88">
        <v>0.41866400028755069</v>
      </c>
      <c r="Y55" s="88">
        <v>0</v>
      </c>
      <c r="Z55" s="88">
        <v>0</v>
      </c>
      <c r="AA55" s="88">
        <v>0</v>
      </c>
      <c r="AB55" s="88">
        <v>0</v>
      </c>
      <c r="AC55" s="88">
        <v>9.0268042988828014</v>
      </c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>
        <v>17.143999999999998</v>
      </c>
      <c r="C56" s="23"/>
      <c r="D56" s="23"/>
      <c r="E56" s="23"/>
      <c r="F56" s="23"/>
      <c r="G56" s="23"/>
      <c r="H56" s="23"/>
      <c r="I56" s="23"/>
      <c r="J56" s="23">
        <v>0.30633951240552487</v>
      </c>
      <c r="K56" s="25">
        <f t="shared" si="4"/>
        <v>0.30633951240552487</v>
      </c>
      <c r="L56" s="24">
        <f t="shared" si="5"/>
        <v>9.4454682991703525</v>
      </c>
      <c r="M56" s="81">
        <f t="shared" si="6"/>
        <v>9.7518078115758779</v>
      </c>
      <c r="O56" s="78">
        <f t="shared" si="7"/>
        <v>-0.30633951240552487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0.30633951240552487</v>
      </c>
      <c r="T56">
        <v>55</v>
      </c>
      <c r="U56" s="87">
        <f>IFERROR(-HLOOKUP($U$1,IEX!$W$2:$BH$98,T56,FALSE),0)</f>
        <v>0</v>
      </c>
      <c r="V56" s="88">
        <f t="shared" si="8"/>
        <v>9.4454682991703525</v>
      </c>
      <c r="W56" s="94"/>
      <c r="X56" s="88">
        <v>0.41866400028755069</v>
      </c>
      <c r="Y56" s="88">
        <v>0</v>
      </c>
      <c r="Z56" s="88">
        <v>0</v>
      </c>
      <c r="AA56" s="88">
        <v>0</v>
      </c>
      <c r="AB56" s="88">
        <v>0</v>
      </c>
      <c r="AC56" s="88">
        <v>9.0268042988828014</v>
      </c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>
        <v>17.664000000000001</v>
      </c>
      <c r="C57" s="23"/>
      <c r="D57" s="23"/>
      <c r="E57" s="23"/>
      <c r="F57" s="23"/>
      <c r="G57" s="23"/>
      <c r="H57" s="23"/>
      <c r="I57" s="23"/>
      <c r="J57" s="23">
        <v>0.30633951240552487</v>
      </c>
      <c r="K57" s="25">
        <f t="shared" si="4"/>
        <v>0.30633951240552487</v>
      </c>
      <c r="L57" s="24">
        <f t="shared" si="5"/>
        <v>9.4454682991703525</v>
      </c>
      <c r="M57" s="81">
        <f t="shared" si="6"/>
        <v>9.7518078115758779</v>
      </c>
      <c r="O57" s="78">
        <f t="shared" si="7"/>
        <v>-0.30633951240552487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0.30633951240552487</v>
      </c>
      <c r="T57">
        <v>56</v>
      </c>
      <c r="U57" s="87">
        <f>IFERROR(-HLOOKUP($U$1,IEX!$W$2:$BH$98,T57,FALSE),0)</f>
        <v>0</v>
      </c>
      <c r="V57" s="88">
        <f t="shared" si="8"/>
        <v>9.4454682991703525</v>
      </c>
      <c r="W57" s="94"/>
      <c r="X57" s="88">
        <v>0.41866400028755069</v>
      </c>
      <c r="Y57" s="88">
        <v>0</v>
      </c>
      <c r="Z57" s="88">
        <v>0</v>
      </c>
      <c r="AA57" s="88">
        <v>0</v>
      </c>
      <c r="AB57" s="88">
        <v>0</v>
      </c>
      <c r="AC57" s="88">
        <v>9.0268042988828014</v>
      </c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>
        <v>17.911999999999999</v>
      </c>
      <c r="C58" s="23"/>
      <c r="D58" s="23"/>
      <c r="E58" s="23"/>
      <c r="F58" s="23"/>
      <c r="G58" s="23"/>
      <c r="H58" s="23"/>
      <c r="I58" s="23"/>
      <c r="J58" s="23">
        <v>0.30633951240552487</v>
      </c>
      <c r="K58" s="25">
        <f t="shared" si="4"/>
        <v>0.30633951240552487</v>
      </c>
      <c r="L58" s="24">
        <f t="shared" si="5"/>
        <v>9.4454682991703525</v>
      </c>
      <c r="M58" s="81">
        <f t="shared" si="6"/>
        <v>9.7518078115758779</v>
      </c>
      <c r="O58" s="78">
        <f t="shared" si="7"/>
        <v>-0.30633951240552487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0.30633951240552487</v>
      </c>
      <c r="T58">
        <v>57</v>
      </c>
      <c r="U58" s="87">
        <f>IFERROR(-HLOOKUP($U$1,IEX!$W$2:$BH$98,T58,FALSE),0)</f>
        <v>0</v>
      </c>
      <c r="V58" s="88">
        <f t="shared" si="8"/>
        <v>9.4454682991703525</v>
      </c>
      <c r="W58" s="94"/>
      <c r="X58" s="88">
        <v>0.41866400028755069</v>
      </c>
      <c r="Y58" s="88">
        <v>0</v>
      </c>
      <c r="Z58" s="88">
        <v>0</v>
      </c>
      <c r="AA58" s="88">
        <v>0</v>
      </c>
      <c r="AB58" s="88">
        <v>0</v>
      </c>
      <c r="AC58" s="88">
        <v>9.0268042988828014</v>
      </c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>
        <v>18.391999999999999</v>
      </c>
      <c r="C59" s="23"/>
      <c r="D59" s="23"/>
      <c r="E59" s="23"/>
      <c r="F59" s="23"/>
      <c r="G59" s="23"/>
      <c r="H59" s="23"/>
      <c r="I59" s="23"/>
      <c r="J59" s="23">
        <v>0.30633951240552487</v>
      </c>
      <c r="K59" s="25">
        <f t="shared" si="4"/>
        <v>0.30633951240552487</v>
      </c>
      <c r="L59" s="24">
        <f t="shared" si="5"/>
        <v>9.4454682991703525</v>
      </c>
      <c r="M59" s="81">
        <f t="shared" si="6"/>
        <v>9.7518078115758779</v>
      </c>
      <c r="O59" s="78">
        <f t="shared" si="7"/>
        <v>-0.30633951240552487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0.30633951240552487</v>
      </c>
      <c r="T59">
        <v>58</v>
      </c>
      <c r="U59" s="87">
        <f>IFERROR(-HLOOKUP($U$1,IEX!$W$2:$BH$98,T59,FALSE),0)</f>
        <v>0</v>
      </c>
      <c r="V59" s="88">
        <f t="shared" si="8"/>
        <v>9.4454682991703525</v>
      </c>
      <c r="W59" s="94"/>
      <c r="X59" s="88">
        <v>0.41866400028755069</v>
      </c>
      <c r="Y59" s="88">
        <v>0</v>
      </c>
      <c r="Z59" s="88">
        <v>0</v>
      </c>
      <c r="AA59" s="88">
        <v>0</v>
      </c>
      <c r="AB59" s="88">
        <v>0</v>
      </c>
      <c r="AC59" s="88">
        <v>9.0268042988828014</v>
      </c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>
        <v>18.507999999999999</v>
      </c>
      <c r="C60" s="23"/>
      <c r="D60" s="23"/>
      <c r="E60" s="23"/>
      <c r="F60" s="23"/>
      <c r="G60" s="23"/>
      <c r="H60" s="23"/>
      <c r="I60" s="23"/>
      <c r="J60" s="23">
        <v>0.30633951240552487</v>
      </c>
      <c r="K60" s="25">
        <f t="shared" si="4"/>
        <v>0.30633951240552487</v>
      </c>
      <c r="L60" s="24">
        <f t="shared" si="5"/>
        <v>9.4454682991703525</v>
      </c>
      <c r="M60" s="81">
        <f t="shared" si="6"/>
        <v>9.7518078115758779</v>
      </c>
      <c r="O60" s="78">
        <f t="shared" si="7"/>
        <v>-0.30633951240552487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0.30633951240552487</v>
      </c>
      <c r="T60">
        <v>59</v>
      </c>
      <c r="U60" s="87">
        <f>IFERROR(-HLOOKUP($U$1,IEX!$W$2:$BH$98,T60,FALSE),0)</f>
        <v>0</v>
      </c>
      <c r="V60" s="88">
        <f t="shared" si="8"/>
        <v>9.4454682991703525</v>
      </c>
      <c r="W60" s="94"/>
      <c r="X60" s="88">
        <v>0.41866400028755069</v>
      </c>
      <c r="Y60" s="88">
        <v>0</v>
      </c>
      <c r="Z60" s="88">
        <v>0</v>
      </c>
      <c r="AA60" s="88">
        <v>0</v>
      </c>
      <c r="AB60" s="88">
        <v>0</v>
      </c>
      <c r="AC60" s="88">
        <v>9.0268042988828014</v>
      </c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>
        <v>18.376000000000001</v>
      </c>
      <c r="C61" s="23"/>
      <c r="D61" s="23"/>
      <c r="E61" s="23"/>
      <c r="F61" s="23"/>
      <c r="G61" s="23"/>
      <c r="H61" s="23"/>
      <c r="I61" s="23"/>
      <c r="J61" s="23">
        <v>0.30633951240552487</v>
      </c>
      <c r="K61" s="25">
        <f t="shared" si="4"/>
        <v>0.30633951240552487</v>
      </c>
      <c r="L61" s="24">
        <f t="shared" si="5"/>
        <v>9.4454682991703525</v>
      </c>
      <c r="M61" s="81">
        <f t="shared" si="6"/>
        <v>9.7518078115758779</v>
      </c>
      <c r="O61" s="78">
        <f t="shared" si="7"/>
        <v>-0.30633951240552487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0.30633951240552487</v>
      </c>
      <c r="T61">
        <v>60</v>
      </c>
      <c r="U61" s="87">
        <f>IFERROR(-HLOOKUP($U$1,IEX!$W$2:$BH$98,T61,FALSE),0)</f>
        <v>0</v>
      </c>
      <c r="V61" s="88">
        <f t="shared" si="8"/>
        <v>9.4454682991703525</v>
      </c>
      <c r="W61" s="94"/>
      <c r="X61" s="88">
        <v>0.41866400028755069</v>
      </c>
      <c r="Y61" s="88">
        <v>0</v>
      </c>
      <c r="Z61" s="88">
        <v>0</v>
      </c>
      <c r="AA61" s="88">
        <v>0</v>
      </c>
      <c r="AB61" s="88">
        <v>0</v>
      </c>
      <c r="AC61" s="88">
        <v>9.0268042988828014</v>
      </c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>
        <v>18.2</v>
      </c>
      <c r="C62" s="23"/>
      <c r="D62" s="23"/>
      <c r="E62" s="23"/>
      <c r="F62" s="23"/>
      <c r="G62" s="23"/>
      <c r="H62" s="23"/>
      <c r="I62" s="23"/>
      <c r="J62" s="23">
        <v>0.30633951240552487</v>
      </c>
      <c r="K62" s="25">
        <f t="shared" si="4"/>
        <v>0.30633951240552487</v>
      </c>
      <c r="L62" s="24">
        <f t="shared" si="5"/>
        <v>9.4454682991703525</v>
      </c>
      <c r="M62" s="81">
        <f t="shared" si="6"/>
        <v>9.7518078115758779</v>
      </c>
      <c r="O62" s="78">
        <f t="shared" si="7"/>
        <v>-0.30633951240552487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0.30633951240552487</v>
      </c>
      <c r="T62">
        <v>61</v>
      </c>
      <c r="U62" s="87">
        <f>IFERROR(-HLOOKUP($U$1,IEX!$W$2:$BH$98,T62,FALSE),0)</f>
        <v>0</v>
      </c>
      <c r="V62" s="88">
        <f t="shared" si="8"/>
        <v>9.4454682991703525</v>
      </c>
      <c r="W62" s="94"/>
      <c r="X62" s="88">
        <v>0.41866400028755069</v>
      </c>
      <c r="Y62" s="88">
        <v>0</v>
      </c>
      <c r="Z62" s="88">
        <v>0</v>
      </c>
      <c r="AA62" s="88">
        <v>0</v>
      </c>
      <c r="AB62" s="88">
        <v>0</v>
      </c>
      <c r="AC62" s="88">
        <v>9.0268042988828014</v>
      </c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>
        <v>17.896000000000001</v>
      </c>
      <c r="C63" s="23"/>
      <c r="D63" s="23"/>
      <c r="E63" s="23"/>
      <c r="F63" s="23"/>
      <c r="G63" s="23"/>
      <c r="H63" s="23"/>
      <c r="I63" s="23"/>
      <c r="J63" s="23">
        <v>0.30633951240552487</v>
      </c>
      <c r="K63" s="25">
        <f t="shared" si="4"/>
        <v>0.30633951240552487</v>
      </c>
      <c r="L63" s="24">
        <f t="shared" si="5"/>
        <v>9.4454682991703525</v>
      </c>
      <c r="M63" s="81">
        <f t="shared" si="6"/>
        <v>9.7518078115758779</v>
      </c>
      <c r="O63" s="78">
        <f t="shared" si="7"/>
        <v>-0.30633951240552487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0.30633951240552487</v>
      </c>
      <c r="T63">
        <v>62</v>
      </c>
      <c r="U63" s="87">
        <f>IFERROR(-HLOOKUP($U$1,IEX!$W$2:$BH$98,T63,FALSE),0)</f>
        <v>0</v>
      </c>
      <c r="V63" s="88">
        <f t="shared" si="8"/>
        <v>9.4454682991703525</v>
      </c>
      <c r="W63" s="94"/>
      <c r="X63" s="88">
        <v>0.41866400028755069</v>
      </c>
      <c r="Y63" s="88">
        <v>0</v>
      </c>
      <c r="Z63" s="88">
        <v>0</v>
      </c>
      <c r="AA63" s="88">
        <v>0</v>
      </c>
      <c r="AB63" s="88">
        <v>0</v>
      </c>
      <c r="AC63" s="88">
        <v>9.0268042988828014</v>
      </c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>
        <v>18.376000000000001</v>
      </c>
      <c r="C64" s="23"/>
      <c r="D64" s="23"/>
      <c r="E64" s="23"/>
      <c r="F64" s="23"/>
      <c r="G64" s="23"/>
      <c r="H64" s="23"/>
      <c r="I64" s="23"/>
      <c r="J64" s="23">
        <v>0.30633951240552487</v>
      </c>
      <c r="K64" s="25">
        <f t="shared" si="4"/>
        <v>0.30633951240552487</v>
      </c>
      <c r="L64" s="24">
        <f t="shared" si="5"/>
        <v>9.4454682991703525</v>
      </c>
      <c r="M64" s="81">
        <f t="shared" si="6"/>
        <v>9.7518078115758779</v>
      </c>
      <c r="O64" s="78">
        <f t="shared" si="7"/>
        <v>-0.30633951240552487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0.30633951240552487</v>
      </c>
      <c r="T64">
        <v>63</v>
      </c>
      <c r="U64" s="87">
        <f>IFERROR(-HLOOKUP($U$1,IEX!$W$2:$BH$98,T64,FALSE),0)</f>
        <v>0</v>
      </c>
      <c r="V64" s="88">
        <f t="shared" si="8"/>
        <v>9.4454682991703525</v>
      </c>
      <c r="W64" s="94"/>
      <c r="X64" s="88">
        <v>0.41866400028755069</v>
      </c>
      <c r="Y64" s="88">
        <v>0</v>
      </c>
      <c r="Z64" s="88">
        <v>0</v>
      </c>
      <c r="AA64" s="88">
        <v>0</v>
      </c>
      <c r="AB64" s="88">
        <v>0</v>
      </c>
      <c r="AC64" s="88">
        <v>9.0268042988828014</v>
      </c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>
        <v>18.391999999999999</v>
      </c>
      <c r="C65" s="23"/>
      <c r="D65" s="23"/>
      <c r="E65" s="23"/>
      <c r="F65" s="23"/>
      <c r="G65" s="23"/>
      <c r="H65" s="23"/>
      <c r="I65" s="23"/>
      <c r="J65" s="23">
        <v>0.30633951240552487</v>
      </c>
      <c r="K65" s="25">
        <f t="shared" si="4"/>
        <v>0.30633951240552487</v>
      </c>
      <c r="L65" s="24">
        <f t="shared" si="5"/>
        <v>9.4454682991703525</v>
      </c>
      <c r="M65" s="81">
        <f t="shared" si="6"/>
        <v>9.7518078115758779</v>
      </c>
      <c r="O65" s="78">
        <f t="shared" si="7"/>
        <v>-0.30633951240552487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0.30633951240552487</v>
      </c>
      <c r="T65">
        <v>64</v>
      </c>
      <c r="U65" s="87">
        <f>IFERROR(-HLOOKUP($U$1,IEX!$W$2:$BH$98,T65,FALSE),0)</f>
        <v>0</v>
      </c>
      <c r="V65" s="88">
        <f t="shared" si="8"/>
        <v>9.4454682991703525</v>
      </c>
      <c r="W65" s="94"/>
      <c r="X65" s="88">
        <v>0.41866400028755069</v>
      </c>
      <c r="Y65" s="88">
        <v>0</v>
      </c>
      <c r="Z65" s="88">
        <v>0</v>
      </c>
      <c r="AA65" s="88">
        <v>0</v>
      </c>
      <c r="AB65" s="88">
        <v>0</v>
      </c>
      <c r="AC65" s="88">
        <v>9.0268042988828014</v>
      </c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>
        <v>18.452000000000002</v>
      </c>
      <c r="C66" s="23"/>
      <c r="D66" s="23"/>
      <c r="E66" s="23"/>
      <c r="F66" s="23"/>
      <c r="G66" s="23"/>
      <c r="H66" s="23"/>
      <c r="I66" s="23"/>
      <c r="J66" s="23">
        <v>0.30633951240552487</v>
      </c>
      <c r="K66" s="25">
        <f t="shared" si="4"/>
        <v>0.30633951240552487</v>
      </c>
      <c r="L66" s="24">
        <f t="shared" si="5"/>
        <v>9.4454682991703525</v>
      </c>
      <c r="M66" s="81">
        <f t="shared" si="6"/>
        <v>9.7518078115758779</v>
      </c>
      <c r="O66" s="78">
        <f t="shared" si="7"/>
        <v>-0.30633951240552487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0.30633951240552487</v>
      </c>
      <c r="T66">
        <v>65</v>
      </c>
      <c r="U66" s="87">
        <f>IFERROR(-HLOOKUP($U$1,IEX!$W$2:$BH$98,T66,FALSE),0)</f>
        <v>0</v>
      </c>
      <c r="V66" s="88">
        <f t="shared" si="8"/>
        <v>9.4454682991703525</v>
      </c>
      <c r="W66" s="94"/>
      <c r="X66" s="88">
        <v>0.41866400028755069</v>
      </c>
      <c r="Y66" s="88">
        <v>0</v>
      </c>
      <c r="Z66" s="88">
        <v>0</v>
      </c>
      <c r="AA66" s="88">
        <v>0</v>
      </c>
      <c r="AB66" s="88">
        <v>0</v>
      </c>
      <c r="AC66" s="88">
        <v>9.0268042988828014</v>
      </c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>
        <v>18.643999999999998</v>
      </c>
      <c r="C67" s="23"/>
      <c r="D67" s="23"/>
      <c r="E67" s="23"/>
      <c r="F67" s="23"/>
      <c r="G67" s="23"/>
      <c r="H67" s="23"/>
      <c r="I67" s="23"/>
      <c r="J67" s="23">
        <v>0.30633951240552487</v>
      </c>
      <c r="K67" s="25">
        <f t="shared" si="4"/>
        <v>0.30633951240552487</v>
      </c>
      <c r="L67" s="24">
        <f t="shared" si="5"/>
        <v>9.4454682991703525</v>
      </c>
      <c r="M67" s="81">
        <f t="shared" si="6"/>
        <v>9.7518078115758779</v>
      </c>
      <c r="O67" s="78">
        <f t="shared" si="7"/>
        <v>-0.30633951240552487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0.30633951240552487</v>
      </c>
      <c r="T67">
        <v>66</v>
      </c>
      <c r="U67" s="87">
        <f>IFERROR(-HLOOKUP($U$1,IEX!$W$2:$BH$98,T67,FALSE),0)</f>
        <v>0</v>
      </c>
      <c r="V67" s="88">
        <f t="shared" si="8"/>
        <v>9.4454682991703525</v>
      </c>
      <c r="W67" s="94"/>
      <c r="X67" s="88">
        <v>0.41866400028755069</v>
      </c>
      <c r="Y67" s="88">
        <v>0</v>
      </c>
      <c r="Z67" s="88">
        <v>0</v>
      </c>
      <c r="AA67" s="88">
        <v>0</v>
      </c>
      <c r="AB67" s="88">
        <v>0</v>
      </c>
      <c r="AC67" s="88">
        <v>9.0268042988828014</v>
      </c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>
        <v>18.22</v>
      </c>
      <c r="C68" s="23"/>
      <c r="D68" s="23"/>
      <c r="E68" s="23"/>
      <c r="F68" s="23"/>
      <c r="G68" s="23"/>
      <c r="H68" s="23"/>
      <c r="I68" s="23"/>
      <c r="J68" s="23">
        <v>0.30633951240552487</v>
      </c>
      <c r="K68" s="25">
        <f t="shared" ref="K68:K98" si="17">SUM(C68:J68)</f>
        <v>0.30633951240552487</v>
      </c>
      <c r="L68" s="24">
        <f t="shared" ref="L68:L98" si="18">U68+V68</f>
        <v>9.4454682991703525</v>
      </c>
      <c r="M68" s="81">
        <f t="shared" ref="M68:M98" si="19">K68+L68</f>
        <v>9.7518078115758779</v>
      </c>
      <c r="O68" s="78">
        <f t="shared" ref="O68:O98" si="20">-SUM(P68:S68,U68)</f>
        <v>-0.30633951240552487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0.30633951240552487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9.4454682991703525</v>
      </c>
      <c r="W68" s="94"/>
      <c r="X68" s="88">
        <v>0.41866400028755069</v>
      </c>
      <c r="Y68" s="88">
        <v>0</v>
      </c>
      <c r="Z68" s="88">
        <v>0</v>
      </c>
      <c r="AA68" s="88">
        <v>0</v>
      </c>
      <c r="AB68" s="88">
        <v>0</v>
      </c>
      <c r="AC68" s="88">
        <v>9.0268042988828014</v>
      </c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>
        <v>18.568000000000001</v>
      </c>
      <c r="C69" s="23"/>
      <c r="D69" s="23"/>
      <c r="E69" s="23"/>
      <c r="F69" s="23"/>
      <c r="G69" s="23"/>
      <c r="H69" s="23"/>
      <c r="I69" s="23"/>
      <c r="J69" s="23">
        <v>0.30633951240552487</v>
      </c>
      <c r="K69" s="25">
        <f t="shared" si="17"/>
        <v>0.30633951240552487</v>
      </c>
      <c r="L69" s="24">
        <f t="shared" si="18"/>
        <v>9.4454682991703525</v>
      </c>
      <c r="M69" s="81">
        <f t="shared" si="19"/>
        <v>9.7518078115758779</v>
      </c>
      <c r="O69" s="78">
        <f t="shared" si="20"/>
        <v>-0.30633951240552487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0.30633951240552487</v>
      </c>
      <c r="T69">
        <v>68</v>
      </c>
      <c r="U69" s="87">
        <f>IFERROR(-HLOOKUP($U$1,IEX!$W$2:$BH$98,T69,FALSE),0)</f>
        <v>0</v>
      </c>
      <c r="V69" s="88">
        <f t="shared" si="21"/>
        <v>9.4454682991703525</v>
      </c>
      <c r="W69" s="94"/>
      <c r="X69" s="88">
        <v>0.41866400028755069</v>
      </c>
      <c r="Y69" s="88">
        <v>0</v>
      </c>
      <c r="Z69" s="88">
        <v>0</v>
      </c>
      <c r="AA69" s="88">
        <v>0</v>
      </c>
      <c r="AB69" s="88">
        <v>0</v>
      </c>
      <c r="AC69" s="88">
        <v>9.0268042988828014</v>
      </c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>
        <v>18.760000000000002</v>
      </c>
      <c r="C70" s="23"/>
      <c r="D70" s="23"/>
      <c r="E70" s="23"/>
      <c r="F70" s="23"/>
      <c r="G70" s="23"/>
      <c r="H70" s="23"/>
      <c r="I70" s="23"/>
      <c r="J70" s="23">
        <v>0.30633951240552487</v>
      </c>
      <c r="K70" s="25">
        <f t="shared" si="17"/>
        <v>0.30633951240552487</v>
      </c>
      <c r="L70" s="24">
        <f t="shared" si="18"/>
        <v>9.4454682991703525</v>
      </c>
      <c r="M70" s="81">
        <f t="shared" si="19"/>
        <v>9.7518078115758779</v>
      </c>
      <c r="O70" s="78">
        <f t="shared" si="20"/>
        <v>-0.30633951240552487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0.30633951240552487</v>
      </c>
      <c r="T70">
        <v>69</v>
      </c>
      <c r="U70" s="87">
        <f>IFERROR(-HLOOKUP($U$1,IEX!$W$2:$BH$98,T70,FALSE),0)</f>
        <v>0</v>
      </c>
      <c r="V70" s="88">
        <f t="shared" si="21"/>
        <v>9.4454682991703525</v>
      </c>
      <c r="W70" s="94"/>
      <c r="X70" s="88">
        <v>0.41866400028755069</v>
      </c>
      <c r="Y70" s="88">
        <v>0</v>
      </c>
      <c r="Z70" s="88">
        <v>0</v>
      </c>
      <c r="AA70" s="88">
        <v>0</v>
      </c>
      <c r="AB70" s="88">
        <v>0</v>
      </c>
      <c r="AC70" s="88">
        <v>9.0268042988828014</v>
      </c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>
        <v>18.568000000000001</v>
      </c>
      <c r="C71" s="23"/>
      <c r="D71" s="23"/>
      <c r="E71" s="23"/>
      <c r="F71" s="23"/>
      <c r="G71" s="23"/>
      <c r="H71" s="23"/>
      <c r="I71" s="23"/>
      <c r="J71" s="23">
        <v>0.30633951240552487</v>
      </c>
      <c r="K71" s="25">
        <f t="shared" si="17"/>
        <v>0.30633951240552487</v>
      </c>
      <c r="L71" s="24">
        <f t="shared" si="18"/>
        <v>9.4454682991703525</v>
      </c>
      <c r="M71" s="81">
        <f t="shared" si="19"/>
        <v>9.7518078115758779</v>
      </c>
      <c r="O71" s="78">
        <f t="shared" si="20"/>
        <v>-0.30633951240552487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0.30633951240552487</v>
      </c>
      <c r="T71">
        <v>70</v>
      </c>
      <c r="U71" s="87">
        <f>IFERROR(-HLOOKUP($U$1,IEX!$W$2:$BH$98,T71,FALSE),0)</f>
        <v>0</v>
      </c>
      <c r="V71" s="88">
        <f t="shared" si="21"/>
        <v>9.4454682991703525</v>
      </c>
      <c r="W71" s="94"/>
      <c r="X71" s="88">
        <v>0.41866400028755069</v>
      </c>
      <c r="Y71" s="88">
        <v>0</v>
      </c>
      <c r="Z71" s="88">
        <v>0</v>
      </c>
      <c r="AA71" s="88">
        <v>0</v>
      </c>
      <c r="AB71" s="88">
        <v>0</v>
      </c>
      <c r="AC71" s="88">
        <v>9.0268042988828014</v>
      </c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>
        <v>18.22</v>
      </c>
      <c r="C72" s="23"/>
      <c r="D72" s="23"/>
      <c r="E72" s="23"/>
      <c r="F72" s="23"/>
      <c r="G72" s="23"/>
      <c r="H72" s="23"/>
      <c r="I72" s="23"/>
      <c r="J72" s="23">
        <v>0.30633951240552487</v>
      </c>
      <c r="K72" s="25">
        <f t="shared" si="17"/>
        <v>0.30633951240552487</v>
      </c>
      <c r="L72" s="24">
        <f t="shared" si="18"/>
        <v>9.4454682991703525</v>
      </c>
      <c r="M72" s="81">
        <f t="shared" si="19"/>
        <v>9.7518078115758779</v>
      </c>
      <c r="O72" s="78">
        <f t="shared" si="20"/>
        <v>-0.30633951240552487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0.30633951240552487</v>
      </c>
      <c r="T72">
        <v>71</v>
      </c>
      <c r="U72" s="87">
        <f>IFERROR(-HLOOKUP($U$1,IEX!$W$2:$BH$98,T72,FALSE),0)</f>
        <v>0</v>
      </c>
      <c r="V72" s="88">
        <f t="shared" si="21"/>
        <v>9.4454682991703525</v>
      </c>
      <c r="W72" s="94"/>
      <c r="X72" s="88">
        <v>0.41866400028755069</v>
      </c>
      <c r="Y72" s="88">
        <v>0</v>
      </c>
      <c r="Z72" s="88">
        <v>0</v>
      </c>
      <c r="AA72" s="88">
        <v>0</v>
      </c>
      <c r="AB72" s="88">
        <v>0</v>
      </c>
      <c r="AC72" s="88">
        <v>9.0268042988828014</v>
      </c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>
        <v>16.856000000000002</v>
      </c>
      <c r="C73" s="23"/>
      <c r="D73" s="23"/>
      <c r="E73" s="23"/>
      <c r="F73" s="23"/>
      <c r="G73" s="23"/>
      <c r="H73" s="23"/>
      <c r="I73" s="23"/>
      <c r="J73" s="23">
        <v>0.30633951240552487</v>
      </c>
      <c r="K73" s="25">
        <f t="shared" si="17"/>
        <v>0.30633951240552487</v>
      </c>
      <c r="L73" s="24">
        <f t="shared" si="18"/>
        <v>9.4454682991703525</v>
      </c>
      <c r="M73" s="81">
        <f t="shared" si="19"/>
        <v>9.7518078115758779</v>
      </c>
      <c r="O73" s="78">
        <f t="shared" si="20"/>
        <v>-0.30633951240552487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0.30633951240552487</v>
      </c>
      <c r="T73">
        <v>72</v>
      </c>
      <c r="U73" s="87">
        <f>IFERROR(-HLOOKUP($U$1,IEX!$W$2:$BH$98,T73,FALSE),0)</f>
        <v>0</v>
      </c>
      <c r="V73" s="88">
        <f t="shared" si="21"/>
        <v>9.4454682991703525</v>
      </c>
      <c r="W73" s="94"/>
      <c r="X73" s="88">
        <v>0.41866400028755069</v>
      </c>
      <c r="Y73" s="88">
        <v>0</v>
      </c>
      <c r="Z73" s="88">
        <v>0</v>
      </c>
      <c r="AA73" s="88">
        <v>0</v>
      </c>
      <c r="AB73" s="88">
        <v>0</v>
      </c>
      <c r="AC73" s="88">
        <v>9.0268042988828014</v>
      </c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>
        <v>18.795999999999999</v>
      </c>
      <c r="C74" s="23"/>
      <c r="D74" s="23"/>
      <c r="E74" s="23"/>
      <c r="F74" s="23"/>
      <c r="G74" s="23"/>
      <c r="H74" s="23"/>
      <c r="I74" s="23"/>
      <c r="J74" s="23">
        <v>0.30633951240552487</v>
      </c>
      <c r="K74" s="25">
        <f t="shared" si="17"/>
        <v>0.30633951240552487</v>
      </c>
      <c r="L74" s="24">
        <f t="shared" si="18"/>
        <v>9.4454682991703525</v>
      </c>
      <c r="M74" s="81">
        <f t="shared" si="19"/>
        <v>9.7518078115758779</v>
      </c>
      <c r="O74" s="78">
        <f t="shared" si="20"/>
        <v>-0.30633951240552487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0.30633951240552487</v>
      </c>
      <c r="T74">
        <v>73</v>
      </c>
      <c r="U74" s="87">
        <f>IFERROR(-HLOOKUP($U$1,IEX!$W$2:$BH$98,T74,FALSE),0)</f>
        <v>0</v>
      </c>
      <c r="V74" s="88">
        <f t="shared" si="21"/>
        <v>9.4454682991703525</v>
      </c>
      <c r="W74" s="94"/>
      <c r="X74" s="88">
        <v>0.41866400028755069</v>
      </c>
      <c r="Y74" s="88">
        <v>0</v>
      </c>
      <c r="Z74" s="88">
        <v>0</v>
      </c>
      <c r="AA74" s="88">
        <v>0</v>
      </c>
      <c r="AB74" s="88">
        <v>0</v>
      </c>
      <c r="AC74" s="88">
        <v>9.0268042988828014</v>
      </c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>
        <v>18.643999999999998</v>
      </c>
      <c r="C75" s="23"/>
      <c r="D75" s="23"/>
      <c r="E75" s="23"/>
      <c r="F75" s="23"/>
      <c r="G75" s="23"/>
      <c r="H75" s="23"/>
      <c r="I75" s="23"/>
      <c r="J75" s="23">
        <v>0.30633951240552487</v>
      </c>
      <c r="K75" s="25">
        <f t="shared" si="17"/>
        <v>0.30633951240552487</v>
      </c>
      <c r="L75" s="24">
        <f t="shared" si="18"/>
        <v>9.4454682991703525</v>
      </c>
      <c r="M75" s="81">
        <f t="shared" si="19"/>
        <v>9.7518078115758779</v>
      </c>
      <c r="O75" s="78">
        <f t="shared" si="20"/>
        <v>-0.30633951240552487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0.30633951240552487</v>
      </c>
      <c r="T75">
        <v>74</v>
      </c>
      <c r="U75" s="87">
        <f>IFERROR(-HLOOKUP($U$1,IEX!$W$2:$BH$98,T75,FALSE),0)</f>
        <v>0</v>
      </c>
      <c r="V75" s="88">
        <f t="shared" si="21"/>
        <v>9.4454682991703525</v>
      </c>
      <c r="W75" s="94"/>
      <c r="X75" s="88">
        <v>0.41866400028755069</v>
      </c>
      <c r="Y75" s="88">
        <v>0</v>
      </c>
      <c r="Z75" s="88">
        <v>0</v>
      </c>
      <c r="AA75" s="88">
        <v>0</v>
      </c>
      <c r="AB75" s="88">
        <v>0</v>
      </c>
      <c r="AC75" s="88">
        <v>9.0268042988828014</v>
      </c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>
        <v>18.527999999999999</v>
      </c>
      <c r="C76" s="23"/>
      <c r="D76" s="23"/>
      <c r="E76" s="23"/>
      <c r="F76" s="23"/>
      <c r="G76" s="23"/>
      <c r="H76" s="23"/>
      <c r="I76" s="23"/>
      <c r="J76" s="23">
        <v>0.30633951240552487</v>
      </c>
      <c r="K76" s="25">
        <f t="shared" si="17"/>
        <v>0.30633951240552487</v>
      </c>
      <c r="L76" s="24">
        <f t="shared" si="18"/>
        <v>9.4454682991703525</v>
      </c>
      <c r="M76" s="81">
        <f t="shared" si="19"/>
        <v>9.7518078115758779</v>
      </c>
      <c r="O76" s="78">
        <f t="shared" si="20"/>
        <v>-0.30633951240552487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0.30633951240552487</v>
      </c>
      <c r="T76">
        <v>75</v>
      </c>
      <c r="U76" s="87">
        <f>IFERROR(-HLOOKUP($U$1,IEX!$W$2:$BH$98,T76,FALSE),0)</f>
        <v>0</v>
      </c>
      <c r="V76" s="88">
        <f t="shared" si="21"/>
        <v>9.4454682991703525</v>
      </c>
      <c r="W76" s="94"/>
      <c r="X76" s="88">
        <v>0.41866400028755069</v>
      </c>
      <c r="Y76" s="88">
        <v>0</v>
      </c>
      <c r="Z76" s="88">
        <v>0</v>
      </c>
      <c r="AA76" s="88">
        <v>0</v>
      </c>
      <c r="AB76" s="88">
        <v>0</v>
      </c>
      <c r="AC76" s="88">
        <v>9.0268042988828014</v>
      </c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>
        <v>18.472000000000001</v>
      </c>
      <c r="C77" s="23"/>
      <c r="D77" s="23"/>
      <c r="E77" s="23"/>
      <c r="F77" s="23"/>
      <c r="G77" s="23"/>
      <c r="H77" s="23"/>
      <c r="I77" s="23"/>
      <c r="J77" s="23">
        <v>0.30633951240552487</v>
      </c>
      <c r="K77" s="25">
        <f t="shared" si="17"/>
        <v>0.30633951240552487</v>
      </c>
      <c r="L77" s="24">
        <f t="shared" si="18"/>
        <v>9.4454682991703525</v>
      </c>
      <c r="M77" s="81">
        <f t="shared" si="19"/>
        <v>9.7518078115758779</v>
      </c>
      <c r="O77" s="78">
        <f t="shared" si="20"/>
        <v>-0.30633951240552487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0.30633951240552487</v>
      </c>
      <c r="T77">
        <v>76</v>
      </c>
      <c r="U77" s="87">
        <f>IFERROR(-HLOOKUP($U$1,IEX!$W$2:$BH$98,T77,FALSE),0)</f>
        <v>0</v>
      </c>
      <c r="V77" s="88">
        <f t="shared" si="21"/>
        <v>9.4454682991703525</v>
      </c>
      <c r="W77" s="94"/>
      <c r="X77" s="88">
        <v>0.41866400028755069</v>
      </c>
      <c r="Y77" s="88">
        <v>0</v>
      </c>
      <c r="Z77" s="88">
        <v>0</v>
      </c>
      <c r="AA77" s="88">
        <v>0</v>
      </c>
      <c r="AB77" s="88">
        <v>0</v>
      </c>
      <c r="AC77" s="88">
        <v>9.0268042988828014</v>
      </c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>
        <v>17.760000000000002</v>
      </c>
      <c r="C78" s="23"/>
      <c r="D78" s="23"/>
      <c r="E78" s="23"/>
      <c r="F78" s="23"/>
      <c r="G78" s="23"/>
      <c r="H78" s="23"/>
      <c r="I78" s="23"/>
      <c r="J78" s="23">
        <v>0.30633951240552487</v>
      </c>
      <c r="K78" s="25">
        <f t="shared" si="17"/>
        <v>0.30633951240552487</v>
      </c>
      <c r="L78" s="24">
        <f t="shared" si="18"/>
        <v>9.4454682991703525</v>
      </c>
      <c r="M78" s="81">
        <f t="shared" si="19"/>
        <v>9.7518078115758779</v>
      </c>
      <c r="O78" s="78">
        <f t="shared" si="20"/>
        <v>-0.30633951240552487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0.30633951240552487</v>
      </c>
      <c r="T78">
        <v>77</v>
      </c>
      <c r="U78" s="87">
        <f>IFERROR(-HLOOKUP($U$1,IEX!$W$2:$BH$98,T78,FALSE),0)</f>
        <v>0</v>
      </c>
      <c r="V78" s="88">
        <f t="shared" si="21"/>
        <v>9.4454682991703525</v>
      </c>
      <c r="W78" s="94"/>
      <c r="X78" s="88">
        <v>0.41866400028755069</v>
      </c>
      <c r="Y78" s="88">
        <v>0</v>
      </c>
      <c r="Z78" s="88">
        <v>0</v>
      </c>
      <c r="AA78" s="88">
        <v>0</v>
      </c>
      <c r="AB78" s="88">
        <v>0</v>
      </c>
      <c r="AC78" s="88">
        <v>9.0268042988828014</v>
      </c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>
        <v>16.760000000000002</v>
      </c>
      <c r="C79" s="23"/>
      <c r="D79" s="23"/>
      <c r="E79" s="23"/>
      <c r="F79" s="23"/>
      <c r="G79" s="23"/>
      <c r="H79" s="23"/>
      <c r="I79" s="23"/>
      <c r="J79" s="23">
        <v>0.30633951240552487</v>
      </c>
      <c r="K79" s="25">
        <f t="shared" si="17"/>
        <v>0.30633951240552487</v>
      </c>
      <c r="L79" s="24">
        <f t="shared" si="18"/>
        <v>9.4454682991703525</v>
      </c>
      <c r="M79" s="81">
        <f t="shared" si="19"/>
        <v>9.7518078115758779</v>
      </c>
      <c r="O79" s="78">
        <f t="shared" si="20"/>
        <v>-0.30633951240552487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0.30633951240552487</v>
      </c>
      <c r="T79">
        <v>78</v>
      </c>
      <c r="U79" s="87">
        <f>IFERROR(-HLOOKUP($U$1,IEX!$W$2:$BH$98,T79,FALSE),0)</f>
        <v>0</v>
      </c>
      <c r="V79" s="88">
        <f t="shared" si="21"/>
        <v>9.4454682991703525</v>
      </c>
      <c r="W79" s="94"/>
      <c r="X79" s="88">
        <v>0.41866400028755069</v>
      </c>
      <c r="Y79" s="88">
        <v>0</v>
      </c>
      <c r="Z79" s="88">
        <v>0</v>
      </c>
      <c r="AA79" s="88">
        <v>0</v>
      </c>
      <c r="AB79" s="88">
        <v>0</v>
      </c>
      <c r="AC79" s="88">
        <v>9.0268042988828014</v>
      </c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>
        <v>18.088000000000001</v>
      </c>
      <c r="C80" s="23"/>
      <c r="D80" s="23"/>
      <c r="E80" s="23"/>
      <c r="F80" s="23"/>
      <c r="G80" s="23"/>
      <c r="H80" s="23"/>
      <c r="I80" s="23"/>
      <c r="J80" s="23">
        <v>0.30633951240552487</v>
      </c>
      <c r="K80" s="25">
        <f t="shared" si="17"/>
        <v>0.30633951240552487</v>
      </c>
      <c r="L80" s="24">
        <f t="shared" si="18"/>
        <v>9.4454682991703525</v>
      </c>
      <c r="M80" s="81">
        <f t="shared" si="19"/>
        <v>9.7518078115758779</v>
      </c>
      <c r="O80" s="78">
        <f t="shared" si="20"/>
        <v>-0.30633951240552487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0.30633951240552487</v>
      </c>
      <c r="T80">
        <v>79</v>
      </c>
      <c r="U80" s="87">
        <f>IFERROR(-HLOOKUP($U$1,IEX!$W$2:$BH$98,T80,FALSE),0)</f>
        <v>0</v>
      </c>
      <c r="V80" s="88">
        <f t="shared" si="21"/>
        <v>9.4454682991703525</v>
      </c>
      <c r="W80" s="94"/>
      <c r="X80" s="88">
        <v>0.41866400028755069</v>
      </c>
      <c r="Y80" s="88">
        <v>0</v>
      </c>
      <c r="Z80" s="88">
        <v>0</v>
      </c>
      <c r="AA80" s="88">
        <v>0</v>
      </c>
      <c r="AB80" s="88">
        <v>0</v>
      </c>
      <c r="AC80" s="88">
        <v>9.0268042988828014</v>
      </c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>
        <v>18.22</v>
      </c>
      <c r="C81" s="23"/>
      <c r="D81" s="23"/>
      <c r="E81" s="23"/>
      <c r="F81" s="23"/>
      <c r="G81" s="23"/>
      <c r="H81" s="23"/>
      <c r="I81" s="23"/>
      <c r="J81" s="23">
        <v>0.30633951240552487</v>
      </c>
      <c r="K81" s="25">
        <f t="shared" si="17"/>
        <v>0.30633951240552487</v>
      </c>
      <c r="L81" s="24">
        <f t="shared" si="18"/>
        <v>9.4454682991703525</v>
      </c>
      <c r="M81" s="81">
        <f t="shared" si="19"/>
        <v>9.7518078115758779</v>
      </c>
      <c r="O81" s="78">
        <f t="shared" si="20"/>
        <v>-0.30633951240552487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0.30633951240552487</v>
      </c>
      <c r="T81">
        <v>80</v>
      </c>
      <c r="U81" s="87">
        <f>IFERROR(-HLOOKUP($U$1,IEX!$W$2:$BH$98,T81,FALSE),0)</f>
        <v>0</v>
      </c>
      <c r="V81" s="88">
        <f t="shared" si="21"/>
        <v>9.4454682991703525</v>
      </c>
      <c r="W81" s="94"/>
      <c r="X81" s="88">
        <v>0.41866400028755069</v>
      </c>
      <c r="Y81" s="88">
        <v>0</v>
      </c>
      <c r="Z81" s="88">
        <v>0</v>
      </c>
      <c r="AA81" s="88">
        <v>0</v>
      </c>
      <c r="AB81" s="88">
        <v>0</v>
      </c>
      <c r="AC81" s="88">
        <v>9.0268042988828014</v>
      </c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>
        <v>16.28</v>
      </c>
      <c r="C82" s="23"/>
      <c r="D82" s="23"/>
      <c r="E82" s="23"/>
      <c r="F82" s="23"/>
      <c r="G82" s="23"/>
      <c r="H82" s="23"/>
      <c r="I82" s="23"/>
      <c r="J82" s="23">
        <v>0.30633951240552487</v>
      </c>
      <c r="K82" s="25">
        <f t="shared" si="17"/>
        <v>0.30633951240552487</v>
      </c>
      <c r="L82" s="24">
        <f t="shared" si="18"/>
        <v>9.4454682991703525</v>
      </c>
      <c r="M82" s="81">
        <f t="shared" si="19"/>
        <v>9.7518078115758779</v>
      </c>
      <c r="O82" s="78">
        <f t="shared" si="20"/>
        <v>-0.30633951240552487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0.30633951240552487</v>
      </c>
      <c r="T82">
        <v>81</v>
      </c>
      <c r="U82" s="87">
        <f>IFERROR(-HLOOKUP($U$1,IEX!$W$2:$BH$98,T82,FALSE),0)</f>
        <v>0</v>
      </c>
      <c r="V82" s="88">
        <f t="shared" si="21"/>
        <v>9.4454682991703525</v>
      </c>
      <c r="W82" s="94"/>
      <c r="X82" s="88">
        <v>0.41866400028755069</v>
      </c>
      <c r="Y82" s="88">
        <v>0</v>
      </c>
      <c r="Z82" s="88">
        <v>0</v>
      </c>
      <c r="AA82" s="88">
        <v>0</v>
      </c>
      <c r="AB82" s="88">
        <v>0</v>
      </c>
      <c r="AC82" s="88">
        <v>9.0268042988828014</v>
      </c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>
        <v>15.416</v>
      </c>
      <c r="C83" s="23"/>
      <c r="D83" s="23"/>
      <c r="E83" s="23"/>
      <c r="F83" s="23"/>
      <c r="G83" s="23"/>
      <c r="H83" s="23"/>
      <c r="I83" s="23"/>
      <c r="J83" s="23">
        <v>0.30633951240552487</v>
      </c>
      <c r="K83" s="25">
        <f t="shared" si="17"/>
        <v>0.30633951240552487</v>
      </c>
      <c r="L83" s="24">
        <f t="shared" si="18"/>
        <v>9.4454682991703525</v>
      </c>
      <c r="M83" s="81">
        <f t="shared" si="19"/>
        <v>9.7518078115758779</v>
      </c>
      <c r="O83" s="78">
        <f t="shared" si="20"/>
        <v>-0.30633951240552487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0.30633951240552487</v>
      </c>
      <c r="T83">
        <v>82</v>
      </c>
      <c r="U83" s="87">
        <f>IFERROR(-HLOOKUP($U$1,IEX!$W$2:$BH$98,T83,FALSE),0)</f>
        <v>0</v>
      </c>
      <c r="V83" s="88">
        <f t="shared" si="21"/>
        <v>9.4454682991703525</v>
      </c>
      <c r="W83" s="94"/>
      <c r="X83" s="88">
        <v>0.41866400028755069</v>
      </c>
      <c r="Y83" s="88">
        <v>0</v>
      </c>
      <c r="Z83" s="88">
        <v>0</v>
      </c>
      <c r="AA83" s="88">
        <v>0</v>
      </c>
      <c r="AB83" s="88">
        <v>0</v>
      </c>
      <c r="AC83" s="88">
        <v>9.0268042988828014</v>
      </c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>
        <v>16.876000000000001</v>
      </c>
      <c r="C84" s="23"/>
      <c r="D84" s="23"/>
      <c r="E84" s="23"/>
      <c r="F84" s="23"/>
      <c r="G84" s="23"/>
      <c r="H84" s="23"/>
      <c r="I84" s="23"/>
      <c r="J84" s="23">
        <v>0.30633951240552487</v>
      </c>
      <c r="K84" s="25">
        <f t="shared" si="17"/>
        <v>0.30633951240552487</v>
      </c>
      <c r="L84" s="24">
        <f t="shared" si="18"/>
        <v>9.4454682991703525</v>
      </c>
      <c r="M84" s="81">
        <f t="shared" si="19"/>
        <v>9.7518078115758779</v>
      </c>
      <c r="O84" s="78">
        <f t="shared" si="20"/>
        <v>-0.30633951240552487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0.30633951240552487</v>
      </c>
      <c r="T84">
        <v>83</v>
      </c>
      <c r="U84" s="87">
        <f>IFERROR(-HLOOKUP($U$1,IEX!$W$2:$BH$98,T84,FALSE),0)</f>
        <v>0</v>
      </c>
      <c r="V84" s="88">
        <f t="shared" si="21"/>
        <v>9.4454682991703525</v>
      </c>
      <c r="W84" s="94"/>
      <c r="X84" s="88">
        <v>0.41866400028755069</v>
      </c>
      <c r="Y84" s="88">
        <v>0</v>
      </c>
      <c r="Z84" s="88">
        <v>0</v>
      </c>
      <c r="AA84" s="88">
        <v>0</v>
      </c>
      <c r="AB84" s="88">
        <v>0</v>
      </c>
      <c r="AC84" s="88">
        <v>9.0268042988828014</v>
      </c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>
        <v>18.452000000000002</v>
      </c>
      <c r="C85" s="23"/>
      <c r="D85" s="23"/>
      <c r="E85" s="23"/>
      <c r="F85" s="23"/>
      <c r="G85" s="23"/>
      <c r="H85" s="23"/>
      <c r="I85" s="23"/>
      <c r="J85" s="23">
        <v>0.30633951240552487</v>
      </c>
      <c r="K85" s="25">
        <f t="shared" si="17"/>
        <v>0.30633951240552487</v>
      </c>
      <c r="L85" s="24">
        <f t="shared" si="18"/>
        <v>9.4454682991703525</v>
      </c>
      <c r="M85" s="81">
        <f t="shared" si="19"/>
        <v>9.7518078115758779</v>
      </c>
      <c r="O85" s="78">
        <f t="shared" si="20"/>
        <v>-0.30633951240552487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0.30633951240552487</v>
      </c>
      <c r="T85">
        <v>84</v>
      </c>
      <c r="U85" s="87">
        <f>IFERROR(-HLOOKUP($U$1,IEX!$W$2:$BH$98,T85,FALSE),0)</f>
        <v>0</v>
      </c>
      <c r="V85" s="88">
        <f t="shared" si="21"/>
        <v>9.4454682991703525</v>
      </c>
      <c r="W85" s="94"/>
      <c r="X85" s="88">
        <v>0.41866400028755069</v>
      </c>
      <c r="Y85" s="88">
        <v>0</v>
      </c>
      <c r="Z85" s="88">
        <v>0</v>
      </c>
      <c r="AA85" s="88">
        <v>0</v>
      </c>
      <c r="AB85" s="88">
        <v>0</v>
      </c>
      <c r="AC85" s="88">
        <v>9.0268042988828014</v>
      </c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>
        <v>17.472000000000001</v>
      </c>
      <c r="C86" s="23"/>
      <c r="D86" s="23"/>
      <c r="E86" s="23"/>
      <c r="F86" s="23"/>
      <c r="G86" s="23"/>
      <c r="H86" s="23"/>
      <c r="I86" s="23"/>
      <c r="J86" s="23">
        <v>0.30633951240552487</v>
      </c>
      <c r="K86" s="25">
        <f t="shared" si="17"/>
        <v>0.30633951240552487</v>
      </c>
      <c r="L86" s="24">
        <f t="shared" si="18"/>
        <v>9.4454682991703525</v>
      </c>
      <c r="M86" s="81">
        <f t="shared" si="19"/>
        <v>9.7518078115758779</v>
      </c>
      <c r="O86" s="78">
        <f t="shared" si="20"/>
        <v>-0.30633951240552487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0.30633951240552487</v>
      </c>
      <c r="T86">
        <v>85</v>
      </c>
      <c r="U86" s="87">
        <f>IFERROR(-HLOOKUP($U$1,IEX!$W$2:$BH$98,T86,FALSE),0)</f>
        <v>0</v>
      </c>
      <c r="V86" s="88">
        <f t="shared" si="21"/>
        <v>9.4454682991703525</v>
      </c>
      <c r="W86" s="94"/>
      <c r="X86" s="88">
        <v>0.41866400028755069</v>
      </c>
      <c r="Y86" s="88">
        <v>0</v>
      </c>
      <c r="Z86" s="88">
        <v>0</v>
      </c>
      <c r="AA86" s="88">
        <v>0</v>
      </c>
      <c r="AB86" s="88">
        <v>0</v>
      </c>
      <c r="AC86" s="88">
        <v>9.0268042988828014</v>
      </c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>
        <v>18.391999999999999</v>
      </c>
      <c r="C87" s="23"/>
      <c r="D87" s="23"/>
      <c r="E87" s="23"/>
      <c r="F87" s="23"/>
      <c r="G87" s="23"/>
      <c r="H87" s="23"/>
      <c r="I87" s="23"/>
      <c r="J87" s="23">
        <v>0.30633951240552487</v>
      </c>
      <c r="K87" s="25">
        <f t="shared" si="17"/>
        <v>0.30633951240552487</v>
      </c>
      <c r="L87" s="24">
        <f t="shared" si="18"/>
        <v>9.4454682991703525</v>
      </c>
      <c r="M87" s="81">
        <f t="shared" si="19"/>
        <v>9.7518078115758779</v>
      </c>
      <c r="O87" s="78">
        <f t="shared" si="20"/>
        <v>-0.30633951240552487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0.30633951240552487</v>
      </c>
      <c r="T87">
        <v>86</v>
      </c>
      <c r="U87" s="87">
        <f>IFERROR(-HLOOKUP($U$1,IEX!$W$2:$BH$98,T87,FALSE),0)</f>
        <v>0</v>
      </c>
      <c r="V87" s="88">
        <f t="shared" si="21"/>
        <v>9.4454682991703525</v>
      </c>
      <c r="W87" s="94"/>
      <c r="X87" s="88">
        <v>0.41866400028755069</v>
      </c>
      <c r="Y87" s="88">
        <v>0</v>
      </c>
      <c r="Z87" s="88">
        <v>0</v>
      </c>
      <c r="AA87" s="88">
        <v>0</v>
      </c>
      <c r="AB87" s="88">
        <v>0</v>
      </c>
      <c r="AC87" s="88">
        <v>9.0268042988828014</v>
      </c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>
        <v>18.295999999999999</v>
      </c>
      <c r="C88" s="23"/>
      <c r="D88" s="23"/>
      <c r="E88" s="23"/>
      <c r="F88" s="23"/>
      <c r="G88" s="23"/>
      <c r="H88" s="23"/>
      <c r="I88" s="23"/>
      <c r="J88" s="23">
        <v>0.30633951240552487</v>
      </c>
      <c r="K88" s="25">
        <f t="shared" si="17"/>
        <v>0.30633951240552487</v>
      </c>
      <c r="L88" s="24">
        <f t="shared" si="18"/>
        <v>9.4454682991703525</v>
      </c>
      <c r="M88" s="81">
        <f t="shared" si="19"/>
        <v>9.7518078115758779</v>
      </c>
      <c r="O88" s="78">
        <f t="shared" si="20"/>
        <v>-0.30633951240552487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0.30633951240552487</v>
      </c>
      <c r="T88">
        <v>87</v>
      </c>
      <c r="U88" s="87">
        <f>IFERROR(-HLOOKUP($U$1,IEX!$W$2:$BH$98,T88,FALSE),0)</f>
        <v>0</v>
      </c>
      <c r="V88" s="88">
        <f t="shared" si="21"/>
        <v>9.4454682991703525</v>
      </c>
      <c r="W88" s="94"/>
      <c r="X88" s="88">
        <v>0.41866400028755069</v>
      </c>
      <c r="Y88" s="88">
        <v>0</v>
      </c>
      <c r="Z88" s="88">
        <v>0</v>
      </c>
      <c r="AA88" s="88">
        <v>0</v>
      </c>
      <c r="AB88" s="88">
        <v>0</v>
      </c>
      <c r="AC88" s="88">
        <v>9.0268042988828014</v>
      </c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>
        <v>18.391999999999999</v>
      </c>
      <c r="C89" s="23"/>
      <c r="D89" s="23"/>
      <c r="E89" s="23"/>
      <c r="F89" s="23"/>
      <c r="G89" s="23"/>
      <c r="H89" s="23"/>
      <c r="I89" s="23"/>
      <c r="J89" s="23">
        <v>0.30633951240552487</v>
      </c>
      <c r="K89" s="25">
        <f t="shared" si="17"/>
        <v>0.30633951240552487</v>
      </c>
      <c r="L89" s="24">
        <f t="shared" si="18"/>
        <v>9.4454682991703525</v>
      </c>
      <c r="M89" s="81">
        <f t="shared" si="19"/>
        <v>9.7518078115758779</v>
      </c>
      <c r="O89" s="78">
        <f t="shared" si="20"/>
        <v>-0.30633951240552487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0.30633951240552487</v>
      </c>
      <c r="T89">
        <v>88</v>
      </c>
      <c r="U89" s="87">
        <f>IFERROR(-HLOOKUP($U$1,IEX!$W$2:$BH$98,T89,FALSE),0)</f>
        <v>0</v>
      </c>
      <c r="V89" s="88">
        <f t="shared" si="21"/>
        <v>9.4454682991703525</v>
      </c>
      <c r="W89" s="94"/>
      <c r="X89" s="88">
        <v>0.41866400028755069</v>
      </c>
      <c r="Y89" s="88">
        <v>0</v>
      </c>
      <c r="Z89" s="88">
        <v>0</v>
      </c>
      <c r="AA89" s="88">
        <v>0</v>
      </c>
      <c r="AB89" s="88">
        <v>0</v>
      </c>
      <c r="AC89" s="88">
        <v>9.0268042988828014</v>
      </c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>
        <v>18.739999999999998</v>
      </c>
      <c r="C90" s="23"/>
      <c r="D90" s="23"/>
      <c r="E90" s="23"/>
      <c r="F90" s="23"/>
      <c r="G90" s="23"/>
      <c r="H90" s="23"/>
      <c r="I90" s="23"/>
      <c r="J90" s="23">
        <v>0.30633951240552487</v>
      </c>
      <c r="K90" s="25">
        <f t="shared" si="17"/>
        <v>0.30633951240552487</v>
      </c>
      <c r="L90" s="24">
        <f t="shared" si="18"/>
        <v>9.4454682991703525</v>
      </c>
      <c r="M90" s="81">
        <f t="shared" si="19"/>
        <v>9.7518078115758779</v>
      </c>
      <c r="O90" s="78">
        <f t="shared" si="20"/>
        <v>-0.30633951240552487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0.30633951240552487</v>
      </c>
      <c r="T90">
        <v>89</v>
      </c>
      <c r="U90" s="87">
        <f>IFERROR(-HLOOKUP($U$1,IEX!$W$2:$BH$98,T90,FALSE),0)</f>
        <v>0</v>
      </c>
      <c r="V90" s="88">
        <f t="shared" si="21"/>
        <v>9.4454682991703525</v>
      </c>
      <c r="W90" s="94"/>
      <c r="X90" s="88">
        <v>0.41866400028755069</v>
      </c>
      <c r="Y90" s="88">
        <v>0</v>
      </c>
      <c r="Z90" s="88">
        <v>0</v>
      </c>
      <c r="AA90" s="88">
        <v>0</v>
      </c>
      <c r="AB90" s="88">
        <v>0</v>
      </c>
      <c r="AC90" s="88">
        <v>9.0268042988828014</v>
      </c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>
        <v>17.547999999999998</v>
      </c>
      <c r="C91" s="23"/>
      <c r="D91" s="23"/>
      <c r="E91" s="23"/>
      <c r="F91" s="23"/>
      <c r="G91" s="23"/>
      <c r="H91" s="23"/>
      <c r="I91" s="23"/>
      <c r="J91" s="23">
        <v>0.30633951240552487</v>
      </c>
      <c r="K91" s="25">
        <f t="shared" si="17"/>
        <v>0.30633951240552487</v>
      </c>
      <c r="L91" s="24">
        <f t="shared" si="18"/>
        <v>9.4454682991703525</v>
      </c>
      <c r="M91" s="81">
        <f t="shared" si="19"/>
        <v>9.7518078115758779</v>
      </c>
      <c r="O91" s="78">
        <f t="shared" si="20"/>
        <v>-0.30633951240552487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0.30633951240552487</v>
      </c>
      <c r="T91">
        <v>90</v>
      </c>
      <c r="U91" s="87">
        <f>IFERROR(-HLOOKUP($U$1,IEX!$W$2:$BH$98,T91,FALSE),0)</f>
        <v>0</v>
      </c>
      <c r="V91" s="88">
        <f t="shared" si="21"/>
        <v>9.4454682991703525</v>
      </c>
      <c r="W91" s="94"/>
      <c r="X91" s="88">
        <v>0.41866400028755069</v>
      </c>
      <c r="Y91" s="88">
        <v>0</v>
      </c>
      <c r="Z91" s="88">
        <v>0</v>
      </c>
      <c r="AA91" s="88">
        <v>0</v>
      </c>
      <c r="AB91" s="88">
        <v>0</v>
      </c>
      <c r="AC91" s="88">
        <v>9.0268042988828014</v>
      </c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>
        <v>18.22</v>
      </c>
      <c r="C92" s="23"/>
      <c r="D92" s="23"/>
      <c r="E92" s="23"/>
      <c r="F92" s="23"/>
      <c r="G92" s="23"/>
      <c r="H92" s="23"/>
      <c r="I92" s="23"/>
      <c r="J92" s="23">
        <v>0.30633951240552487</v>
      </c>
      <c r="K92" s="25">
        <f t="shared" si="17"/>
        <v>0.30633951240552487</v>
      </c>
      <c r="L92" s="24">
        <f t="shared" si="18"/>
        <v>9.4454682991703525</v>
      </c>
      <c r="M92" s="81">
        <f t="shared" si="19"/>
        <v>9.7518078115758779</v>
      </c>
      <c r="O92" s="78">
        <f t="shared" si="20"/>
        <v>-0.30633951240552487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0.30633951240552487</v>
      </c>
      <c r="T92">
        <v>91</v>
      </c>
      <c r="U92" s="87">
        <f>IFERROR(-HLOOKUP($U$1,IEX!$W$2:$BH$98,T92,FALSE),0)</f>
        <v>0</v>
      </c>
      <c r="V92" s="88">
        <f t="shared" si="21"/>
        <v>9.4454682991703525</v>
      </c>
      <c r="W92" s="94"/>
      <c r="X92" s="88">
        <v>0.41866400028755069</v>
      </c>
      <c r="Y92" s="88">
        <v>0</v>
      </c>
      <c r="Z92" s="88">
        <v>0</v>
      </c>
      <c r="AA92" s="88">
        <v>0</v>
      </c>
      <c r="AB92" s="88">
        <v>0</v>
      </c>
      <c r="AC92" s="88">
        <v>9.0268042988828014</v>
      </c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>
        <v>17.547999999999998</v>
      </c>
      <c r="C93" s="23"/>
      <c r="D93" s="23"/>
      <c r="E93" s="23"/>
      <c r="F93" s="23"/>
      <c r="G93" s="23"/>
      <c r="H93" s="23"/>
      <c r="I93" s="23"/>
      <c r="J93" s="23">
        <v>0.30633951240552487</v>
      </c>
      <c r="K93" s="25">
        <f t="shared" si="17"/>
        <v>0.30633951240552487</v>
      </c>
      <c r="L93" s="24">
        <f t="shared" si="18"/>
        <v>9.4454682991703525</v>
      </c>
      <c r="M93" s="81">
        <f t="shared" si="19"/>
        <v>9.7518078115758779</v>
      </c>
      <c r="O93" s="78">
        <f t="shared" si="20"/>
        <v>-0.30633951240552487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0.30633951240552487</v>
      </c>
      <c r="T93">
        <v>92</v>
      </c>
      <c r="U93" s="87">
        <f>IFERROR(-HLOOKUP($U$1,IEX!$W$2:$BH$98,T93,FALSE),0)</f>
        <v>0</v>
      </c>
      <c r="V93" s="88">
        <f t="shared" si="21"/>
        <v>9.4454682991703525</v>
      </c>
      <c r="W93" s="94"/>
      <c r="X93" s="88">
        <v>0.41866400028755069</v>
      </c>
      <c r="Y93" s="88">
        <v>0</v>
      </c>
      <c r="Z93" s="88">
        <v>0</v>
      </c>
      <c r="AA93" s="88">
        <v>0</v>
      </c>
      <c r="AB93" s="88">
        <v>0</v>
      </c>
      <c r="AC93" s="88">
        <v>9.0268042988828014</v>
      </c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>
        <v>17.739999999999998</v>
      </c>
      <c r="C94" s="23"/>
      <c r="D94" s="23"/>
      <c r="E94" s="23"/>
      <c r="F94" s="23"/>
      <c r="G94" s="23"/>
      <c r="H94" s="23"/>
      <c r="I94" s="23"/>
      <c r="J94" s="23">
        <v>0.30633951240552487</v>
      </c>
      <c r="K94" s="25">
        <f t="shared" si="17"/>
        <v>0.30633951240552487</v>
      </c>
      <c r="L94" s="24">
        <f t="shared" si="18"/>
        <v>9.4454682991703525</v>
      </c>
      <c r="M94" s="81">
        <f t="shared" si="19"/>
        <v>9.7518078115758779</v>
      </c>
      <c r="O94" s="78">
        <f t="shared" si="20"/>
        <v>-0.30633951240552487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0.30633951240552487</v>
      </c>
      <c r="T94">
        <v>93</v>
      </c>
      <c r="U94" s="87">
        <f>IFERROR(-HLOOKUP($U$1,IEX!$W$2:$BH$98,T94,FALSE),0)</f>
        <v>0</v>
      </c>
      <c r="V94" s="88">
        <f t="shared" si="21"/>
        <v>9.4454682991703525</v>
      </c>
      <c r="W94" s="94"/>
      <c r="X94" s="88">
        <v>0.41866400028755069</v>
      </c>
      <c r="Y94" s="88">
        <v>0</v>
      </c>
      <c r="Z94" s="88">
        <v>0</v>
      </c>
      <c r="AA94" s="88">
        <v>0</v>
      </c>
      <c r="AB94" s="88">
        <v>0</v>
      </c>
      <c r="AC94" s="88">
        <v>9.0268042988828014</v>
      </c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>
        <v>18.584</v>
      </c>
      <c r="C95" s="23"/>
      <c r="D95" s="23"/>
      <c r="E95" s="23"/>
      <c r="F95" s="23"/>
      <c r="G95" s="23"/>
      <c r="H95" s="23"/>
      <c r="I95" s="23"/>
      <c r="J95" s="23">
        <v>0.30633951240552487</v>
      </c>
      <c r="K95" s="25">
        <f t="shared" si="17"/>
        <v>0.30633951240552487</v>
      </c>
      <c r="L95" s="24">
        <f t="shared" si="18"/>
        <v>9.4454682991703525</v>
      </c>
      <c r="M95" s="81">
        <f t="shared" si="19"/>
        <v>9.7518078115758779</v>
      </c>
      <c r="O95" s="78">
        <f t="shared" si="20"/>
        <v>-0.30633951240552487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0.30633951240552487</v>
      </c>
      <c r="T95">
        <v>94</v>
      </c>
      <c r="U95" s="87">
        <f>IFERROR(-HLOOKUP($U$1,IEX!$W$2:$BH$98,T95,FALSE),0)</f>
        <v>0</v>
      </c>
      <c r="V95" s="88">
        <f t="shared" si="21"/>
        <v>9.4454682991703525</v>
      </c>
      <c r="W95" s="94"/>
      <c r="X95" s="88">
        <v>0.41866400028755069</v>
      </c>
      <c r="Y95" s="88">
        <v>0</v>
      </c>
      <c r="Z95" s="88">
        <v>0</v>
      </c>
      <c r="AA95" s="88">
        <v>0</v>
      </c>
      <c r="AB95" s="88">
        <v>0</v>
      </c>
      <c r="AC95" s="88">
        <v>9.0268042988828014</v>
      </c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>
        <v>18.68</v>
      </c>
      <c r="C96" s="23"/>
      <c r="D96" s="23"/>
      <c r="E96" s="23"/>
      <c r="F96" s="23"/>
      <c r="G96" s="23"/>
      <c r="H96" s="23"/>
      <c r="I96" s="23"/>
      <c r="J96" s="23">
        <v>0.30633951240552487</v>
      </c>
      <c r="K96" s="25">
        <f t="shared" si="17"/>
        <v>0.30633951240552487</v>
      </c>
      <c r="L96" s="24">
        <f t="shared" si="18"/>
        <v>9.4454682991703525</v>
      </c>
      <c r="M96" s="81">
        <f t="shared" si="19"/>
        <v>9.7518078115758779</v>
      </c>
      <c r="O96" s="78">
        <f t="shared" si="20"/>
        <v>-0.30633951240552487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0.30633951240552487</v>
      </c>
      <c r="T96">
        <v>95</v>
      </c>
      <c r="U96" s="87">
        <f>IFERROR(-HLOOKUP($U$1,IEX!$W$2:$BH$98,T96,FALSE),0)</f>
        <v>0</v>
      </c>
      <c r="V96" s="88">
        <f t="shared" si="21"/>
        <v>9.4454682991703525</v>
      </c>
      <c r="W96" s="94"/>
      <c r="X96" s="88">
        <v>0.41866400028755069</v>
      </c>
      <c r="Y96" s="88">
        <v>0</v>
      </c>
      <c r="Z96" s="88">
        <v>0</v>
      </c>
      <c r="AA96" s="88">
        <v>0</v>
      </c>
      <c r="AB96" s="88">
        <v>0</v>
      </c>
      <c r="AC96" s="88">
        <v>9.0268042988828014</v>
      </c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>
        <v>18.664000000000001</v>
      </c>
      <c r="C97" s="23"/>
      <c r="D97" s="23"/>
      <c r="E97" s="23"/>
      <c r="F97" s="23"/>
      <c r="G97" s="23"/>
      <c r="H97" s="23"/>
      <c r="I97" s="23"/>
      <c r="J97" s="23">
        <v>0.30633951240552487</v>
      </c>
      <c r="K97" s="25">
        <f t="shared" si="17"/>
        <v>0.30633951240552487</v>
      </c>
      <c r="L97" s="24">
        <f t="shared" si="18"/>
        <v>9.4454682991703525</v>
      </c>
      <c r="M97" s="81">
        <f t="shared" si="19"/>
        <v>9.7518078115758779</v>
      </c>
      <c r="O97" s="78">
        <f t="shared" si="20"/>
        <v>-0.30633951240552487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0.30633951240552487</v>
      </c>
      <c r="T97">
        <v>96</v>
      </c>
      <c r="U97" s="87">
        <f>IFERROR(-HLOOKUP($U$1,IEX!$W$2:$BH$98,T97,FALSE),0)</f>
        <v>0</v>
      </c>
      <c r="V97" s="88">
        <f t="shared" si="21"/>
        <v>9.4454682991703525</v>
      </c>
      <c r="W97" s="94"/>
      <c r="X97" s="88">
        <v>0.41866400028755069</v>
      </c>
      <c r="Y97" s="88">
        <v>0</v>
      </c>
      <c r="Z97" s="88">
        <v>0</v>
      </c>
      <c r="AA97" s="88">
        <v>0</v>
      </c>
      <c r="AB97" s="88">
        <v>0</v>
      </c>
      <c r="AC97" s="88">
        <v>9.0268042988828014</v>
      </c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>
        <v>18.760000000000002</v>
      </c>
      <c r="C98" s="23"/>
      <c r="D98" s="23"/>
      <c r="E98" s="23"/>
      <c r="F98" s="23"/>
      <c r="G98" s="23"/>
      <c r="H98" s="23"/>
      <c r="I98" s="23"/>
      <c r="J98" s="23">
        <v>0.30633951240552487</v>
      </c>
      <c r="K98" s="25">
        <f t="shared" si="17"/>
        <v>0.30633951240552487</v>
      </c>
      <c r="L98" s="24">
        <f t="shared" si="18"/>
        <v>9.4454682991703525</v>
      </c>
      <c r="M98" s="81">
        <f t="shared" si="19"/>
        <v>9.7518078115758779</v>
      </c>
      <c r="O98" s="78">
        <f t="shared" si="20"/>
        <v>-0.30633951240552487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0.30633951240552487</v>
      </c>
      <c r="T98">
        <v>97</v>
      </c>
      <c r="U98" s="87">
        <f>IFERROR(-HLOOKUP($U$1,IEX!$W$2:$BH$98,T98,FALSE),0)</f>
        <v>0</v>
      </c>
      <c r="V98" s="88">
        <f t="shared" si="21"/>
        <v>9.4454682991703525</v>
      </c>
      <c r="W98" s="94"/>
      <c r="X98" s="88">
        <v>0.41866400028755069</v>
      </c>
      <c r="Y98" s="88">
        <v>0</v>
      </c>
      <c r="Z98" s="88">
        <v>0</v>
      </c>
      <c r="AA98" s="88">
        <v>0</v>
      </c>
      <c r="AB98" s="88">
        <v>0</v>
      </c>
      <c r="AC98" s="88">
        <v>9.0268042988828014</v>
      </c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0.43434800000000007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7.3521482977326061E-3</v>
      </c>
      <c r="K99" s="25">
        <f t="shared" si="22"/>
        <v>7.3521482977326061E-3</v>
      </c>
      <c r="L99" s="25">
        <f t="shared" si="22"/>
        <v>0.2266912391800881</v>
      </c>
      <c r="M99" s="85">
        <f t="shared" si="22"/>
        <v>0.23404338747782097</v>
      </c>
      <c r="O99" s="78">
        <f>SUM(O3:O98)/4000</f>
        <v>-7.3521482977326061E-3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7.3521482977326061E-3</v>
      </c>
      <c r="U99" s="89">
        <f t="shared" ref="U99:AK99" si="24">SUM(U3:U98)/4000</f>
        <v>0</v>
      </c>
      <c r="V99" s="89">
        <f t="shared" si="24"/>
        <v>0.2266912391800881</v>
      </c>
      <c r="W99" s="94"/>
      <c r="X99" s="89">
        <f t="shared" si="24"/>
        <v>1.0047936006901197E-2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0.21664330317318692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1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1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3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3"/>
    </row>
    <row r="3" spans="1:46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0</v>
      </c>
      <c r="L3" s="199">
        <v>0</v>
      </c>
      <c r="M3" s="199">
        <v>0</v>
      </c>
      <c r="N3" s="199">
        <v>0</v>
      </c>
      <c r="O3" s="199">
        <v>0</v>
      </c>
      <c r="P3" s="199">
        <v>0</v>
      </c>
      <c r="Q3" s="199">
        <v>0</v>
      </c>
      <c r="R3" s="199">
        <v>0</v>
      </c>
      <c r="S3" s="199">
        <v>0</v>
      </c>
      <c r="T3" s="199">
        <v>0</v>
      </c>
      <c r="U3" s="199">
        <v>0</v>
      </c>
      <c r="V3" s="199">
        <v>0</v>
      </c>
      <c r="W3" s="199">
        <v>0</v>
      </c>
      <c r="X3" s="199">
        <v>0</v>
      </c>
      <c r="Y3" s="199">
        <v>0</v>
      </c>
      <c r="Z3" s="199">
        <v>0</v>
      </c>
      <c r="AA3" s="199">
        <v>0</v>
      </c>
      <c r="AB3" s="199">
        <v>0</v>
      </c>
      <c r="AC3" s="199">
        <v>2.08</v>
      </c>
      <c r="AD3" s="199">
        <v>0</v>
      </c>
      <c r="AE3" s="199">
        <v>0</v>
      </c>
      <c r="AF3" s="199">
        <v>0</v>
      </c>
      <c r="AG3" s="199">
        <v>18.79</v>
      </c>
      <c r="AH3" s="199">
        <v>0</v>
      </c>
      <c r="AI3" s="199">
        <v>28.15</v>
      </c>
      <c r="AJ3" s="199">
        <v>0</v>
      </c>
      <c r="AK3" s="199">
        <v>31</v>
      </c>
      <c r="AL3" s="199">
        <v>0</v>
      </c>
      <c r="AM3" s="199">
        <v>0</v>
      </c>
      <c r="AN3" s="199">
        <v>0</v>
      </c>
      <c r="AO3" s="199">
        <v>14.55</v>
      </c>
      <c r="AP3" s="199">
        <v>0</v>
      </c>
      <c r="AQ3" s="199">
        <v>0</v>
      </c>
      <c r="AR3" s="199">
        <v>0</v>
      </c>
      <c r="AS3" s="199">
        <v>0</v>
      </c>
      <c r="AT3" s="199">
        <v>0</v>
      </c>
    </row>
    <row r="4" spans="1:46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0</v>
      </c>
      <c r="L4" s="199">
        <v>0</v>
      </c>
      <c r="M4" s="199">
        <v>0</v>
      </c>
      <c r="N4" s="199">
        <v>0</v>
      </c>
      <c r="O4" s="199">
        <v>0</v>
      </c>
      <c r="P4" s="199">
        <v>0</v>
      </c>
      <c r="Q4" s="199">
        <v>0</v>
      </c>
      <c r="R4" s="199">
        <v>0</v>
      </c>
      <c r="S4" s="199">
        <v>0</v>
      </c>
      <c r="T4" s="199">
        <v>0</v>
      </c>
      <c r="U4" s="199">
        <v>0</v>
      </c>
      <c r="V4" s="199">
        <v>0</v>
      </c>
      <c r="W4" s="199">
        <v>0</v>
      </c>
      <c r="X4" s="199">
        <v>0</v>
      </c>
      <c r="Y4" s="199">
        <v>0</v>
      </c>
      <c r="Z4" s="199">
        <v>0</v>
      </c>
      <c r="AA4" s="199">
        <v>0</v>
      </c>
      <c r="AB4" s="199">
        <v>0</v>
      </c>
      <c r="AC4" s="199">
        <v>2.08</v>
      </c>
      <c r="AD4" s="199">
        <v>0</v>
      </c>
      <c r="AE4" s="199">
        <v>0</v>
      </c>
      <c r="AF4" s="199">
        <v>0</v>
      </c>
      <c r="AG4" s="199">
        <v>18.79</v>
      </c>
      <c r="AH4" s="199">
        <v>0</v>
      </c>
      <c r="AI4" s="199">
        <v>28.15</v>
      </c>
      <c r="AJ4" s="199">
        <v>0</v>
      </c>
      <c r="AK4" s="199">
        <v>31</v>
      </c>
      <c r="AL4" s="199">
        <v>0</v>
      </c>
      <c r="AM4" s="199">
        <v>0</v>
      </c>
      <c r="AN4" s="199">
        <v>0</v>
      </c>
      <c r="AO4" s="199">
        <v>14.55</v>
      </c>
      <c r="AP4" s="199">
        <v>0</v>
      </c>
      <c r="AQ4" s="199">
        <v>0</v>
      </c>
      <c r="AR4" s="199">
        <v>0</v>
      </c>
      <c r="AS4" s="199">
        <v>0</v>
      </c>
      <c r="AT4" s="199">
        <v>0</v>
      </c>
    </row>
    <row r="5" spans="1:46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0</v>
      </c>
      <c r="L5" s="199">
        <v>0</v>
      </c>
      <c r="M5" s="199">
        <v>0</v>
      </c>
      <c r="N5" s="199">
        <v>0</v>
      </c>
      <c r="O5" s="199">
        <v>0</v>
      </c>
      <c r="P5" s="199">
        <v>0</v>
      </c>
      <c r="Q5" s="199">
        <v>0</v>
      </c>
      <c r="R5" s="199">
        <v>0</v>
      </c>
      <c r="S5" s="199">
        <v>0</v>
      </c>
      <c r="T5" s="199">
        <v>0</v>
      </c>
      <c r="U5" s="199">
        <v>0</v>
      </c>
      <c r="V5" s="199">
        <v>0</v>
      </c>
      <c r="W5" s="199">
        <v>0</v>
      </c>
      <c r="X5" s="199">
        <v>0</v>
      </c>
      <c r="Y5" s="199">
        <v>0</v>
      </c>
      <c r="Z5" s="199">
        <v>0</v>
      </c>
      <c r="AA5" s="199">
        <v>0</v>
      </c>
      <c r="AB5" s="199">
        <v>0</v>
      </c>
      <c r="AC5" s="199">
        <v>2.08</v>
      </c>
      <c r="AD5" s="199">
        <v>0</v>
      </c>
      <c r="AE5" s="199">
        <v>0</v>
      </c>
      <c r="AF5" s="199">
        <v>0</v>
      </c>
      <c r="AG5" s="199">
        <v>18.79</v>
      </c>
      <c r="AH5" s="199">
        <v>0</v>
      </c>
      <c r="AI5" s="199">
        <v>28.15</v>
      </c>
      <c r="AJ5" s="199">
        <v>0</v>
      </c>
      <c r="AK5" s="199">
        <v>31</v>
      </c>
      <c r="AL5" s="199">
        <v>0</v>
      </c>
      <c r="AM5" s="199">
        <v>0</v>
      </c>
      <c r="AN5" s="199">
        <v>0</v>
      </c>
      <c r="AO5" s="199">
        <v>14.55</v>
      </c>
      <c r="AP5" s="199">
        <v>0</v>
      </c>
      <c r="AQ5" s="199">
        <v>0</v>
      </c>
      <c r="AR5" s="199">
        <v>0</v>
      </c>
      <c r="AS5" s="199">
        <v>0</v>
      </c>
      <c r="AT5" s="199">
        <v>0</v>
      </c>
    </row>
    <row r="6" spans="1:46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0</v>
      </c>
      <c r="L6" s="199">
        <v>0</v>
      </c>
      <c r="M6" s="199">
        <v>0</v>
      </c>
      <c r="N6" s="199">
        <v>0</v>
      </c>
      <c r="O6" s="199">
        <v>0</v>
      </c>
      <c r="P6" s="199">
        <v>0</v>
      </c>
      <c r="Q6" s="199">
        <v>0</v>
      </c>
      <c r="R6" s="199">
        <v>0</v>
      </c>
      <c r="S6" s="199">
        <v>0</v>
      </c>
      <c r="T6" s="199">
        <v>0</v>
      </c>
      <c r="U6" s="199">
        <v>0</v>
      </c>
      <c r="V6" s="199">
        <v>0</v>
      </c>
      <c r="W6" s="199">
        <v>0</v>
      </c>
      <c r="X6" s="199">
        <v>0</v>
      </c>
      <c r="Y6" s="199">
        <v>0</v>
      </c>
      <c r="Z6" s="199">
        <v>0</v>
      </c>
      <c r="AA6" s="199">
        <v>0</v>
      </c>
      <c r="AB6" s="199">
        <v>0</v>
      </c>
      <c r="AC6" s="199">
        <v>2.08</v>
      </c>
      <c r="AD6" s="199">
        <v>0</v>
      </c>
      <c r="AE6" s="199">
        <v>0</v>
      </c>
      <c r="AF6" s="199">
        <v>0</v>
      </c>
      <c r="AG6" s="199">
        <v>18.79</v>
      </c>
      <c r="AH6" s="199">
        <v>0</v>
      </c>
      <c r="AI6" s="199">
        <v>28.15</v>
      </c>
      <c r="AJ6" s="199">
        <v>0</v>
      </c>
      <c r="AK6" s="199">
        <v>31</v>
      </c>
      <c r="AL6" s="199">
        <v>0</v>
      </c>
      <c r="AM6" s="199">
        <v>0</v>
      </c>
      <c r="AN6" s="199">
        <v>0</v>
      </c>
      <c r="AO6" s="199">
        <v>14.55</v>
      </c>
      <c r="AP6" s="199">
        <v>0</v>
      </c>
      <c r="AQ6" s="199">
        <v>0</v>
      </c>
      <c r="AR6" s="199">
        <v>0</v>
      </c>
      <c r="AS6" s="199">
        <v>0</v>
      </c>
      <c r="AT6" s="199">
        <v>0</v>
      </c>
    </row>
    <row r="7" spans="1:46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0</v>
      </c>
      <c r="L7" s="199">
        <v>0</v>
      </c>
      <c r="M7" s="199">
        <v>0</v>
      </c>
      <c r="N7" s="199">
        <v>0</v>
      </c>
      <c r="O7" s="199">
        <v>0</v>
      </c>
      <c r="P7" s="199">
        <v>0</v>
      </c>
      <c r="Q7" s="199">
        <v>0</v>
      </c>
      <c r="R7" s="199">
        <v>0</v>
      </c>
      <c r="S7" s="199">
        <v>0</v>
      </c>
      <c r="T7" s="199">
        <v>0</v>
      </c>
      <c r="U7" s="199">
        <v>0</v>
      </c>
      <c r="V7" s="199">
        <v>0</v>
      </c>
      <c r="W7" s="199">
        <v>0</v>
      </c>
      <c r="X7" s="199">
        <v>0</v>
      </c>
      <c r="Y7" s="199">
        <v>0</v>
      </c>
      <c r="Z7" s="199">
        <v>0</v>
      </c>
      <c r="AA7" s="199">
        <v>0</v>
      </c>
      <c r="AB7" s="199">
        <v>0</v>
      </c>
      <c r="AC7" s="199">
        <v>2.08</v>
      </c>
      <c r="AD7" s="199">
        <v>0</v>
      </c>
      <c r="AE7" s="199">
        <v>0</v>
      </c>
      <c r="AF7" s="199">
        <v>0</v>
      </c>
      <c r="AG7" s="199">
        <v>18.79</v>
      </c>
      <c r="AH7" s="199">
        <v>0</v>
      </c>
      <c r="AI7" s="199">
        <v>27.4</v>
      </c>
      <c r="AJ7" s="199">
        <v>0</v>
      </c>
      <c r="AK7" s="199">
        <v>31</v>
      </c>
      <c r="AL7" s="199">
        <v>0</v>
      </c>
      <c r="AM7" s="199">
        <v>0</v>
      </c>
      <c r="AN7" s="199">
        <v>0</v>
      </c>
      <c r="AO7" s="199">
        <v>14.55</v>
      </c>
      <c r="AP7" s="199">
        <v>0</v>
      </c>
      <c r="AQ7" s="199">
        <v>0</v>
      </c>
      <c r="AR7" s="199">
        <v>0</v>
      </c>
      <c r="AS7" s="199">
        <v>0</v>
      </c>
      <c r="AT7" s="199">
        <v>0</v>
      </c>
    </row>
    <row r="8" spans="1:46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0</v>
      </c>
      <c r="L8" s="199">
        <v>0</v>
      </c>
      <c r="M8" s="199">
        <v>0</v>
      </c>
      <c r="N8" s="199">
        <v>0</v>
      </c>
      <c r="O8" s="199">
        <v>0</v>
      </c>
      <c r="P8" s="199">
        <v>0</v>
      </c>
      <c r="Q8" s="199">
        <v>0</v>
      </c>
      <c r="R8" s="199">
        <v>0</v>
      </c>
      <c r="S8" s="199">
        <v>0</v>
      </c>
      <c r="T8" s="199">
        <v>0</v>
      </c>
      <c r="U8" s="199">
        <v>0</v>
      </c>
      <c r="V8" s="199">
        <v>0</v>
      </c>
      <c r="W8" s="199">
        <v>0</v>
      </c>
      <c r="X8" s="199">
        <v>0</v>
      </c>
      <c r="Y8" s="199">
        <v>0</v>
      </c>
      <c r="Z8" s="199">
        <v>0</v>
      </c>
      <c r="AA8" s="199">
        <v>0</v>
      </c>
      <c r="AB8" s="199">
        <v>0</v>
      </c>
      <c r="AC8" s="199">
        <v>2.08</v>
      </c>
      <c r="AD8" s="199">
        <v>0</v>
      </c>
      <c r="AE8" s="199">
        <v>0</v>
      </c>
      <c r="AF8" s="199">
        <v>0</v>
      </c>
      <c r="AG8" s="199">
        <v>18.79</v>
      </c>
      <c r="AH8" s="199">
        <v>0</v>
      </c>
      <c r="AI8" s="199">
        <v>28.15</v>
      </c>
      <c r="AJ8" s="199">
        <v>0</v>
      </c>
      <c r="AK8" s="199">
        <v>31</v>
      </c>
      <c r="AL8" s="199">
        <v>0</v>
      </c>
      <c r="AM8" s="199">
        <v>0</v>
      </c>
      <c r="AN8" s="199">
        <v>0</v>
      </c>
      <c r="AO8" s="199">
        <v>14.55</v>
      </c>
      <c r="AP8" s="199">
        <v>0</v>
      </c>
      <c r="AQ8" s="199">
        <v>0</v>
      </c>
      <c r="AR8" s="199">
        <v>0</v>
      </c>
      <c r="AS8" s="199">
        <v>0</v>
      </c>
      <c r="AT8" s="199">
        <v>0</v>
      </c>
    </row>
    <row r="9" spans="1:46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0</v>
      </c>
      <c r="L9" s="199">
        <v>0</v>
      </c>
      <c r="M9" s="199">
        <v>0</v>
      </c>
      <c r="N9" s="199">
        <v>0</v>
      </c>
      <c r="O9" s="199">
        <v>0</v>
      </c>
      <c r="P9" s="199">
        <v>0</v>
      </c>
      <c r="Q9" s="199">
        <v>0</v>
      </c>
      <c r="R9" s="199">
        <v>0</v>
      </c>
      <c r="S9" s="199">
        <v>0</v>
      </c>
      <c r="T9" s="199">
        <v>0</v>
      </c>
      <c r="U9" s="199">
        <v>0</v>
      </c>
      <c r="V9" s="199">
        <v>0</v>
      </c>
      <c r="W9" s="199">
        <v>0</v>
      </c>
      <c r="X9" s="199">
        <v>0</v>
      </c>
      <c r="Y9" s="199">
        <v>0</v>
      </c>
      <c r="Z9" s="199">
        <v>0</v>
      </c>
      <c r="AA9" s="199">
        <v>0</v>
      </c>
      <c r="AB9" s="199">
        <v>0</v>
      </c>
      <c r="AC9" s="199">
        <v>2.08</v>
      </c>
      <c r="AD9" s="199">
        <v>0</v>
      </c>
      <c r="AE9" s="199">
        <v>0</v>
      </c>
      <c r="AF9" s="199">
        <v>0</v>
      </c>
      <c r="AG9" s="199">
        <v>18.79</v>
      </c>
      <c r="AH9" s="199">
        <v>0</v>
      </c>
      <c r="AI9" s="199">
        <v>28.15</v>
      </c>
      <c r="AJ9" s="199">
        <v>0</v>
      </c>
      <c r="AK9" s="199">
        <v>31</v>
      </c>
      <c r="AL9" s="199">
        <v>0</v>
      </c>
      <c r="AM9" s="199">
        <v>0</v>
      </c>
      <c r="AN9" s="199">
        <v>0</v>
      </c>
      <c r="AO9" s="199">
        <v>14.55</v>
      </c>
      <c r="AP9" s="199">
        <v>0</v>
      </c>
      <c r="AQ9" s="199">
        <v>0</v>
      </c>
      <c r="AR9" s="199">
        <v>0</v>
      </c>
      <c r="AS9" s="199">
        <v>0</v>
      </c>
      <c r="AT9" s="199">
        <v>0</v>
      </c>
    </row>
    <row r="10" spans="1:46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0</v>
      </c>
      <c r="L10" s="199">
        <v>0</v>
      </c>
      <c r="M10" s="199">
        <v>0</v>
      </c>
      <c r="N10" s="199">
        <v>0</v>
      </c>
      <c r="O10" s="199">
        <v>0</v>
      </c>
      <c r="P10" s="199">
        <v>0</v>
      </c>
      <c r="Q10" s="199">
        <v>0</v>
      </c>
      <c r="R10" s="199">
        <v>0</v>
      </c>
      <c r="S10" s="199">
        <v>0</v>
      </c>
      <c r="T10" s="199">
        <v>0</v>
      </c>
      <c r="U10" s="199">
        <v>0</v>
      </c>
      <c r="V10" s="199">
        <v>0</v>
      </c>
      <c r="W10" s="199">
        <v>0</v>
      </c>
      <c r="X10" s="199">
        <v>0</v>
      </c>
      <c r="Y10" s="199">
        <v>0</v>
      </c>
      <c r="Z10" s="199">
        <v>0</v>
      </c>
      <c r="AA10" s="199">
        <v>0</v>
      </c>
      <c r="AB10" s="199">
        <v>0</v>
      </c>
      <c r="AC10" s="199">
        <v>2.08</v>
      </c>
      <c r="AD10" s="199">
        <v>0</v>
      </c>
      <c r="AE10" s="199">
        <v>0</v>
      </c>
      <c r="AF10" s="199">
        <v>0</v>
      </c>
      <c r="AG10" s="199">
        <v>18.79</v>
      </c>
      <c r="AH10" s="199">
        <v>0</v>
      </c>
      <c r="AI10" s="199">
        <v>28.15</v>
      </c>
      <c r="AJ10" s="199">
        <v>0</v>
      </c>
      <c r="AK10" s="199">
        <v>31</v>
      </c>
      <c r="AL10" s="199">
        <v>0</v>
      </c>
      <c r="AM10" s="199">
        <v>0</v>
      </c>
      <c r="AN10" s="199">
        <v>0</v>
      </c>
      <c r="AO10" s="199">
        <v>14.55</v>
      </c>
      <c r="AP10" s="199">
        <v>0</v>
      </c>
      <c r="AQ10" s="199">
        <v>0</v>
      </c>
      <c r="AR10" s="199">
        <v>0</v>
      </c>
      <c r="AS10" s="199">
        <v>0</v>
      </c>
      <c r="AT10" s="199">
        <v>0</v>
      </c>
    </row>
    <row r="11" spans="1:46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0</v>
      </c>
      <c r="L11" s="199">
        <v>0</v>
      </c>
      <c r="M11" s="199">
        <v>0</v>
      </c>
      <c r="N11" s="199">
        <v>0</v>
      </c>
      <c r="O11" s="199">
        <v>0</v>
      </c>
      <c r="P11" s="199">
        <v>0</v>
      </c>
      <c r="Q11" s="199">
        <v>0</v>
      </c>
      <c r="R11" s="199">
        <v>0</v>
      </c>
      <c r="S11" s="199">
        <v>0</v>
      </c>
      <c r="T11" s="199">
        <v>0</v>
      </c>
      <c r="U11" s="199">
        <v>0</v>
      </c>
      <c r="V11" s="199">
        <v>0</v>
      </c>
      <c r="W11" s="199">
        <v>0</v>
      </c>
      <c r="X11" s="199">
        <v>0</v>
      </c>
      <c r="Y11" s="199">
        <v>0</v>
      </c>
      <c r="Z11" s="199">
        <v>0</v>
      </c>
      <c r="AA11" s="199">
        <v>0</v>
      </c>
      <c r="AB11" s="199">
        <v>0</v>
      </c>
      <c r="AC11" s="199">
        <v>2.08</v>
      </c>
      <c r="AD11" s="199">
        <v>0</v>
      </c>
      <c r="AE11" s="199">
        <v>0</v>
      </c>
      <c r="AF11" s="199">
        <v>0</v>
      </c>
      <c r="AG11" s="199">
        <v>18.79</v>
      </c>
      <c r="AH11" s="199">
        <v>0</v>
      </c>
      <c r="AI11" s="199">
        <v>28.15</v>
      </c>
      <c r="AJ11" s="199">
        <v>0</v>
      </c>
      <c r="AK11" s="199">
        <v>31</v>
      </c>
      <c r="AL11" s="199">
        <v>0</v>
      </c>
      <c r="AM11" s="199">
        <v>0</v>
      </c>
      <c r="AN11" s="199">
        <v>0</v>
      </c>
      <c r="AO11" s="199">
        <v>14.55</v>
      </c>
      <c r="AP11" s="199">
        <v>0</v>
      </c>
      <c r="AQ11" s="199">
        <v>0</v>
      </c>
      <c r="AR11" s="199">
        <v>0</v>
      </c>
      <c r="AS11" s="199">
        <v>0</v>
      </c>
      <c r="AT11" s="199">
        <v>0</v>
      </c>
    </row>
    <row r="12" spans="1:46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0</v>
      </c>
      <c r="L12" s="199">
        <v>0</v>
      </c>
      <c r="M12" s="199">
        <v>0</v>
      </c>
      <c r="N12" s="199">
        <v>0</v>
      </c>
      <c r="O12" s="199">
        <v>0</v>
      </c>
      <c r="P12" s="199">
        <v>0</v>
      </c>
      <c r="Q12" s="199">
        <v>0</v>
      </c>
      <c r="R12" s="199">
        <v>0</v>
      </c>
      <c r="S12" s="199">
        <v>0</v>
      </c>
      <c r="T12" s="199">
        <v>0</v>
      </c>
      <c r="U12" s="199">
        <v>0</v>
      </c>
      <c r="V12" s="199">
        <v>0</v>
      </c>
      <c r="W12" s="199">
        <v>0</v>
      </c>
      <c r="X12" s="199">
        <v>0</v>
      </c>
      <c r="Y12" s="199">
        <v>0</v>
      </c>
      <c r="Z12" s="199">
        <v>0</v>
      </c>
      <c r="AA12" s="199">
        <v>0</v>
      </c>
      <c r="AB12" s="199">
        <v>0</v>
      </c>
      <c r="AC12" s="199">
        <v>2.08</v>
      </c>
      <c r="AD12" s="199">
        <v>0</v>
      </c>
      <c r="AE12" s="199">
        <v>0</v>
      </c>
      <c r="AF12" s="199">
        <v>0</v>
      </c>
      <c r="AG12" s="199">
        <v>18.79</v>
      </c>
      <c r="AH12" s="199">
        <v>0</v>
      </c>
      <c r="AI12" s="199">
        <v>28.15</v>
      </c>
      <c r="AJ12" s="199">
        <v>0</v>
      </c>
      <c r="AK12" s="199">
        <v>31</v>
      </c>
      <c r="AL12" s="199">
        <v>0</v>
      </c>
      <c r="AM12" s="199">
        <v>0</v>
      </c>
      <c r="AN12" s="199">
        <v>0</v>
      </c>
      <c r="AO12" s="199">
        <v>14.55</v>
      </c>
      <c r="AP12" s="199">
        <v>0</v>
      </c>
      <c r="AQ12" s="199">
        <v>0</v>
      </c>
      <c r="AR12" s="199">
        <v>0</v>
      </c>
      <c r="AS12" s="199">
        <v>0</v>
      </c>
      <c r="AT12" s="199">
        <v>0</v>
      </c>
    </row>
    <row r="13" spans="1:46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0</v>
      </c>
      <c r="L13" s="199">
        <v>0</v>
      </c>
      <c r="M13" s="199">
        <v>0</v>
      </c>
      <c r="N13" s="199">
        <v>0</v>
      </c>
      <c r="O13" s="199">
        <v>0</v>
      </c>
      <c r="P13" s="199">
        <v>0</v>
      </c>
      <c r="Q13" s="199">
        <v>0</v>
      </c>
      <c r="R13" s="199">
        <v>0</v>
      </c>
      <c r="S13" s="199">
        <v>0</v>
      </c>
      <c r="T13" s="199">
        <v>0</v>
      </c>
      <c r="U13" s="199">
        <v>0</v>
      </c>
      <c r="V13" s="199">
        <v>0</v>
      </c>
      <c r="W13" s="199">
        <v>0</v>
      </c>
      <c r="X13" s="199">
        <v>0</v>
      </c>
      <c r="Y13" s="199">
        <v>0</v>
      </c>
      <c r="Z13" s="199">
        <v>0</v>
      </c>
      <c r="AA13" s="199">
        <v>0</v>
      </c>
      <c r="AB13" s="199">
        <v>0</v>
      </c>
      <c r="AC13" s="199">
        <v>2.08</v>
      </c>
      <c r="AD13" s="199">
        <v>0</v>
      </c>
      <c r="AE13" s="199">
        <v>0</v>
      </c>
      <c r="AF13" s="199">
        <v>0</v>
      </c>
      <c r="AG13" s="199">
        <v>18.79</v>
      </c>
      <c r="AH13" s="199">
        <v>0</v>
      </c>
      <c r="AI13" s="199">
        <v>28.79</v>
      </c>
      <c r="AJ13" s="199">
        <v>0</v>
      </c>
      <c r="AK13" s="199">
        <v>31</v>
      </c>
      <c r="AL13" s="199">
        <v>0</v>
      </c>
      <c r="AM13" s="199">
        <v>0</v>
      </c>
      <c r="AN13" s="199">
        <v>0</v>
      </c>
      <c r="AO13" s="199">
        <v>14.55</v>
      </c>
      <c r="AP13" s="199">
        <v>0</v>
      </c>
      <c r="AQ13" s="199">
        <v>0</v>
      </c>
      <c r="AR13" s="199">
        <v>0</v>
      </c>
      <c r="AS13" s="199">
        <v>0</v>
      </c>
      <c r="AT13" s="199">
        <v>0</v>
      </c>
    </row>
    <row r="14" spans="1:46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0</v>
      </c>
      <c r="L14" s="199">
        <v>0</v>
      </c>
      <c r="M14" s="199">
        <v>0</v>
      </c>
      <c r="N14" s="199">
        <v>0</v>
      </c>
      <c r="O14" s="199">
        <v>0</v>
      </c>
      <c r="P14" s="199">
        <v>0</v>
      </c>
      <c r="Q14" s="199">
        <v>0</v>
      </c>
      <c r="R14" s="199">
        <v>0</v>
      </c>
      <c r="S14" s="199">
        <v>0</v>
      </c>
      <c r="T14" s="199">
        <v>0</v>
      </c>
      <c r="U14" s="199">
        <v>0</v>
      </c>
      <c r="V14" s="199">
        <v>0</v>
      </c>
      <c r="W14" s="199">
        <v>0</v>
      </c>
      <c r="X14" s="199">
        <v>0</v>
      </c>
      <c r="Y14" s="199">
        <v>0</v>
      </c>
      <c r="Z14" s="199">
        <v>0</v>
      </c>
      <c r="AA14" s="199">
        <v>0</v>
      </c>
      <c r="AB14" s="199">
        <v>0</v>
      </c>
      <c r="AC14" s="199">
        <v>2.08</v>
      </c>
      <c r="AD14" s="199">
        <v>0</v>
      </c>
      <c r="AE14" s="199">
        <v>0</v>
      </c>
      <c r="AF14" s="199">
        <v>0</v>
      </c>
      <c r="AG14" s="199">
        <v>18.79</v>
      </c>
      <c r="AH14" s="199">
        <v>0</v>
      </c>
      <c r="AI14" s="199">
        <v>27.78</v>
      </c>
      <c r="AJ14" s="199">
        <v>0</v>
      </c>
      <c r="AK14" s="199">
        <v>31</v>
      </c>
      <c r="AL14" s="199">
        <v>0</v>
      </c>
      <c r="AM14" s="199">
        <v>0</v>
      </c>
      <c r="AN14" s="199">
        <v>0</v>
      </c>
      <c r="AO14" s="199">
        <v>14.55</v>
      </c>
      <c r="AP14" s="199">
        <v>0</v>
      </c>
      <c r="AQ14" s="199">
        <v>0</v>
      </c>
      <c r="AR14" s="199">
        <v>0</v>
      </c>
      <c r="AS14" s="199">
        <v>0</v>
      </c>
      <c r="AT14" s="199">
        <v>0</v>
      </c>
    </row>
    <row r="15" spans="1:46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0</v>
      </c>
      <c r="L15" s="199">
        <v>0</v>
      </c>
      <c r="M15" s="199">
        <v>0</v>
      </c>
      <c r="N15" s="199">
        <v>0</v>
      </c>
      <c r="O15" s="199">
        <v>0</v>
      </c>
      <c r="P15" s="199">
        <v>0</v>
      </c>
      <c r="Q15" s="199">
        <v>0</v>
      </c>
      <c r="R15" s="199">
        <v>0</v>
      </c>
      <c r="S15" s="199">
        <v>0</v>
      </c>
      <c r="T15" s="199">
        <v>0</v>
      </c>
      <c r="U15" s="199">
        <v>0</v>
      </c>
      <c r="V15" s="199">
        <v>0</v>
      </c>
      <c r="W15" s="199">
        <v>0</v>
      </c>
      <c r="X15" s="199">
        <v>0</v>
      </c>
      <c r="Y15" s="199">
        <v>0</v>
      </c>
      <c r="Z15" s="199">
        <v>0</v>
      </c>
      <c r="AA15" s="199">
        <v>0</v>
      </c>
      <c r="AB15" s="199">
        <v>0</v>
      </c>
      <c r="AC15" s="199">
        <v>2.08</v>
      </c>
      <c r="AD15" s="199">
        <v>0</v>
      </c>
      <c r="AE15" s="199">
        <v>0</v>
      </c>
      <c r="AF15" s="199">
        <v>0</v>
      </c>
      <c r="AG15" s="199">
        <v>18.79</v>
      </c>
      <c r="AH15" s="199">
        <v>0</v>
      </c>
      <c r="AI15" s="199">
        <v>29.09</v>
      </c>
      <c r="AJ15" s="199">
        <v>0</v>
      </c>
      <c r="AK15" s="199">
        <v>31</v>
      </c>
      <c r="AL15" s="199">
        <v>0</v>
      </c>
      <c r="AM15" s="199">
        <v>0</v>
      </c>
      <c r="AN15" s="199">
        <v>0</v>
      </c>
      <c r="AO15" s="199">
        <v>14.55</v>
      </c>
      <c r="AP15" s="199">
        <v>0</v>
      </c>
      <c r="AQ15" s="199">
        <v>0</v>
      </c>
      <c r="AR15" s="199">
        <v>0</v>
      </c>
      <c r="AS15" s="199">
        <v>0</v>
      </c>
      <c r="AT15" s="199">
        <v>0</v>
      </c>
    </row>
    <row r="16" spans="1:46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0</v>
      </c>
      <c r="L16" s="199">
        <v>0</v>
      </c>
      <c r="M16" s="199">
        <v>0</v>
      </c>
      <c r="N16" s="199">
        <v>0</v>
      </c>
      <c r="O16" s="199">
        <v>0</v>
      </c>
      <c r="P16" s="199">
        <v>0</v>
      </c>
      <c r="Q16" s="199">
        <v>0</v>
      </c>
      <c r="R16" s="199">
        <v>0</v>
      </c>
      <c r="S16" s="199">
        <v>0</v>
      </c>
      <c r="T16" s="199">
        <v>0</v>
      </c>
      <c r="U16" s="199">
        <v>0</v>
      </c>
      <c r="V16" s="199">
        <v>0</v>
      </c>
      <c r="W16" s="199">
        <v>0</v>
      </c>
      <c r="X16" s="199">
        <v>0</v>
      </c>
      <c r="Y16" s="199">
        <v>0</v>
      </c>
      <c r="Z16" s="199">
        <v>0</v>
      </c>
      <c r="AA16" s="199">
        <v>0</v>
      </c>
      <c r="AB16" s="199">
        <v>0</v>
      </c>
      <c r="AC16" s="199">
        <v>2.08</v>
      </c>
      <c r="AD16" s="199">
        <v>0</v>
      </c>
      <c r="AE16" s="199">
        <v>0</v>
      </c>
      <c r="AF16" s="199">
        <v>0</v>
      </c>
      <c r="AG16" s="199">
        <v>18.79</v>
      </c>
      <c r="AH16" s="199">
        <v>0</v>
      </c>
      <c r="AI16" s="199">
        <v>29.09</v>
      </c>
      <c r="AJ16" s="199">
        <v>0</v>
      </c>
      <c r="AK16" s="199">
        <v>31</v>
      </c>
      <c r="AL16" s="199">
        <v>0</v>
      </c>
      <c r="AM16" s="199">
        <v>0</v>
      </c>
      <c r="AN16" s="199">
        <v>0</v>
      </c>
      <c r="AO16" s="199">
        <v>14.55</v>
      </c>
      <c r="AP16" s="199">
        <v>0</v>
      </c>
      <c r="AQ16" s="199">
        <v>0</v>
      </c>
      <c r="AR16" s="199">
        <v>0</v>
      </c>
      <c r="AS16" s="199">
        <v>0</v>
      </c>
      <c r="AT16" s="199">
        <v>0</v>
      </c>
    </row>
    <row r="17" spans="1:46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0</v>
      </c>
      <c r="L17" s="199">
        <v>0</v>
      </c>
      <c r="M17" s="199">
        <v>0</v>
      </c>
      <c r="N17" s="199">
        <v>0</v>
      </c>
      <c r="O17" s="199">
        <v>0</v>
      </c>
      <c r="P17" s="199">
        <v>0</v>
      </c>
      <c r="Q17" s="199">
        <v>0</v>
      </c>
      <c r="R17" s="199">
        <v>0</v>
      </c>
      <c r="S17" s="199">
        <v>0</v>
      </c>
      <c r="T17" s="199">
        <v>0</v>
      </c>
      <c r="U17" s="199">
        <v>0</v>
      </c>
      <c r="V17" s="199">
        <v>0</v>
      </c>
      <c r="W17" s="199">
        <v>0</v>
      </c>
      <c r="X17" s="199">
        <v>0</v>
      </c>
      <c r="Y17" s="199">
        <v>0</v>
      </c>
      <c r="Z17" s="199">
        <v>0</v>
      </c>
      <c r="AA17" s="199">
        <v>0</v>
      </c>
      <c r="AB17" s="199">
        <v>0</v>
      </c>
      <c r="AC17" s="199">
        <v>2.08</v>
      </c>
      <c r="AD17" s="199">
        <v>0</v>
      </c>
      <c r="AE17" s="199">
        <v>0</v>
      </c>
      <c r="AF17" s="199">
        <v>0</v>
      </c>
      <c r="AG17" s="199">
        <v>18.79</v>
      </c>
      <c r="AH17" s="199">
        <v>0</v>
      </c>
      <c r="AI17" s="199">
        <v>29.09</v>
      </c>
      <c r="AJ17" s="199">
        <v>0</v>
      </c>
      <c r="AK17" s="199">
        <v>31</v>
      </c>
      <c r="AL17" s="199">
        <v>0</v>
      </c>
      <c r="AM17" s="199">
        <v>0</v>
      </c>
      <c r="AN17" s="199">
        <v>0</v>
      </c>
      <c r="AO17" s="199">
        <v>14.55</v>
      </c>
      <c r="AP17" s="199">
        <v>0</v>
      </c>
      <c r="AQ17" s="199">
        <v>0</v>
      </c>
      <c r="AR17" s="199">
        <v>0</v>
      </c>
      <c r="AS17" s="199">
        <v>0</v>
      </c>
      <c r="AT17" s="199">
        <v>0</v>
      </c>
    </row>
    <row r="18" spans="1:46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0</v>
      </c>
      <c r="L18" s="199">
        <v>0</v>
      </c>
      <c r="M18" s="199">
        <v>0</v>
      </c>
      <c r="N18" s="199">
        <v>0</v>
      </c>
      <c r="O18" s="199">
        <v>0</v>
      </c>
      <c r="P18" s="199">
        <v>0</v>
      </c>
      <c r="Q18" s="199">
        <v>0</v>
      </c>
      <c r="R18" s="199">
        <v>0</v>
      </c>
      <c r="S18" s="199">
        <v>0</v>
      </c>
      <c r="T18" s="199">
        <v>0</v>
      </c>
      <c r="U18" s="199">
        <v>0</v>
      </c>
      <c r="V18" s="199">
        <v>0</v>
      </c>
      <c r="W18" s="199">
        <v>0</v>
      </c>
      <c r="X18" s="199">
        <v>0</v>
      </c>
      <c r="Y18" s="199">
        <v>0</v>
      </c>
      <c r="Z18" s="199">
        <v>0</v>
      </c>
      <c r="AA18" s="199">
        <v>0</v>
      </c>
      <c r="AB18" s="199">
        <v>0</v>
      </c>
      <c r="AC18" s="199">
        <v>2.08</v>
      </c>
      <c r="AD18" s="199">
        <v>0</v>
      </c>
      <c r="AE18" s="199">
        <v>0</v>
      </c>
      <c r="AF18" s="199">
        <v>0</v>
      </c>
      <c r="AG18" s="199">
        <v>18.79</v>
      </c>
      <c r="AH18" s="199">
        <v>0</v>
      </c>
      <c r="AI18" s="199">
        <v>29.09</v>
      </c>
      <c r="AJ18" s="199">
        <v>0</v>
      </c>
      <c r="AK18" s="199">
        <v>31</v>
      </c>
      <c r="AL18" s="199">
        <v>0</v>
      </c>
      <c r="AM18" s="199">
        <v>0</v>
      </c>
      <c r="AN18" s="199">
        <v>0</v>
      </c>
      <c r="AO18" s="199">
        <v>14.55</v>
      </c>
      <c r="AP18" s="199">
        <v>0</v>
      </c>
      <c r="AQ18" s="199">
        <v>0</v>
      </c>
      <c r="AR18" s="199">
        <v>0</v>
      </c>
      <c r="AS18" s="199">
        <v>0</v>
      </c>
      <c r="AT18" s="199">
        <v>0</v>
      </c>
    </row>
    <row r="19" spans="1:46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0</v>
      </c>
      <c r="L19" s="199">
        <v>0</v>
      </c>
      <c r="M19" s="199">
        <v>0</v>
      </c>
      <c r="N19" s="199">
        <v>0</v>
      </c>
      <c r="O19" s="199">
        <v>0</v>
      </c>
      <c r="P19" s="199">
        <v>0</v>
      </c>
      <c r="Q19" s="199">
        <v>0</v>
      </c>
      <c r="R19" s="199">
        <v>0</v>
      </c>
      <c r="S19" s="199">
        <v>0</v>
      </c>
      <c r="T19" s="199">
        <v>0</v>
      </c>
      <c r="U19" s="199">
        <v>0</v>
      </c>
      <c r="V19" s="199">
        <v>0</v>
      </c>
      <c r="W19" s="199">
        <v>0</v>
      </c>
      <c r="X19" s="199">
        <v>0</v>
      </c>
      <c r="Y19" s="199">
        <v>0</v>
      </c>
      <c r="Z19" s="199">
        <v>0</v>
      </c>
      <c r="AA19" s="199">
        <v>0</v>
      </c>
      <c r="AB19" s="199">
        <v>0</v>
      </c>
      <c r="AC19" s="199">
        <v>2.08</v>
      </c>
      <c r="AD19" s="199">
        <v>0</v>
      </c>
      <c r="AE19" s="199">
        <v>0</v>
      </c>
      <c r="AF19" s="199">
        <v>0</v>
      </c>
      <c r="AG19" s="199">
        <v>18.79</v>
      </c>
      <c r="AH19" s="199">
        <v>0</v>
      </c>
      <c r="AI19" s="199">
        <v>29.09</v>
      </c>
      <c r="AJ19" s="199">
        <v>0</v>
      </c>
      <c r="AK19" s="199">
        <v>31</v>
      </c>
      <c r="AL19" s="199">
        <v>0</v>
      </c>
      <c r="AM19" s="199">
        <v>0</v>
      </c>
      <c r="AN19" s="199">
        <v>0</v>
      </c>
      <c r="AO19" s="199">
        <v>14.55</v>
      </c>
      <c r="AP19" s="199">
        <v>0</v>
      </c>
      <c r="AQ19" s="199">
        <v>0</v>
      </c>
      <c r="AR19" s="199">
        <v>0</v>
      </c>
      <c r="AS19" s="199">
        <v>0</v>
      </c>
      <c r="AT19" s="199">
        <v>0</v>
      </c>
    </row>
    <row r="20" spans="1:46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0</v>
      </c>
      <c r="L20" s="199">
        <v>0</v>
      </c>
      <c r="M20" s="199">
        <v>0</v>
      </c>
      <c r="N20" s="199">
        <v>0</v>
      </c>
      <c r="O20" s="199">
        <v>0</v>
      </c>
      <c r="P20" s="199">
        <v>0</v>
      </c>
      <c r="Q20" s="199">
        <v>0</v>
      </c>
      <c r="R20" s="199">
        <v>0</v>
      </c>
      <c r="S20" s="199">
        <v>0</v>
      </c>
      <c r="T20" s="199">
        <v>0</v>
      </c>
      <c r="U20" s="199">
        <v>0</v>
      </c>
      <c r="V20" s="199">
        <v>0</v>
      </c>
      <c r="W20" s="199">
        <v>0</v>
      </c>
      <c r="X20" s="199">
        <v>0</v>
      </c>
      <c r="Y20" s="199">
        <v>0</v>
      </c>
      <c r="Z20" s="199">
        <v>0</v>
      </c>
      <c r="AA20" s="199">
        <v>0</v>
      </c>
      <c r="AB20" s="199">
        <v>0</v>
      </c>
      <c r="AC20" s="199">
        <v>2.08</v>
      </c>
      <c r="AD20" s="199">
        <v>0</v>
      </c>
      <c r="AE20" s="199">
        <v>0</v>
      </c>
      <c r="AF20" s="199">
        <v>0</v>
      </c>
      <c r="AG20" s="199">
        <v>18.79</v>
      </c>
      <c r="AH20" s="199">
        <v>0</v>
      </c>
      <c r="AI20" s="199">
        <v>29.09</v>
      </c>
      <c r="AJ20" s="199">
        <v>0</v>
      </c>
      <c r="AK20" s="199">
        <v>31</v>
      </c>
      <c r="AL20" s="199">
        <v>0</v>
      </c>
      <c r="AM20" s="199">
        <v>0</v>
      </c>
      <c r="AN20" s="199">
        <v>0</v>
      </c>
      <c r="AO20" s="199">
        <v>14.55</v>
      </c>
      <c r="AP20" s="199">
        <v>0</v>
      </c>
      <c r="AQ20" s="199">
        <v>0</v>
      </c>
      <c r="AR20" s="199">
        <v>0</v>
      </c>
      <c r="AS20" s="199">
        <v>0</v>
      </c>
      <c r="AT20" s="199">
        <v>0</v>
      </c>
    </row>
    <row r="21" spans="1:46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0</v>
      </c>
      <c r="L21" s="199">
        <v>0</v>
      </c>
      <c r="M21" s="199">
        <v>0</v>
      </c>
      <c r="N21" s="199">
        <v>0</v>
      </c>
      <c r="O21" s="199">
        <v>0</v>
      </c>
      <c r="P21" s="199">
        <v>0</v>
      </c>
      <c r="Q21" s="199">
        <v>0</v>
      </c>
      <c r="R21" s="199">
        <v>0</v>
      </c>
      <c r="S21" s="199">
        <v>0</v>
      </c>
      <c r="T21" s="199">
        <v>0</v>
      </c>
      <c r="U21" s="199">
        <v>0</v>
      </c>
      <c r="V21" s="199">
        <v>0</v>
      </c>
      <c r="W21" s="199">
        <v>0</v>
      </c>
      <c r="X21" s="199">
        <v>0</v>
      </c>
      <c r="Y21" s="199">
        <v>0</v>
      </c>
      <c r="Z21" s="199">
        <v>0</v>
      </c>
      <c r="AA21" s="199">
        <v>0</v>
      </c>
      <c r="AB21" s="199">
        <v>0</v>
      </c>
      <c r="AC21" s="199">
        <v>2.08</v>
      </c>
      <c r="AD21" s="199">
        <v>0</v>
      </c>
      <c r="AE21" s="199">
        <v>0</v>
      </c>
      <c r="AF21" s="199">
        <v>0</v>
      </c>
      <c r="AG21" s="199">
        <v>18.79</v>
      </c>
      <c r="AH21" s="199">
        <v>0</v>
      </c>
      <c r="AI21" s="199">
        <v>29.09</v>
      </c>
      <c r="AJ21" s="199">
        <v>0</v>
      </c>
      <c r="AK21" s="199">
        <v>31</v>
      </c>
      <c r="AL21" s="199">
        <v>0</v>
      </c>
      <c r="AM21" s="199">
        <v>0</v>
      </c>
      <c r="AN21" s="199">
        <v>0</v>
      </c>
      <c r="AO21" s="199">
        <v>14.55</v>
      </c>
      <c r="AP21" s="199">
        <v>0</v>
      </c>
      <c r="AQ21" s="199">
        <v>0</v>
      </c>
      <c r="AR21" s="199">
        <v>0</v>
      </c>
      <c r="AS21" s="199">
        <v>0</v>
      </c>
      <c r="AT21" s="199">
        <v>0</v>
      </c>
    </row>
    <row r="22" spans="1:46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0</v>
      </c>
      <c r="L22" s="199">
        <v>0</v>
      </c>
      <c r="M22" s="199">
        <v>0</v>
      </c>
      <c r="N22" s="199">
        <v>0</v>
      </c>
      <c r="O22" s="199">
        <v>0</v>
      </c>
      <c r="P22" s="199">
        <v>0</v>
      </c>
      <c r="Q22" s="199">
        <v>0</v>
      </c>
      <c r="R22" s="199">
        <v>0</v>
      </c>
      <c r="S22" s="199">
        <v>0</v>
      </c>
      <c r="T22" s="199">
        <v>0</v>
      </c>
      <c r="U22" s="199">
        <v>0</v>
      </c>
      <c r="V22" s="199">
        <v>0</v>
      </c>
      <c r="W22" s="199">
        <v>0</v>
      </c>
      <c r="X22" s="199">
        <v>0</v>
      </c>
      <c r="Y22" s="199">
        <v>0</v>
      </c>
      <c r="Z22" s="199">
        <v>0</v>
      </c>
      <c r="AA22" s="199">
        <v>0</v>
      </c>
      <c r="AB22" s="199">
        <v>0</v>
      </c>
      <c r="AC22" s="199">
        <v>2.08</v>
      </c>
      <c r="AD22" s="199">
        <v>0</v>
      </c>
      <c r="AE22" s="199">
        <v>0</v>
      </c>
      <c r="AF22" s="199">
        <v>0</v>
      </c>
      <c r="AG22" s="199">
        <v>18.79</v>
      </c>
      <c r="AH22" s="199">
        <v>0</v>
      </c>
      <c r="AI22" s="199">
        <v>29.09</v>
      </c>
      <c r="AJ22" s="199">
        <v>0</v>
      </c>
      <c r="AK22" s="199">
        <v>31</v>
      </c>
      <c r="AL22" s="199">
        <v>0</v>
      </c>
      <c r="AM22" s="199">
        <v>0</v>
      </c>
      <c r="AN22" s="199">
        <v>0</v>
      </c>
      <c r="AO22" s="199">
        <v>14.55</v>
      </c>
      <c r="AP22" s="199">
        <v>0</v>
      </c>
      <c r="AQ22" s="199">
        <v>0</v>
      </c>
      <c r="AR22" s="199">
        <v>0</v>
      </c>
      <c r="AS22" s="199">
        <v>0</v>
      </c>
      <c r="AT22" s="199">
        <v>0</v>
      </c>
    </row>
    <row r="23" spans="1:46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0</v>
      </c>
      <c r="L23" s="199">
        <v>0</v>
      </c>
      <c r="M23" s="199">
        <v>0</v>
      </c>
      <c r="N23" s="199">
        <v>0</v>
      </c>
      <c r="O23" s="199">
        <v>0</v>
      </c>
      <c r="P23" s="199">
        <v>0</v>
      </c>
      <c r="Q23" s="199">
        <v>0</v>
      </c>
      <c r="R23" s="199">
        <v>0</v>
      </c>
      <c r="S23" s="199">
        <v>0</v>
      </c>
      <c r="T23" s="199">
        <v>0</v>
      </c>
      <c r="U23" s="199">
        <v>0</v>
      </c>
      <c r="V23" s="199">
        <v>0</v>
      </c>
      <c r="W23" s="199">
        <v>0</v>
      </c>
      <c r="X23" s="199">
        <v>0</v>
      </c>
      <c r="Y23" s="199">
        <v>0</v>
      </c>
      <c r="Z23" s="199">
        <v>0</v>
      </c>
      <c r="AA23" s="199">
        <v>0</v>
      </c>
      <c r="AB23" s="199">
        <v>0</v>
      </c>
      <c r="AC23" s="199">
        <v>2.08</v>
      </c>
      <c r="AD23" s="199">
        <v>0</v>
      </c>
      <c r="AE23" s="199">
        <v>0</v>
      </c>
      <c r="AF23" s="199">
        <v>0</v>
      </c>
      <c r="AG23" s="199">
        <v>18.79</v>
      </c>
      <c r="AH23" s="199">
        <v>0</v>
      </c>
      <c r="AI23" s="199">
        <v>29.09</v>
      </c>
      <c r="AJ23" s="199">
        <v>0</v>
      </c>
      <c r="AK23" s="199">
        <v>31</v>
      </c>
      <c r="AL23" s="199">
        <v>0</v>
      </c>
      <c r="AM23" s="199">
        <v>0</v>
      </c>
      <c r="AN23" s="199">
        <v>0</v>
      </c>
      <c r="AO23" s="199">
        <v>14.55</v>
      </c>
      <c r="AP23" s="199">
        <v>0</v>
      </c>
      <c r="AQ23" s="199">
        <v>0</v>
      </c>
      <c r="AR23" s="199">
        <v>0</v>
      </c>
      <c r="AS23" s="199">
        <v>0</v>
      </c>
      <c r="AT23" s="199">
        <v>0</v>
      </c>
    </row>
    <row r="24" spans="1:46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0</v>
      </c>
      <c r="L24" s="199">
        <v>0</v>
      </c>
      <c r="M24" s="199">
        <v>0</v>
      </c>
      <c r="N24" s="199">
        <v>0</v>
      </c>
      <c r="O24" s="199">
        <v>0</v>
      </c>
      <c r="P24" s="199">
        <v>0</v>
      </c>
      <c r="Q24" s="199">
        <v>0</v>
      </c>
      <c r="R24" s="199">
        <v>0</v>
      </c>
      <c r="S24" s="199">
        <v>0</v>
      </c>
      <c r="T24" s="199">
        <v>0</v>
      </c>
      <c r="U24" s="199">
        <v>0</v>
      </c>
      <c r="V24" s="199">
        <v>0</v>
      </c>
      <c r="W24" s="199">
        <v>0</v>
      </c>
      <c r="X24" s="199">
        <v>0</v>
      </c>
      <c r="Y24" s="199">
        <v>0</v>
      </c>
      <c r="Z24" s="199">
        <v>0</v>
      </c>
      <c r="AA24" s="199">
        <v>0</v>
      </c>
      <c r="AB24" s="199">
        <v>0</v>
      </c>
      <c r="AC24" s="199">
        <v>2.08</v>
      </c>
      <c r="AD24" s="199">
        <v>0</v>
      </c>
      <c r="AE24" s="199">
        <v>0</v>
      </c>
      <c r="AF24" s="199">
        <v>0</v>
      </c>
      <c r="AG24" s="199">
        <v>18.79</v>
      </c>
      <c r="AH24" s="199">
        <v>0</v>
      </c>
      <c r="AI24" s="199">
        <v>29.09</v>
      </c>
      <c r="AJ24" s="199">
        <v>0</v>
      </c>
      <c r="AK24" s="199">
        <v>31</v>
      </c>
      <c r="AL24" s="199">
        <v>0</v>
      </c>
      <c r="AM24" s="199">
        <v>0</v>
      </c>
      <c r="AN24" s="199">
        <v>0</v>
      </c>
      <c r="AO24" s="199">
        <v>14.55</v>
      </c>
      <c r="AP24" s="199">
        <v>0</v>
      </c>
      <c r="AQ24" s="199">
        <v>0</v>
      </c>
      <c r="AR24" s="199">
        <v>0</v>
      </c>
      <c r="AS24" s="199">
        <v>0</v>
      </c>
      <c r="AT24" s="199">
        <v>0</v>
      </c>
    </row>
    <row r="25" spans="1:46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0</v>
      </c>
      <c r="L25" s="199">
        <v>0</v>
      </c>
      <c r="M25" s="199">
        <v>0</v>
      </c>
      <c r="N25" s="199">
        <v>0</v>
      </c>
      <c r="O25" s="199">
        <v>0</v>
      </c>
      <c r="P25" s="199">
        <v>0</v>
      </c>
      <c r="Q25" s="199">
        <v>0</v>
      </c>
      <c r="R25" s="199">
        <v>0</v>
      </c>
      <c r="S25" s="199">
        <v>0</v>
      </c>
      <c r="T25" s="199">
        <v>0</v>
      </c>
      <c r="U25" s="199">
        <v>0</v>
      </c>
      <c r="V25" s="199">
        <v>0</v>
      </c>
      <c r="W25" s="199">
        <v>0</v>
      </c>
      <c r="X25" s="199">
        <v>0</v>
      </c>
      <c r="Y25" s="199">
        <v>0</v>
      </c>
      <c r="Z25" s="199">
        <v>0</v>
      </c>
      <c r="AA25" s="199">
        <v>0</v>
      </c>
      <c r="AB25" s="199">
        <v>0</v>
      </c>
      <c r="AC25" s="199">
        <v>2.08</v>
      </c>
      <c r="AD25" s="199">
        <v>0</v>
      </c>
      <c r="AE25" s="199">
        <v>0</v>
      </c>
      <c r="AF25" s="199">
        <v>0</v>
      </c>
      <c r="AG25" s="199">
        <v>18.79</v>
      </c>
      <c r="AH25" s="199">
        <v>0</v>
      </c>
      <c r="AI25" s="199">
        <v>29.09</v>
      </c>
      <c r="AJ25" s="199">
        <v>0</v>
      </c>
      <c r="AK25" s="199">
        <v>31</v>
      </c>
      <c r="AL25" s="199">
        <v>0</v>
      </c>
      <c r="AM25" s="199">
        <v>0</v>
      </c>
      <c r="AN25" s="199">
        <v>0</v>
      </c>
      <c r="AO25" s="199">
        <v>14.55</v>
      </c>
      <c r="AP25" s="199">
        <v>0</v>
      </c>
      <c r="AQ25" s="199">
        <v>0</v>
      </c>
      <c r="AR25" s="199">
        <v>0</v>
      </c>
      <c r="AS25" s="199">
        <v>0</v>
      </c>
      <c r="AT25" s="199">
        <v>0</v>
      </c>
    </row>
    <row r="26" spans="1:46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0</v>
      </c>
      <c r="L26" s="199">
        <v>0</v>
      </c>
      <c r="M26" s="199">
        <v>0</v>
      </c>
      <c r="N26" s="199">
        <v>0</v>
      </c>
      <c r="O26" s="199">
        <v>0</v>
      </c>
      <c r="P26" s="199">
        <v>0</v>
      </c>
      <c r="Q26" s="199">
        <v>0</v>
      </c>
      <c r="R26" s="199">
        <v>0</v>
      </c>
      <c r="S26" s="199">
        <v>0</v>
      </c>
      <c r="T26" s="199">
        <v>0</v>
      </c>
      <c r="U26" s="199">
        <v>0</v>
      </c>
      <c r="V26" s="199">
        <v>0</v>
      </c>
      <c r="W26" s="199">
        <v>0</v>
      </c>
      <c r="X26" s="199">
        <v>0</v>
      </c>
      <c r="Y26" s="199">
        <v>0</v>
      </c>
      <c r="Z26" s="199">
        <v>0</v>
      </c>
      <c r="AA26" s="199">
        <v>0</v>
      </c>
      <c r="AB26" s="199">
        <v>0</v>
      </c>
      <c r="AC26" s="199">
        <v>2.08</v>
      </c>
      <c r="AD26" s="199">
        <v>0</v>
      </c>
      <c r="AE26" s="199">
        <v>0</v>
      </c>
      <c r="AF26" s="199">
        <v>0</v>
      </c>
      <c r="AG26" s="199">
        <v>18.79</v>
      </c>
      <c r="AH26" s="199">
        <v>0</v>
      </c>
      <c r="AI26" s="199">
        <v>29.09</v>
      </c>
      <c r="AJ26" s="199">
        <v>0</v>
      </c>
      <c r="AK26" s="199">
        <v>31</v>
      </c>
      <c r="AL26" s="199">
        <v>0</v>
      </c>
      <c r="AM26" s="199">
        <v>0</v>
      </c>
      <c r="AN26" s="199">
        <v>0</v>
      </c>
      <c r="AO26" s="199">
        <v>14.55</v>
      </c>
      <c r="AP26" s="199">
        <v>0</v>
      </c>
      <c r="AQ26" s="199">
        <v>0</v>
      </c>
      <c r="AR26" s="199">
        <v>0</v>
      </c>
      <c r="AS26" s="199">
        <v>0</v>
      </c>
      <c r="AT26" s="199">
        <v>0</v>
      </c>
    </row>
    <row r="27" spans="1:46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0</v>
      </c>
      <c r="L27" s="199">
        <v>0</v>
      </c>
      <c r="M27" s="199">
        <v>0</v>
      </c>
      <c r="N27" s="199">
        <v>0</v>
      </c>
      <c r="O27" s="199">
        <v>0</v>
      </c>
      <c r="P27" s="199">
        <v>0</v>
      </c>
      <c r="Q27" s="199">
        <v>0</v>
      </c>
      <c r="R27" s="199">
        <v>0</v>
      </c>
      <c r="S27" s="199">
        <v>0</v>
      </c>
      <c r="T27" s="199">
        <v>0</v>
      </c>
      <c r="U27" s="199">
        <v>0</v>
      </c>
      <c r="V27" s="199">
        <v>0</v>
      </c>
      <c r="W27" s="199">
        <v>0</v>
      </c>
      <c r="X27" s="199">
        <v>0</v>
      </c>
      <c r="Y27" s="199">
        <v>0</v>
      </c>
      <c r="Z27" s="199">
        <v>0</v>
      </c>
      <c r="AA27" s="199">
        <v>0</v>
      </c>
      <c r="AB27" s="199">
        <v>0</v>
      </c>
      <c r="AC27" s="199">
        <v>2.08</v>
      </c>
      <c r="AD27" s="199">
        <v>0</v>
      </c>
      <c r="AE27" s="199">
        <v>0</v>
      </c>
      <c r="AF27" s="199">
        <v>0</v>
      </c>
      <c r="AG27" s="199">
        <v>18.79</v>
      </c>
      <c r="AH27" s="199">
        <v>0</v>
      </c>
      <c r="AI27" s="199">
        <v>29.09</v>
      </c>
      <c r="AJ27" s="199">
        <v>0</v>
      </c>
      <c r="AK27" s="199">
        <v>31</v>
      </c>
      <c r="AL27" s="199">
        <v>0</v>
      </c>
      <c r="AM27" s="199">
        <v>0</v>
      </c>
      <c r="AN27" s="199">
        <v>0</v>
      </c>
      <c r="AO27" s="199">
        <v>14.55</v>
      </c>
      <c r="AP27" s="199">
        <v>0</v>
      </c>
      <c r="AQ27" s="199">
        <v>0</v>
      </c>
      <c r="AR27" s="199">
        <v>0</v>
      </c>
      <c r="AS27" s="199">
        <v>0</v>
      </c>
      <c r="AT27" s="199">
        <v>0</v>
      </c>
    </row>
    <row r="28" spans="1:46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0</v>
      </c>
      <c r="L28" s="199">
        <v>0</v>
      </c>
      <c r="M28" s="199">
        <v>0</v>
      </c>
      <c r="N28" s="199">
        <v>0</v>
      </c>
      <c r="O28" s="199">
        <v>0</v>
      </c>
      <c r="P28" s="199">
        <v>0</v>
      </c>
      <c r="Q28" s="199">
        <v>0</v>
      </c>
      <c r="R28" s="199">
        <v>0</v>
      </c>
      <c r="S28" s="199">
        <v>0</v>
      </c>
      <c r="T28" s="199">
        <v>0</v>
      </c>
      <c r="U28" s="199">
        <v>0</v>
      </c>
      <c r="V28" s="199">
        <v>0</v>
      </c>
      <c r="W28" s="199">
        <v>0</v>
      </c>
      <c r="X28" s="199">
        <v>0</v>
      </c>
      <c r="Y28" s="199">
        <v>0</v>
      </c>
      <c r="Z28" s="199">
        <v>0</v>
      </c>
      <c r="AA28" s="199">
        <v>0</v>
      </c>
      <c r="AB28" s="199">
        <v>0</v>
      </c>
      <c r="AC28" s="199">
        <v>2.08</v>
      </c>
      <c r="AD28" s="199">
        <v>0</v>
      </c>
      <c r="AE28" s="199">
        <v>0</v>
      </c>
      <c r="AF28" s="199">
        <v>0</v>
      </c>
      <c r="AG28" s="199">
        <v>18.79</v>
      </c>
      <c r="AH28" s="199">
        <v>0</v>
      </c>
      <c r="AI28" s="199">
        <v>29.09</v>
      </c>
      <c r="AJ28" s="199">
        <v>0</v>
      </c>
      <c r="AK28" s="199">
        <v>31</v>
      </c>
      <c r="AL28" s="199">
        <v>0</v>
      </c>
      <c r="AM28" s="199">
        <v>0</v>
      </c>
      <c r="AN28" s="199">
        <v>0</v>
      </c>
      <c r="AO28" s="199">
        <v>14.55</v>
      </c>
      <c r="AP28" s="199">
        <v>0</v>
      </c>
      <c r="AQ28" s="199">
        <v>0</v>
      </c>
      <c r="AR28" s="199">
        <v>0</v>
      </c>
      <c r="AS28" s="199">
        <v>0</v>
      </c>
      <c r="AT28" s="199">
        <v>0</v>
      </c>
    </row>
    <row r="29" spans="1:46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0</v>
      </c>
      <c r="L29" s="199">
        <v>0</v>
      </c>
      <c r="M29" s="199">
        <v>0</v>
      </c>
      <c r="N29" s="199">
        <v>0</v>
      </c>
      <c r="O29" s="199">
        <v>0</v>
      </c>
      <c r="P29" s="199">
        <v>0</v>
      </c>
      <c r="Q29" s="199">
        <v>0</v>
      </c>
      <c r="R29" s="199">
        <v>0</v>
      </c>
      <c r="S29" s="199">
        <v>0</v>
      </c>
      <c r="T29" s="199">
        <v>0</v>
      </c>
      <c r="U29" s="199">
        <v>0</v>
      </c>
      <c r="V29" s="199">
        <v>0</v>
      </c>
      <c r="W29" s="199">
        <v>0</v>
      </c>
      <c r="X29" s="199">
        <v>0</v>
      </c>
      <c r="Y29" s="199">
        <v>0</v>
      </c>
      <c r="Z29" s="199">
        <v>0</v>
      </c>
      <c r="AA29" s="199">
        <v>0</v>
      </c>
      <c r="AB29" s="199">
        <v>0</v>
      </c>
      <c r="AC29" s="199">
        <v>2.08</v>
      </c>
      <c r="AD29" s="199">
        <v>0</v>
      </c>
      <c r="AE29" s="199">
        <v>0</v>
      </c>
      <c r="AF29" s="199">
        <v>0</v>
      </c>
      <c r="AG29" s="199">
        <v>18.79</v>
      </c>
      <c r="AH29" s="199">
        <v>0</v>
      </c>
      <c r="AI29" s="199">
        <v>29.09</v>
      </c>
      <c r="AJ29" s="199">
        <v>0</v>
      </c>
      <c r="AK29" s="199">
        <v>31</v>
      </c>
      <c r="AL29" s="199">
        <v>0</v>
      </c>
      <c r="AM29" s="199">
        <v>0</v>
      </c>
      <c r="AN29" s="199">
        <v>0</v>
      </c>
      <c r="AO29" s="199">
        <v>14.55</v>
      </c>
      <c r="AP29" s="199">
        <v>0</v>
      </c>
      <c r="AQ29" s="199">
        <v>0</v>
      </c>
      <c r="AR29" s="199">
        <v>0</v>
      </c>
      <c r="AS29" s="199">
        <v>0</v>
      </c>
      <c r="AT29" s="199">
        <v>0</v>
      </c>
    </row>
    <row r="30" spans="1:46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0</v>
      </c>
      <c r="L30" s="199">
        <v>0</v>
      </c>
      <c r="M30" s="199">
        <v>0</v>
      </c>
      <c r="N30" s="199">
        <v>0</v>
      </c>
      <c r="O30" s="199">
        <v>0</v>
      </c>
      <c r="P30" s="199">
        <v>0</v>
      </c>
      <c r="Q30" s="199">
        <v>0</v>
      </c>
      <c r="R30" s="199">
        <v>0</v>
      </c>
      <c r="S30" s="199">
        <v>0</v>
      </c>
      <c r="T30" s="199">
        <v>0</v>
      </c>
      <c r="U30" s="199">
        <v>0</v>
      </c>
      <c r="V30" s="199">
        <v>0</v>
      </c>
      <c r="W30" s="199">
        <v>0</v>
      </c>
      <c r="X30" s="199">
        <v>0</v>
      </c>
      <c r="Y30" s="199">
        <v>0</v>
      </c>
      <c r="Z30" s="199">
        <v>0</v>
      </c>
      <c r="AA30" s="199">
        <v>0</v>
      </c>
      <c r="AB30" s="199">
        <v>0</v>
      </c>
      <c r="AC30" s="199">
        <v>2.08</v>
      </c>
      <c r="AD30" s="199">
        <v>0</v>
      </c>
      <c r="AE30" s="199">
        <v>0</v>
      </c>
      <c r="AF30" s="199">
        <v>0</v>
      </c>
      <c r="AG30" s="199">
        <v>18.79</v>
      </c>
      <c r="AH30" s="199">
        <v>0</v>
      </c>
      <c r="AI30" s="199">
        <v>29.09</v>
      </c>
      <c r="AJ30" s="199">
        <v>0</v>
      </c>
      <c r="AK30" s="199">
        <v>31</v>
      </c>
      <c r="AL30" s="199">
        <v>0</v>
      </c>
      <c r="AM30" s="199">
        <v>0</v>
      </c>
      <c r="AN30" s="199">
        <v>0</v>
      </c>
      <c r="AO30" s="199">
        <v>14.55</v>
      </c>
      <c r="AP30" s="199">
        <v>0</v>
      </c>
      <c r="AQ30" s="199">
        <v>0</v>
      </c>
      <c r="AR30" s="199">
        <v>0</v>
      </c>
      <c r="AS30" s="199">
        <v>0</v>
      </c>
      <c r="AT30" s="199">
        <v>0</v>
      </c>
    </row>
    <row r="31" spans="1:46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0</v>
      </c>
      <c r="L31" s="199">
        <v>0</v>
      </c>
      <c r="M31" s="199">
        <v>0</v>
      </c>
      <c r="N31" s="199">
        <v>0</v>
      </c>
      <c r="O31" s="199">
        <v>0</v>
      </c>
      <c r="P31" s="199">
        <v>0</v>
      </c>
      <c r="Q31" s="199">
        <v>0</v>
      </c>
      <c r="R31" s="199">
        <v>0</v>
      </c>
      <c r="S31" s="199">
        <v>0</v>
      </c>
      <c r="T31" s="199">
        <v>0</v>
      </c>
      <c r="U31" s="199">
        <v>0</v>
      </c>
      <c r="V31" s="199">
        <v>0</v>
      </c>
      <c r="W31" s="199">
        <v>0</v>
      </c>
      <c r="X31" s="199">
        <v>0</v>
      </c>
      <c r="Y31" s="199">
        <v>0</v>
      </c>
      <c r="Z31" s="199">
        <v>0</v>
      </c>
      <c r="AA31" s="199">
        <v>0</v>
      </c>
      <c r="AB31" s="199">
        <v>0</v>
      </c>
      <c r="AC31" s="199">
        <v>2.08</v>
      </c>
      <c r="AD31" s="199">
        <v>0</v>
      </c>
      <c r="AE31" s="199">
        <v>0</v>
      </c>
      <c r="AF31" s="199">
        <v>0</v>
      </c>
      <c r="AG31" s="199">
        <v>18.79</v>
      </c>
      <c r="AH31" s="199">
        <v>0</v>
      </c>
      <c r="AI31" s="199">
        <v>28.79</v>
      </c>
      <c r="AJ31" s="199">
        <v>0</v>
      </c>
      <c r="AK31" s="199">
        <v>31</v>
      </c>
      <c r="AL31" s="199">
        <v>0</v>
      </c>
      <c r="AM31" s="199">
        <v>0</v>
      </c>
      <c r="AN31" s="199">
        <v>0</v>
      </c>
      <c r="AO31" s="199">
        <v>14.55</v>
      </c>
      <c r="AP31" s="199">
        <v>0</v>
      </c>
      <c r="AQ31" s="199">
        <v>0</v>
      </c>
      <c r="AR31" s="199">
        <v>0</v>
      </c>
      <c r="AS31" s="199">
        <v>0</v>
      </c>
      <c r="AT31" s="199">
        <v>0</v>
      </c>
    </row>
    <row r="32" spans="1:46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0</v>
      </c>
      <c r="L32" s="199">
        <v>0</v>
      </c>
      <c r="M32" s="199">
        <v>0</v>
      </c>
      <c r="N32" s="199">
        <v>0</v>
      </c>
      <c r="O32" s="199">
        <v>0</v>
      </c>
      <c r="P32" s="199">
        <v>0</v>
      </c>
      <c r="Q32" s="199">
        <v>0</v>
      </c>
      <c r="R32" s="199">
        <v>0</v>
      </c>
      <c r="S32" s="199">
        <v>0</v>
      </c>
      <c r="T32" s="199">
        <v>0</v>
      </c>
      <c r="U32" s="199">
        <v>0</v>
      </c>
      <c r="V32" s="199">
        <v>0</v>
      </c>
      <c r="W32" s="199">
        <v>0</v>
      </c>
      <c r="X32" s="199">
        <v>0</v>
      </c>
      <c r="Y32" s="199">
        <v>0</v>
      </c>
      <c r="Z32" s="199">
        <v>0</v>
      </c>
      <c r="AA32" s="199">
        <v>0</v>
      </c>
      <c r="AB32" s="199">
        <v>0</v>
      </c>
      <c r="AC32" s="199">
        <v>2.08</v>
      </c>
      <c r="AD32" s="199">
        <v>0</v>
      </c>
      <c r="AE32" s="199">
        <v>0</v>
      </c>
      <c r="AF32" s="199">
        <v>0</v>
      </c>
      <c r="AG32" s="199">
        <v>18.79</v>
      </c>
      <c r="AH32" s="199">
        <v>0</v>
      </c>
      <c r="AI32" s="199">
        <v>28.79</v>
      </c>
      <c r="AJ32" s="199">
        <v>0</v>
      </c>
      <c r="AK32" s="199">
        <v>31</v>
      </c>
      <c r="AL32" s="199">
        <v>0</v>
      </c>
      <c r="AM32" s="199">
        <v>0</v>
      </c>
      <c r="AN32" s="199">
        <v>0</v>
      </c>
      <c r="AO32" s="199">
        <v>14.55</v>
      </c>
      <c r="AP32" s="199">
        <v>0</v>
      </c>
      <c r="AQ32" s="199">
        <v>0</v>
      </c>
      <c r="AR32" s="199">
        <v>0</v>
      </c>
      <c r="AS32" s="199">
        <v>0</v>
      </c>
      <c r="AT32" s="199">
        <v>0</v>
      </c>
    </row>
    <row r="33" spans="1:46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0</v>
      </c>
      <c r="L33" s="199">
        <v>0</v>
      </c>
      <c r="M33" s="199">
        <v>0</v>
      </c>
      <c r="N33" s="199">
        <v>0</v>
      </c>
      <c r="O33" s="199">
        <v>0</v>
      </c>
      <c r="P33" s="199">
        <v>0</v>
      </c>
      <c r="Q33" s="199">
        <v>0</v>
      </c>
      <c r="R33" s="199">
        <v>0</v>
      </c>
      <c r="S33" s="199">
        <v>0</v>
      </c>
      <c r="T33" s="199">
        <v>0</v>
      </c>
      <c r="U33" s="199">
        <v>0</v>
      </c>
      <c r="V33" s="199">
        <v>0</v>
      </c>
      <c r="W33" s="199">
        <v>0</v>
      </c>
      <c r="X33" s="199">
        <v>0</v>
      </c>
      <c r="Y33" s="199">
        <v>0</v>
      </c>
      <c r="Z33" s="199">
        <v>0</v>
      </c>
      <c r="AA33" s="199">
        <v>0</v>
      </c>
      <c r="AB33" s="199">
        <v>0</v>
      </c>
      <c r="AC33" s="199">
        <v>2.08</v>
      </c>
      <c r="AD33" s="199">
        <v>0</v>
      </c>
      <c r="AE33" s="199">
        <v>0</v>
      </c>
      <c r="AF33" s="199">
        <v>0</v>
      </c>
      <c r="AG33" s="199">
        <v>18.79</v>
      </c>
      <c r="AH33" s="199">
        <v>0</v>
      </c>
      <c r="AI33" s="199">
        <v>28.79</v>
      </c>
      <c r="AJ33" s="199">
        <v>0</v>
      </c>
      <c r="AK33" s="199">
        <v>31</v>
      </c>
      <c r="AL33" s="199">
        <v>0</v>
      </c>
      <c r="AM33" s="199">
        <v>0</v>
      </c>
      <c r="AN33" s="199">
        <v>0</v>
      </c>
      <c r="AO33" s="199">
        <v>14.55</v>
      </c>
      <c r="AP33" s="199">
        <v>0</v>
      </c>
      <c r="AQ33" s="199">
        <v>0</v>
      </c>
      <c r="AR33" s="199">
        <v>0</v>
      </c>
      <c r="AS33" s="199">
        <v>0</v>
      </c>
      <c r="AT33" s="199">
        <v>0</v>
      </c>
    </row>
    <row r="34" spans="1:46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0</v>
      </c>
      <c r="L34" s="199">
        <v>0</v>
      </c>
      <c r="M34" s="199">
        <v>0</v>
      </c>
      <c r="N34" s="199">
        <v>0</v>
      </c>
      <c r="O34" s="199">
        <v>0</v>
      </c>
      <c r="P34" s="199">
        <v>0</v>
      </c>
      <c r="Q34" s="199">
        <v>0</v>
      </c>
      <c r="R34" s="199">
        <v>0</v>
      </c>
      <c r="S34" s="199">
        <v>0</v>
      </c>
      <c r="T34" s="199">
        <v>0</v>
      </c>
      <c r="U34" s="199">
        <v>0</v>
      </c>
      <c r="V34" s="199">
        <v>0</v>
      </c>
      <c r="W34" s="199">
        <v>0</v>
      </c>
      <c r="X34" s="199">
        <v>0</v>
      </c>
      <c r="Y34" s="199">
        <v>0</v>
      </c>
      <c r="Z34" s="199">
        <v>0</v>
      </c>
      <c r="AA34" s="199">
        <v>0</v>
      </c>
      <c r="AB34" s="199">
        <v>0</v>
      </c>
      <c r="AC34" s="199">
        <v>2.08</v>
      </c>
      <c r="AD34" s="199">
        <v>0</v>
      </c>
      <c r="AE34" s="199">
        <v>0</v>
      </c>
      <c r="AF34" s="199">
        <v>0</v>
      </c>
      <c r="AG34" s="199">
        <v>18.79</v>
      </c>
      <c r="AH34" s="199">
        <v>0</v>
      </c>
      <c r="AI34" s="199">
        <v>28.79</v>
      </c>
      <c r="AJ34" s="199">
        <v>0</v>
      </c>
      <c r="AK34" s="199">
        <v>31</v>
      </c>
      <c r="AL34" s="199">
        <v>0</v>
      </c>
      <c r="AM34" s="199">
        <v>0</v>
      </c>
      <c r="AN34" s="199">
        <v>0</v>
      </c>
      <c r="AO34" s="199">
        <v>14.55</v>
      </c>
      <c r="AP34" s="199">
        <v>0</v>
      </c>
      <c r="AQ34" s="199">
        <v>0</v>
      </c>
      <c r="AR34" s="199">
        <v>0</v>
      </c>
      <c r="AS34" s="199">
        <v>0</v>
      </c>
      <c r="AT34" s="199">
        <v>0</v>
      </c>
    </row>
    <row r="35" spans="1:46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0</v>
      </c>
      <c r="L35" s="199">
        <v>0</v>
      </c>
      <c r="M35" s="199">
        <v>0</v>
      </c>
      <c r="N35" s="199">
        <v>0</v>
      </c>
      <c r="O35" s="199">
        <v>0</v>
      </c>
      <c r="P35" s="199">
        <v>0</v>
      </c>
      <c r="Q35" s="199">
        <v>0</v>
      </c>
      <c r="R35" s="199">
        <v>0</v>
      </c>
      <c r="S35" s="199">
        <v>0</v>
      </c>
      <c r="T35" s="199">
        <v>0</v>
      </c>
      <c r="U35" s="199">
        <v>0</v>
      </c>
      <c r="V35" s="199">
        <v>0</v>
      </c>
      <c r="W35" s="199">
        <v>0</v>
      </c>
      <c r="X35" s="199">
        <v>0</v>
      </c>
      <c r="Y35" s="199">
        <v>0</v>
      </c>
      <c r="Z35" s="199">
        <v>0</v>
      </c>
      <c r="AA35" s="199">
        <v>0</v>
      </c>
      <c r="AB35" s="199">
        <v>0</v>
      </c>
      <c r="AC35" s="199">
        <v>2.08</v>
      </c>
      <c r="AD35" s="199">
        <v>0</v>
      </c>
      <c r="AE35" s="199">
        <v>0</v>
      </c>
      <c r="AF35" s="199">
        <v>0</v>
      </c>
      <c r="AG35" s="199">
        <v>18.79</v>
      </c>
      <c r="AH35" s="199">
        <v>0</v>
      </c>
      <c r="AI35" s="199">
        <v>27.78</v>
      </c>
      <c r="AJ35" s="199">
        <v>0</v>
      </c>
      <c r="AK35" s="199">
        <v>31</v>
      </c>
      <c r="AL35" s="199">
        <v>0</v>
      </c>
      <c r="AM35" s="199">
        <v>0</v>
      </c>
      <c r="AN35" s="199">
        <v>0</v>
      </c>
      <c r="AO35" s="199">
        <v>14.55</v>
      </c>
      <c r="AP35" s="199">
        <v>0</v>
      </c>
      <c r="AQ35" s="199">
        <v>0</v>
      </c>
      <c r="AR35" s="199">
        <v>0</v>
      </c>
      <c r="AS35" s="199">
        <v>0</v>
      </c>
      <c r="AT35" s="199">
        <v>0</v>
      </c>
    </row>
    <row r="36" spans="1:46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0</v>
      </c>
      <c r="L36" s="199">
        <v>0</v>
      </c>
      <c r="M36" s="199">
        <v>0</v>
      </c>
      <c r="N36" s="199">
        <v>0</v>
      </c>
      <c r="O36" s="199">
        <v>0</v>
      </c>
      <c r="P36" s="199">
        <v>0</v>
      </c>
      <c r="Q36" s="199">
        <v>0</v>
      </c>
      <c r="R36" s="199">
        <v>0</v>
      </c>
      <c r="S36" s="199">
        <v>0</v>
      </c>
      <c r="T36" s="199">
        <v>0</v>
      </c>
      <c r="U36" s="199">
        <v>0</v>
      </c>
      <c r="V36" s="199">
        <v>0</v>
      </c>
      <c r="W36" s="199">
        <v>0</v>
      </c>
      <c r="X36" s="199">
        <v>0</v>
      </c>
      <c r="Y36" s="199">
        <v>0</v>
      </c>
      <c r="Z36" s="199">
        <v>0</v>
      </c>
      <c r="AA36" s="199">
        <v>0</v>
      </c>
      <c r="AB36" s="199">
        <v>0</v>
      </c>
      <c r="AC36" s="199">
        <v>2.08</v>
      </c>
      <c r="AD36" s="199">
        <v>0</v>
      </c>
      <c r="AE36" s="199">
        <v>0</v>
      </c>
      <c r="AF36" s="199">
        <v>0</v>
      </c>
      <c r="AG36" s="199">
        <v>18.79</v>
      </c>
      <c r="AH36" s="199">
        <v>0</v>
      </c>
      <c r="AI36" s="199">
        <v>27.78</v>
      </c>
      <c r="AJ36" s="199">
        <v>0</v>
      </c>
      <c r="AK36" s="199">
        <v>31</v>
      </c>
      <c r="AL36" s="199">
        <v>0</v>
      </c>
      <c r="AM36" s="199">
        <v>0</v>
      </c>
      <c r="AN36" s="199">
        <v>0</v>
      </c>
      <c r="AO36" s="199">
        <v>14.55</v>
      </c>
      <c r="AP36" s="199">
        <v>0</v>
      </c>
      <c r="AQ36" s="199">
        <v>0</v>
      </c>
      <c r="AR36" s="199">
        <v>0</v>
      </c>
      <c r="AS36" s="199">
        <v>0</v>
      </c>
      <c r="AT36" s="199">
        <v>0</v>
      </c>
    </row>
    <row r="37" spans="1:46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0</v>
      </c>
      <c r="L37" s="199">
        <v>0</v>
      </c>
      <c r="M37" s="199">
        <v>0</v>
      </c>
      <c r="N37" s="199">
        <v>0</v>
      </c>
      <c r="O37" s="199">
        <v>0</v>
      </c>
      <c r="P37" s="199">
        <v>0</v>
      </c>
      <c r="Q37" s="199">
        <v>0</v>
      </c>
      <c r="R37" s="199">
        <v>0</v>
      </c>
      <c r="S37" s="199">
        <v>0</v>
      </c>
      <c r="T37" s="199">
        <v>0</v>
      </c>
      <c r="U37" s="199">
        <v>0</v>
      </c>
      <c r="V37" s="199">
        <v>0</v>
      </c>
      <c r="W37" s="199">
        <v>0</v>
      </c>
      <c r="X37" s="199">
        <v>0</v>
      </c>
      <c r="Y37" s="199">
        <v>0</v>
      </c>
      <c r="Z37" s="199">
        <v>0</v>
      </c>
      <c r="AA37" s="199">
        <v>0</v>
      </c>
      <c r="AB37" s="199">
        <v>0</v>
      </c>
      <c r="AC37" s="199">
        <v>2.08</v>
      </c>
      <c r="AD37" s="199">
        <v>0</v>
      </c>
      <c r="AE37" s="199">
        <v>0</v>
      </c>
      <c r="AF37" s="199">
        <v>0</v>
      </c>
      <c r="AG37" s="199">
        <v>18.79</v>
      </c>
      <c r="AH37" s="199">
        <v>0</v>
      </c>
      <c r="AI37" s="199">
        <v>27.78</v>
      </c>
      <c r="AJ37" s="199">
        <v>0</v>
      </c>
      <c r="AK37" s="199">
        <v>31</v>
      </c>
      <c r="AL37" s="199">
        <v>0</v>
      </c>
      <c r="AM37" s="199">
        <v>0</v>
      </c>
      <c r="AN37" s="199">
        <v>0</v>
      </c>
      <c r="AO37" s="199">
        <v>14.55</v>
      </c>
      <c r="AP37" s="199">
        <v>0</v>
      </c>
      <c r="AQ37" s="199">
        <v>0</v>
      </c>
      <c r="AR37" s="199">
        <v>0</v>
      </c>
      <c r="AS37" s="199">
        <v>0</v>
      </c>
      <c r="AT37" s="199">
        <v>0</v>
      </c>
    </row>
    <row r="38" spans="1:46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0</v>
      </c>
      <c r="L38" s="199">
        <v>0</v>
      </c>
      <c r="M38" s="199">
        <v>0</v>
      </c>
      <c r="N38" s="199">
        <v>0</v>
      </c>
      <c r="O38" s="199">
        <v>0</v>
      </c>
      <c r="P38" s="199">
        <v>0</v>
      </c>
      <c r="Q38" s="199">
        <v>0</v>
      </c>
      <c r="R38" s="199">
        <v>0</v>
      </c>
      <c r="S38" s="199">
        <v>0</v>
      </c>
      <c r="T38" s="199">
        <v>0</v>
      </c>
      <c r="U38" s="199">
        <v>0</v>
      </c>
      <c r="V38" s="199">
        <v>0</v>
      </c>
      <c r="W38" s="199">
        <v>0</v>
      </c>
      <c r="X38" s="199">
        <v>0</v>
      </c>
      <c r="Y38" s="199">
        <v>0</v>
      </c>
      <c r="Z38" s="199">
        <v>0</v>
      </c>
      <c r="AA38" s="199">
        <v>0</v>
      </c>
      <c r="AB38" s="199">
        <v>0</v>
      </c>
      <c r="AC38" s="199">
        <v>2.08</v>
      </c>
      <c r="AD38" s="199">
        <v>0</v>
      </c>
      <c r="AE38" s="199">
        <v>0</v>
      </c>
      <c r="AF38" s="199">
        <v>0</v>
      </c>
      <c r="AG38" s="199">
        <v>18.79</v>
      </c>
      <c r="AH38" s="199">
        <v>0</v>
      </c>
      <c r="AI38" s="199">
        <v>27.78</v>
      </c>
      <c r="AJ38" s="199">
        <v>0</v>
      </c>
      <c r="AK38" s="199">
        <v>31</v>
      </c>
      <c r="AL38" s="199">
        <v>0</v>
      </c>
      <c r="AM38" s="199">
        <v>0</v>
      </c>
      <c r="AN38" s="199">
        <v>0</v>
      </c>
      <c r="AO38" s="199">
        <v>14.55</v>
      </c>
      <c r="AP38" s="199">
        <v>0</v>
      </c>
      <c r="AQ38" s="199">
        <v>0</v>
      </c>
      <c r="AR38" s="199">
        <v>0</v>
      </c>
      <c r="AS38" s="199">
        <v>0</v>
      </c>
      <c r="AT38" s="199">
        <v>0</v>
      </c>
    </row>
    <row r="39" spans="1:46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0</v>
      </c>
      <c r="L39" s="199">
        <v>0</v>
      </c>
      <c r="M39" s="199">
        <v>0</v>
      </c>
      <c r="N39" s="199">
        <v>0</v>
      </c>
      <c r="O39" s="199">
        <v>0</v>
      </c>
      <c r="P39" s="199">
        <v>0</v>
      </c>
      <c r="Q39" s="199">
        <v>0</v>
      </c>
      <c r="R39" s="199">
        <v>0</v>
      </c>
      <c r="S39" s="199">
        <v>0</v>
      </c>
      <c r="T39" s="199">
        <v>0</v>
      </c>
      <c r="U39" s="199">
        <v>0</v>
      </c>
      <c r="V39" s="199">
        <v>0</v>
      </c>
      <c r="W39" s="199">
        <v>0</v>
      </c>
      <c r="X39" s="199">
        <v>0</v>
      </c>
      <c r="Y39" s="199">
        <v>0</v>
      </c>
      <c r="Z39" s="199">
        <v>0</v>
      </c>
      <c r="AA39" s="199">
        <v>0</v>
      </c>
      <c r="AB39" s="199">
        <v>0</v>
      </c>
      <c r="AC39" s="199">
        <v>2.08</v>
      </c>
      <c r="AD39" s="199">
        <v>0</v>
      </c>
      <c r="AE39" s="199">
        <v>0</v>
      </c>
      <c r="AF39" s="199">
        <v>0</v>
      </c>
      <c r="AG39" s="199">
        <v>18.79</v>
      </c>
      <c r="AH39" s="199">
        <v>0</v>
      </c>
      <c r="AI39" s="199">
        <v>27.78</v>
      </c>
      <c r="AJ39" s="199">
        <v>0</v>
      </c>
      <c r="AK39" s="199">
        <v>31</v>
      </c>
      <c r="AL39" s="199">
        <v>0</v>
      </c>
      <c r="AM39" s="199">
        <v>0</v>
      </c>
      <c r="AN39" s="199">
        <v>0</v>
      </c>
      <c r="AO39" s="199">
        <v>14.55</v>
      </c>
      <c r="AP39" s="199">
        <v>0</v>
      </c>
      <c r="AQ39" s="199">
        <v>0</v>
      </c>
      <c r="AR39" s="199">
        <v>0</v>
      </c>
      <c r="AS39" s="199">
        <v>0</v>
      </c>
      <c r="AT39" s="199">
        <v>0</v>
      </c>
    </row>
    <row r="40" spans="1:46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0</v>
      </c>
      <c r="L40" s="199">
        <v>0</v>
      </c>
      <c r="M40" s="199">
        <v>0</v>
      </c>
      <c r="N40" s="199">
        <v>0</v>
      </c>
      <c r="O40" s="199">
        <v>0</v>
      </c>
      <c r="P40" s="199">
        <v>0</v>
      </c>
      <c r="Q40" s="199">
        <v>0</v>
      </c>
      <c r="R40" s="199">
        <v>0</v>
      </c>
      <c r="S40" s="199">
        <v>0</v>
      </c>
      <c r="T40" s="199">
        <v>0</v>
      </c>
      <c r="U40" s="199">
        <v>0</v>
      </c>
      <c r="V40" s="199">
        <v>0</v>
      </c>
      <c r="W40" s="199">
        <v>0</v>
      </c>
      <c r="X40" s="199">
        <v>0</v>
      </c>
      <c r="Y40" s="199">
        <v>0</v>
      </c>
      <c r="Z40" s="199">
        <v>0</v>
      </c>
      <c r="AA40" s="199">
        <v>0</v>
      </c>
      <c r="AB40" s="199">
        <v>0</v>
      </c>
      <c r="AC40" s="199">
        <v>2.08</v>
      </c>
      <c r="AD40" s="199">
        <v>0</v>
      </c>
      <c r="AE40" s="199">
        <v>0</v>
      </c>
      <c r="AF40" s="199">
        <v>0</v>
      </c>
      <c r="AG40" s="199">
        <v>18.79</v>
      </c>
      <c r="AH40" s="199">
        <v>0</v>
      </c>
      <c r="AI40" s="199">
        <v>27.78</v>
      </c>
      <c r="AJ40" s="199">
        <v>0</v>
      </c>
      <c r="AK40" s="199">
        <v>31</v>
      </c>
      <c r="AL40" s="199">
        <v>0</v>
      </c>
      <c r="AM40" s="199">
        <v>0</v>
      </c>
      <c r="AN40" s="199">
        <v>0</v>
      </c>
      <c r="AO40" s="199">
        <v>14.55</v>
      </c>
      <c r="AP40" s="199">
        <v>0</v>
      </c>
      <c r="AQ40" s="199">
        <v>0</v>
      </c>
      <c r="AR40" s="199">
        <v>0</v>
      </c>
      <c r="AS40" s="199">
        <v>0</v>
      </c>
      <c r="AT40" s="199">
        <v>0</v>
      </c>
    </row>
    <row r="41" spans="1:46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0</v>
      </c>
      <c r="L41" s="199">
        <v>0</v>
      </c>
      <c r="M41" s="199">
        <v>0</v>
      </c>
      <c r="N41" s="199">
        <v>0</v>
      </c>
      <c r="O41" s="199">
        <v>0</v>
      </c>
      <c r="P41" s="199">
        <v>0</v>
      </c>
      <c r="Q41" s="199">
        <v>0</v>
      </c>
      <c r="R41" s="199">
        <v>0</v>
      </c>
      <c r="S41" s="199">
        <v>0</v>
      </c>
      <c r="T41" s="199">
        <v>0</v>
      </c>
      <c r="U41" s="199">
        <v>0</v>
      </c>
      <c r="V41" s="199">
        <v>0</v>
      </c>
      <c r="W41" s="199">
        <v>0</v>
      </c>
      <c r="X41" s="199">
        <v>0</v>
      </c>
      <c r="Y41" s="199">
        <v>0</v>
      </c>
      <c r="Z41" s="199">
        <v>0</v>
      </c>
      <c r="AA41" s="199">
        <v>0</v>
      </c>
      <c r="AB41" s="199">
        <v>0</v>
      </c>
      <c r="AC41" s="199">
        <v>2.08</v>
      </c>
      <c r="AD41" s="199">
        <v>0</v>
      </c>
      <c r="AE41" s="199">
        <v>0</v>
      </c>
      <c r="AF41" s="199">
        <v>0</v>
      </c>
      <c r="AG41" s="199">
        <v>18.79</v>
      </c>
      <c r="AH41" s="199">
        <v>0</v>
      </c>
      <c r="AI41" s="199">
        <v>27.78</v>
      </c>
      <c r="AJ41" s="199">
        <v>0</v>
      </c>
      <c r="AK41" s="199">
        <v>31</v>
      </c>
      <c r="AL41" s="199">
        <v>0</v>
      </c>
      <c r="AM41" s="199">
        <v>0</v>
      </c>
      <c r="AN41" s="199">
        <v>0</v>
      </c>
      <c r="AO41" s="199">
        <v>14.55</v>
      </c>
      <c r="AP41" s="199">
        <v>0</v>
      </c>
      <c r="AQ41" s="199">
        <v>0</v>
      </c>
      <c r="AR41" s="199">
        <v>0</v>
      </c>
      <c r="AS41" s="199">
        <v>0</v>
      </c>
      <c r="AT41" s="199">
        <v>0</v>
      </c>
    </row>
    <row r="42" spans="1:46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0</v>
      </c>
      <c r="L42" s="199">
        <v>0</v>
      </c>
      <c r="M42" s="199">
        <v>0</v>
      </c>
      <c r="N42" s="199">
        <v>0</v>
      </c>
      <c r="O42" s="199">
        <v>0</v>
      </c>
      <c r="P42" s="199">
        <v>0</v>
      </c>
      <c r="Q42" s="199">
        <v>0</v>
      </c>
      <c r="R42" s="199">
        <v>0</v>
      </c>
      <c r="S42" s="199">
        <v>0</v>
      </c>
      <c r="T42" s="199">
        <v>0</v>
      </c>
      <c r="U42" s="199">
        <v>0</v>
      </c>
      <c r="V42" s="199">
        <v>0</v>
      </c>
      <c r="W42" s="199">
        <v>0</v>
      </c>
      <c r="X42" s="199">
        <v>0</v>
      </c>
      <c r="Y42" s="199">
        <v>0</v>
      </c>
      <c r="Z42" s="199">
        <v>0</v>
      </c>
      <c r="AA42" s="199">
        <v>0</v>
      </c>
      <c r="AB42" s="199">
        <v>0</v>
      </c>
      <c r="AC42" s="199">
        <v>2.08</v>
      </c>
      <c r="AD42" s="199">
        <v>0</v>
      </c>
      <c r="AE42" s="199">
        <v>0</v>
      </c>
      <c r="AF42" s="199">
        <v>0</v>
      </c>
      <c r="AG42" s="199">
        <v>18.79</v>
      </c>
      <c r="AH42" s="199">
        <v>0</v>
      </c>
      <c r="AI42" s="199">
        <v>27.78</v>
      </c>
      <c r="AJ42" s="199">
        <v>0</v>
      </c>
      <c r="AK42" s="199">
        <v>31</v>
      </c>
      <c r="AL42" s="199">
        <v>0</v>
      </c>
      <c r="AM42" s="199">
        <v>0</v>
      </c>
      <c r="AN42" s="199">
        <v>0</v>
      </c>
      <c r="AO42" s="199">
        <v>14.55</v>
      </c>
      <c r="AP42" s="199">
        <v>0</v>
      </c>
      <c r="AQ42" s="199">
        <v>0</v>
      </c>
      <c r="AR42" s="199">
        <v>0</v>
      </c>
      <c r="AS42" s="199">
        <v>0</v>
      </c>
      <c r="AT42" s="199">
        <v>0</v>
      </c>
    </row>
    <row r="43" spans="1:46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>
        <v>0</v>
      </c>
      <c r="P43" s="199">
        <v>0</v>
      </c>
      <c r="Q43" s="199">
        <v>0</v>
      </c>
      <c r="R43" s="199">
        <v>0</v>
      </c>
      <c r="S43" s="199">
        <v>0</v>
      </c>
      <c r="T43" s="199">
        <v>0</v>
      </c>
      <c r="U43" s="199">
        <v>0</v>
      </c>
      <c r="V43" s="199">
        <v>0</v>
      </c>
      <c r="W43" s="199">
        <v>0</v>
      </c>
      <c r="X43" s="199">
        <v>0</v>
      </c>
      <c r="Y43" s="199">
        <v>0</v>
      </c>
      <c r="Z43" s="199">
        <v>0</v>
      </c>
      <c r="AA43" s="199">
        <v>0</v>
      </c>
      <c r="AB43" s="199">
        <v>0</v>
      </c>
      <c r="AC43" s="199">
        <v>2.08</v>
      </c>
      <c r="AD43" s="199">
        <v>0</v>
      </c>
      <c r="AE43" s="199">
        <v>0</v>
      </c>
      <c r="AF43" s="199">
        <v>0</v>
      </c>
      <c r="AG43" s="199">
        <v>18.79</v>
      </c>
      <c r="AH43" s="199">
        <v>0</v>
      </c>
      <c r="AI43" s="199">
        <v>27.01</v>
      </c>
      <c r="AJ43" s="199">
        <v>0</v>
      </c>
      <c r="AK43" s="199">
        <v>31</v>
      </c>
      <c r="AL43" s="199">
        <v>0</v>
      </c>
      <c r="AM43" s="199">
        <v>0</v>
      </c>
      <c r="AN43" s="199">
        <v>0</v>
      </c>
      <c r="AO43" s="199">
        <v>14.55</v>
      </c>
      <c r="AP43" s="199">
        <v>0</v>
      </c>
      <c r="AQ43" s="199">
        <v>0</v>
      </c>
      <c r="AR43" s="199">
        <v>0</v>
      </c>
      <c r="AS43" s="199">
        <v>0</v>
      </c>
      <c r="AT43" s="199">
        <v>0</v>
      </c>
    </row>
    <row r="44" spans="1:46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0</v>
      </c>
      <c r="L44" s="199">
        <v>0</v>
      </c>
      <c r="M44" s="199">
        <v>0</v>
      </c>
      <c r="N44" s="199">
        <v>0</v>
      </c>
      <c r="O44" s="199">
        <v>0</v>
      </c>
      <c r="P44" s="199">
        <v>0</v>
      </c>
      <c r="Q44" s="199">
        <v>0</v>
      </c>
      <c r="R44" s="199">
        <v>0</v>
      </c>
      <c r="S44" s="199">
        <v>0</v>
      </c>
      <c r="T44" s="199">
        <v>0</v>
      </c>
      <c r="U44" s="199">
        <v>0</v>
      </c>
      <c r="V44" s="199">
        <v>0</v>
      </c>
      <c r="W44" s="199">
        <v>0</v>
      </c>
      <c r="X44" s="199">
        <v>0</v>
      </c>
      <c r="Y44" s="199">
        <v>0</v>
      </c>
      <c r="Z44" s="199">
        <v>0</v>
      </c>
      <c r="AA44" s="199">
        <v>0</v>
      </c>
      <c r="AB44" s="199">
        <v>0</v>
      </c>
      <c r="AC44" s="199">
        <v>2.08</v>
      </c>
      <c r="AD44" s="199">
        <v>0</v>
      </c>
      <c r="AE44" s="199">
        <v>0</v>
      </c>
      <c r="AF44" s="199">
        <v>0</v>
      </c>
      <c r="AG44" s="199">
        <v>18.79</v>
      </c>
      <c r="AH44" s="199">
        <v>0</v>
      </c>
      <c r="AI44" s="199">
        <v>27.01</v>
      </c>
      <c r="AJ44" s="199">
        <v>0</v>
      </c>
      <c r="AK44" s="199">
        <v>31</v>
      </c>
      <c r="AL44" s="199">
        <v>0</v>
      </c>
      <c r="AM44" s="199">
        <v>0</v>
      </c>
      <c r="AN44" s="199">
        <v>0</v>
      </c>
      <c r="AO44" s="199">
        <v>14.55</v>
      </c>
      <c r="AP44" s="199">
        <v>0</v>
      </c>
      <c r="AQ44" s="199">
        <v>0</v>
      </c>
      <c r="AR44" s="199">
        <v>0</v>
      </c>
      <c r="AS44" s="199">
        <v>0</v>
      </c>
      <c r="AT44" s="199">
        <v>0</v>
      </c>
    </row>
    <row r="45" spans="1:46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0</v>
      </c>
      <c r="L45" s="199">
        <v>0</v>
      </c>
      <c r="M45" s="199">
        <v>0</v>
      </c>
      <c r="N45" s="199">
        <v>0</v>
      </c>
      <c r="O45" s="199">
        <v>0</v>
      </c>
      <c r="P45" s="199">
        <v>0</v>
      </c>
      <c r="Q45" s="199">
        <v>0</v>
      </c>
      <c r="R45" s="199">
        <v>0</v>
      </c>
      <c r="S45" s="199">
        <v>0</v>
      </c>
      <c r="T45" s="199">
        <v>0</v>
      </c>
      <c r="U45" s="199">
        <v>0</v>
      </c>
      <c r="V45" s="199">
        <v>0</v>
      </c>
      <c r="W45" s="199">
        <v>0</v>
      </c>
      <c r="X45" s="199">
        <v>0</v>
      </c>
      <c r="Y45" s="199">
        <v>0</v>
      </c>
      <c r="Z45" s="199">
        <v>0</v>
      </c>
      <c r="AA45" s="199">
        <v>0</v>
      </c>
      <c r="AB45" s="199">
        <v>0</v>
      </c>
      <c r="AC45" s="199">
        <v>2.08</v>
      </c>
      <c r="AD45" s="199">
        <v>0</v>
      </c>
      <c r="AE45" s="199">
        <v>0</v>
      </c>
      <c r="AF45" s="199">
        <v>0</v>
      </c>
      <c r="AG45" s="199">
        <v>18.79</v>
      </c>
      <c r="AH45" s="199">
        <v>0</v>
      </c>
      <c r="AI45" s="199">
        <v>27.01</v>
      </c>
      <c r="AJ45" s="199">
        <v>0</v>
      </c>
      <c r="AK45" s="199">
        <v>31</v>
      </c>
      <c r="AL45" s="199">
        <v>0</v>
      </c>
      <c r="AM45" s="199">
        <v>0</v>
      </c>
      <c r="AN45" s="199">
        <v>0</v>
      </c>
      <c r="AO45" s="199">
        <v>14.55</v>
      </c>
      <c r="AP45" s="199">
        <v>0</v>
      </c>
      <c r="AQ45" s="199">
        <v>0</v>
      </c>
      <c r="AR45" s="199">
        <v>0</v>
      </c>
      <c r="AS45" s="199">
        <v>0</v>
      </c>
      <c r="AT45" s="199">
        <v>0</v>
      </c>
    </row>
    <row r="46" spans="1:46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0</v>
      </c>
      <c r="L46" s="199">
        <v>0</v>
      </c>
      <c r="M46" s="199">
        <v>0</v>
      </c>
      <c r="N46" s="199">
        <v>0</v>
      </c>
      <c r="O46" s="199">
        <v>0</v>
      </c>
      <c r="P46" s="199">
        <v>0</v>
      </c>
      <c r="Q46" s="199">
        <v>0</v>
      </c>
      <c r="R46" s="199">
        <v>0</v>
      </c>
      <c r="S46" s="199">
        <v>0</v>
      </c>
      <c r="T46" s="199">
        <v>0</v>
      </c>
      <c r="U46" s="199">
        <v>0</v>
      </c>
      <c r="V46" s="199">
        <v>0</v>
      </c>
      <c r="W46" s="199">
        <v>0</v>
      </c>
      <c r="X46" s="199">
        <v>0</v>
      </c>
      <c r="Y46" s="199">
        <v>0</v>
      </c>
      <c r="Z46" s="199">
        <v>0</v>
      </c>
      <c r="AA46" s="199">
        <v>0</v>
      </c>
      <c r="AB46" s="199">
        <v>0</v>
      </c>
      <c r="AC46" s="199">
        <v>2.08</v>
      </c>
      <c r="AD46" s="199">
        <v>0</v>
      </c>
      <c r="AE46" s="199">
        <v>0</v>
      </c>
      <c r="AF46" s="199">
        <v>0</v>
      </c>
      <c r="AG46" s="199">
        <v>18.79</v>
      </c>
      <c r="AH46" s="199">
        <v>0</v>
      </c>
      <c r="AI46" s="199">
        <v>27.01</v>
      </c>
      <c r="AJ46" s="199">
        <v>0</v>
      </c>
      <c r="AK46" s="199">
        <v>31</v>
      </c>
      <c r="AL46" s="199">
        <v>0</v>
      </c>
      <c r="AM46" s="199">
        <v>0</v>
      </c>
      <c r="AN46" s="199">
        <v>0</v>
      </c>
      <c r="AO46" s="199">
        <v>14.55</v>
      </c>
      <c r="AP46" s="199">
        <v>0</v>
      </c>
      <c r="AQ46" s="199">
        <v>0</v>
      </c>
      <c r="AR46" s="199">
        <v>0</v>
      </c>
      <c r="AS46" s="199">
        <v>0</v>
      </c>
      <c r="AT46" s="199">
        <v>0</v>
      </c>
    </row>
    <row r="47" spans="1:46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0</v>
      </c>
      <c r="L47" s="199">
        <v>0</v>
      </c>
      <c r="M47" s="199">
        <v>0</v>
      </c>
      <c r="N47" s="199">
        <v>0</v>
      </c>
      <c r="O47" s="199">
        <v>0</v>
      </c>
      <c r="P47" s="199">
        <v>0</v>
      </c>
      <c r="Q47" s="199">
        <v>0</v>
      </c>
      <c r="R47" s="199">
        <v>0</v>
      </c>
      <c r="S47" s="199">
        <v>0</v>
      </c>
      <c r="T47" s="199">
        <v>0</v>
      </c>
      <c r="U47" s="199">
        <v>0</v>
      </c>
      <c r="V47" s="199">
        <v>0</v>
      </c>
      <c r="W47" s="199">
        <v>0</v>
      </c>
      <c r="X47" s="199">
        <v>0</v>
      </c>
      <c r="Y47" s="199">
        <v>0</v>
      </c>
      <c r="Z47" s="199">
        <v>0</v>
      </c>
      <c r="AA47" s="199">
        <v>0</v>
      </c>
      <c r="AB47" s="199">
        <v>0</v>
      </c>
      <c r="AC47" s="199">
        <v>2.08</v>
      </c>
      <c r="AD47" s="199">
        <v>0</v>
      </c>
      <c r="AE47" s="199">
        <v>0</v>
      </c>
      <c r="AF47" s="199">
        <v>0</v>
      </c>
      <c r="AG47" s="199">
        <v>18.79</v>
      </c>
      <c r="AH47" s="199">
        <v>0</v>
      </c>
      <c r="AI47" s="199">
        <v>27.01</v>
      </c>
      <c r="AJ47" s="199">
        <v>0</v>
      </c>
      <c r="AK47" s="199">
        <v>31</v>
      </c>
      <c r="AL47" s="199">
        <v>0</v>
      </c>
      <c r="AM47" s="199">
        <v>0</v>
      </c>
      <c r="AN47" s="199">
        <v>0</v>
      </c>
      <c r="AO47" s="199">
        <v>5</v>
      </c>
      <c r="AP47" s="199">
        <v>0</v>
      </c>
      <c r="AQ47" s="199">
        <v>0</v>
      </c>
      <c r="AR47" s="199">
        <v>0</v>
      </c>
      <c r="AS47" s="199">
        <v>0</v>
      </c>
      <c r="AT47" s="199">
        <v>0</v>
      </c>
    </row>
    <row r="48" spans="1:46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0</v>
      </c>
      <c r="L48" s="199">
        <v>0</v>
      </c>
      <c r="M48" s="199">
        <v>0</v>
      </c>
      <c r="N48" s="199">
        <v>0</v>
      </c>
      <c r="O48" s="199">
        <v>0</v>
      </c>
      <c r="P48" s="199">
        <v>0</v>
      </c>
      <c r="Q48" s="199">
        <v>0</v>
      </c>
      <c r="R48" s="199">
        <v>0</v>
      </c>
      <c r="S48" s="199">
        <v>0</v>
      </c>
      <c r="T48" s="199">
        <v>0</v>
      </c>
      <c r="U48" s="199">
        <v>0</v>
      </c>
      <c r="V48" s="199">
        <v>0</v>
      </c>
      <c r="W48" s="199">
        <v>0</v>
      </c>
      <c r="X48" s="199">
        <v>0</v>
      </c>
      <c r="Y48" s="199">
        <v>0</v>
      </c>
      <c r="Z48" s="199">
        <v>0</v>
      </c>
      <c r="AA48" s="199">
        <v>0</v>
      </c>
      <c r="AB48" s="199">
        <v>0</v>
      </c>
      <c r="AC48" s="199">
        <v>2.08</v>
      </c>
      <c r="AD48" s="199">
        <v>0</v>
      </c>
      <c r="AE48" s="199">
        <v>0</v>
      </c>
      <c r="AF48" s="199">
        <v>0</v>
      </c>
      <c r="AG48" s="199">
        <v>18.79</v>
      </c>
      <c r="AH48" s="199">
        <v>0</v>
      </c>
      <c r="AI48" s="199">
        <v>27.01</v>
      </c>
      <c r="AJ48" s="199">
        <v>0</v>
      </c>
      <c r="AK48" s="199">
        <v>31</v>
      </c>
      <c r="AL48" s="199">
        <v>0</v>
      </c>
      <c r="AM48" s="199">
        <v>0</v>
      </c>
      <c r="AN48" s="199">
        <v>0</v>
      </c>
      <c r="AO48" s="199">
        <v>14</v>
      </c>
      <c r="AP48" s="199">
        <v>0</v>
      </c>
      <c r="AQ48" s="199">
        <v>0</v>
      </c>
      <c r="AR48" s="199">
        <v>0</v>
      </c>
      <c r="AS48" s="199">
        <v>0</v>
      </c>
      <c r="AT48" s="199">
        <v>0</v>
      </c>
    </row>
    <row r="49" spans="1:46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0</v>
      </c>
      <c r="L49" s="199">
        <v>0</v>
      </c>
      <c r="M49" s="199">
        <v>0</v>
      </c>
      <c r="N49" s="199">
        <v>0</v>
      </c>
      <c r="O49" s="199">
        <v>0</v>
      </c>
      <c r="P49" s="199">
        <v>0</v>
      </c>
      <c r="Q49" s="199">
        <v>0</v>
      </c>
      <c r="R49" s="199">
        <v>0</v>
      </c>
      <c r="S49" s="199">
        <v>0</v>
      </c>
      <c r="T49" s="199">
        <v>0</v>
      </c>
      <c r="U49" s="199">
        <v>0</v>
      </c>
      <c r="V49" s="199">
        <v>0</v>
      </c>
      <c r="W49" s="199">
        <v>0</v>
      </c>
      <c r="X49" s="199">
        <v>0</v>
      </c>
      <c r="Y49" s="199">
        <v>0</v>
      </c>
      <c r="Z49" s="199">
        <v>0</v>
      </c>
      <c r="AA49" s="199">
        <v>0</v>
      </c>
      <c r="AB49" s="199">
        <v>0</v>
      </c>
      <c r="AC49" s="199">
        <v>2.08</v>
      </c>
      <c r="AD49" s="199">
        <v>0</v>
      </c>
      <c r="AE49" s="199">
        <v>0</v>
      </c>
      <c r="AF49" s="199">
        <v>0</v>
      </c>
      <c r="AG49" s="199">
        <v>18.79</v>
      </c>
      <c r="AH49" s="199">
        <v>0</v>
      </c>
      <c r="AI49" s="199">
        <v>27.01</v>
      </c>
      <c r="AJ49" s="199">
        <v>0</v>
      </c>
      <c r="AK49" s="199">
        <v>31</v>
      </c>
      <c r="AL49" s="199">
        <v>0</v>
      </c>
      <c r="AM49" s="199">
        <v>0</v>
      </c>
      <c r="AN49" s="199">
        <v>0</v>
      </c>
      <c r="AO49" s="199">
        <v>14</v>
      </c>
      <c r="AP49" s="199">
        <v>0</v>
      </c>
      <c r="AQ49" s="199">
        <v>0</v>
      </c>
      <c r="AR49" s="199">
        <v>0</v>
      </c>
      <c r="AS49" s="199">
        <v>0</v>
      </c>
      <c r="AT49" s="199">
        <v>0</v>
      </c>
    </row>
    <row r="50" spans="1:46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0</v>
      </c>
      <c r="L50" s="199">
        <v>0</v>
      </c>
      <c r="M50" s="199">
        <v>0</v>
      </c>
      <c r="N50" s="199">
        <v>0</v>
      </c>
      <c r="O50" s="199">
        <v>0</v>
      </c>
      <c r="P50" s="199">
        <v>0</v>
      </c>
      <c r="Q50" s="199">
        <v>0</v>
      </c>
      <c r="R50" s="199">
        <v>0</v>
      </c>
      <c r="S50" s="199">
        <v>0</v>
      </c>
      <c r="T50" s="199">
        <v>0</v>
      </c>
      <c r="U50" s="199">
        <v>0</v>
      </c>
      <c r="V50" s="199">
        <v>0</v>
      </c>
      <c r="W50" s="199">
        <v>0</v>
      </c>
      <c r="X50" s="199">
        <v>0</v>
      </c>
      <c r="Y50" s="199">
        <v>0</v>
      </c>
      <c r="Z50" s="199">
        <v>0</v>
      </c>
      <c r="AA50" s="199">
        <v>0</v>
      </c>
      <c r="AB50" s="199">
        <v>0</v>
      </c>
      <c r="AC50" s="199">
        <v>2.08</v>
      </c>
      <c r="AD50" s="199">
        <v>0</v>
      </c>
      <c r="AE50" s="199">
        <v>0</v>
      </c>
      <c r="AF50" s="199">
        <v>0</v>
      </c>
      <c r="AG50" s="199">
        <v>18.79</v>
      </c>
      <c r="AH50" s="199">
        <v>0</v>
      </c>
      <c r="AI50" s="199">
        <v>27.01</v>
      </c>
      <c r="AJ50" s="199">
        <v>0</v>
      </c>
      <c r="AK50" s="199">
        <v>31</v>
      </c>
      <c r="AL50" s="199">
        <v>0</v>
      </c>
      <c r="AM50" s="199">
        <v>0</v>
      </c>
      <c r="AN50" s="199">
        <v>0</v>
      </c>
      <c r="AO50" s="199">
        <v>14</v>
      </c>
      <c r="AP50" s="199">
        <v>0</v>
      </c>
      <c r="AQ50" s="199">
        <v>0</v>
      </c>
      <c r="AR50" s="199">
        <v>0</v>
      </c>
      <c r="AS50" s="199">
        <v>0</v>
      </c>
      <c r="AT50" s="199">
        <v>0</v>
      </c>
    </row>
    <row r="51" spans="1:46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0</v>
      </c>
      <c r="L51" s="199">
        <v>0</v>
      </c>
      <c r="M51" s="199">
        <v>0</v>
      </c>
      <c r="N51" s="199">
        <v>0</v>
      </c>
      <c r="O51" s="199">
        <v>0</v>
      </c>
      <c r="P51" s="199">
        <v>0</v>
      </c>
      <c r="Q51" s="199">
        <v>0</v>
      </c>
      <c r="R51" s="199">
        <v>0</v>
      </c>
      <c r="S51" s="199">
        <v>0</v>
      </c>
      <c r="T51" s="199">
        <v>0</v>
      </c>
      <c r="U51" s="199">
        <v>0</v>
      </c>
      <c r="V51" s="199">
        <v>0</v>
      </c>
      <c r="W51" s="199">
        <v>0</v>
      </c>
      <c r="X51" s="199">
        <v>0</v>
      </c>
      <c r="Y51" s="199">
        <v>0</v>
      </c>
      <c r="Z51" s="199">
        <v>0</v>
      </c>
      <c r="AA51" s="199">
        <v>0</v>
      </c>
      <c r="AB51" s="199">
        <v>0</v>
      </c>
      <c r="AC51" s="199">
        <v>2.08</v>
      </c>
      <c r="AD51" s="199">
        <v>0</v>
      </c>
      <c r="AE51" s="199">
        <v>0</v>
      </c>
      <c r="AF51" s="199">
        <v>0</v>
      </c>
      <c r="AG51" s="199">
        <v>18.79</v>
      </c>
      <c r="AH51" s="199">
        <v>0</v>
      </c>
      <c r="AI51" s="199">
        <v>25.84</v>
      </c>
      <c r="AJ51" s="199">
        <v>0</v>
      </c>
      <c r="AK51" s="199">
        <v>31</v>
      </c>
      <c r="AL51" s="199">
        <v>0</v>
      </c>
      <c r="AM51" s="199">
        <v>0</v>
      </c>
      <c r="AN51" s="199">
        <v>0</v>
      </c>
      <c r="AO51" s="199">
        <v>5</v>
      </c>
      <c r="AP51" s="199">
        <v>0</v>
      </c>
      <c r="AQ51" s="199">
        <v>0</v>
      </c>
      <c r="AR51" s="199">
        <v>0</v>
      </c>
      <c r="AS51" s="199">
        <v>0</v>
      </c>
      <c r="AT51" s="199">
        <v>0</v>
      </c>
    </row>
    <row r="52" spans="1:46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0</v>
      </c>
      <c r="L52" s="199">
        <v>0</v>
      </c>
      <c r="M52" s="199">
        <v>0</v>
      </c>
      <c r="N52" s="199">
        <v>0</v>
      </c>
      <c r="O52" s="199">
        <v>0</v>
      </c>
      <c r="P52" s="199">
        <v>0</v>
      </c>
      <c r="Q52" s="199">
        <v>0</v>
      </c>
      <c r="R52" s="199">
        <v>0</v>
      </c>
      <c r="S52" s="199">
        <v>0</v>
      </c>
      <c r="T52" s="199">
        <v>0</v>
      </c>
      <c r="U52" s="199">
        <v>0</v>
      </c>
      <c r="V52" s="199">
        <v>0</v>
      </c>
      <c r="W52" s="199">
        <v>0</v>
      </c>
      <c r="X52" s="199">
        <v>0</v>
      </c>
      <c r="Y52" s="199">
        <v>0</v>
      </c>
      <c r="Z52" s="199">
        <v>0</v>
      </c>
      <c r="AA52" s="199">
        <v>0</v>
      </c>
      <c r="AB52" s="199">
        <v>0</v>
      </c>
      <c r="AC52" s="199">
        <v>2.08</v>
      </c>
      <c r="AD52" s="199">
        <v>0</v>
      </c>
      <c r="AE52" s="199">
        <v>0</v>
      </c>
      <c r="AF52" s="199">
        <v>0</v>
      </c>
      <c r="AG52" s="199">
        <v>18.79</v>
      </c>
      <c r="AH52" s="199">
        <v>0</v>
      </c>
      <c r="AI52" s="199">
        <v>26</v>
      </c>
      <c r="AJ52" s="199">
        <v>0</v>
      </c>
      <c r="AK52" s="199">
        <v>31</v>
      </c>
      <c r="AL52" s="199">
        <v>0</v>
      </c>
      <c r="AM52" s="199">
        <v>0</v>
      </c>
      <c r="AN52" s="199">
        <v>0</v>
      </c>
      <c r="AO52" s="199">
        <v>14</v>
      </c>
      <c r="AP52" s="199">
        <v>0</v>
      </c>
      <c r="AQ52" s="199">
        <v>0</v>
      </c>
      <c r="AR52" s="199">
        <v>0</v>
      </c>
      <c r="AS52" s="199">
        <v>0</v>
      </c>
      <c r="AT52" s="199">
        <v>0</v>
      </c>
    </row>
    <row r="53" spans="1:46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0</v>
      </c>
      <c r="L53" s="199">
        <v>0</v>
      </c>
      <c r="M53" s="199">
        <v>0</v>
      </c>
      <c r="N53" s="199">
        <v>0</v>
      </c>
      <c r="O53" s="199">
        <v>0</v>
      </c>
      <c r="P53" s="199">
        <v>0</v>
      </c>
      <c r="Q53" s="199">
        <v>0</v>
      </c>
      <c r="R53" s="199">
        <v>0</v>
      </c>
      <c r="S53" s="199">
        <v>0</v>
      </c>
      <c r="T53" s="199">
        <v>0</v>
      </c>
      <c r="U53" s="199">
        <v>0</v>
      </c>
      <c r="V53" s="199">
        <v>0</v>
      </c>
      <c r="W53" s="199">
        <v>0</v>
      </c>
      <c r="X53" s="199">
        <v>0</v>
      </c>
      <c r="Y53" s="199">
        <v>0</v>
      </c>
      <c r="Z53" s="199">
        <v>0</v>
      </c>
      <c r="AA53" s="199">
        <v>0</v>
      </c>
      <c r="AB53" s="199">
        <v>0</v>
      </c>
      <c r="AC53" s="199">
        <v>2.08</v>
      </c>
      <c r="AD53" s="199">
        <v>0</v>
      </c>
      <c r="AE53" s="199">
        <v>0</v>
      </c>
      <c r="AF53" s="199">
        <v>0</v>
      </c>
      <c r="AG53" s="199">
        <v>18.79</v>
      </c>
      <c r="AH53" s="199">
        <v>0</v>
      </c>
      <c r="AI53" s="199">
        <v>26</v>
      </c>
      <c r="AJ53" s="199">
        <v>0</v>
      </c>
      <c r="AK53" s="199">
        <v>31</v>
      </c>
      <c r="AL53" s="199">
        <v>0</v>
      </c>
      <c r="AM53" s="199">
        <v>0</v>
      </c>
      <c r="AN53" s="199">
        <v>0</v>
      </c>
      <c r="AO53" s="199">
        <v>14</v>
      </c>
      <c r="AP53" s="199">
        <v>0</v>
      </c>
      <c r="AQ53" s="199">
        <v>0</v>
      </c>
      <c r="AR53" s="199">
        <v>0</v>
      </c>
      <c r="AS53" s="199">
        <v>0</v>
      </c>
      <c r="AT53" s="199">
        <v>0</v>
      </c>
    </row>
    <row r="54" spans="1:46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0</v>
      </c>
      <c r="L54" s="199">
        <v>0</v>
      </c>
      <c r="M54" s="199">
        <v>0</v>
      </c>
      <c r="N54" s="199">
        <v>0</v>
      </c>
      <c r="O54" s="199">
        <v>0</v>
      </c>
      <c r="P54" s="199">
        <v>0</v>
      </c>
      <c r="Q54" s="199">
        <v>0</v>
      </c>
      <c r="R54" s="199">
        <v>0</v>
      </c>
      <c r="S54" s="199">
        <v>0</v>
      </c>
      <c r="T54" s="199">
        <v>0</v>
      </c>
      <c r="U54" s="199">
        <v>0</v>
      </c>
      <c r="V54" s="199">
        <v>0</v>
      </c>
      <c r="W54" s="199">
        <v>0</v>
      </c>
      <c r="X54" s="199">
        <v>0</v>
      </c>
      <c r="Y54" s="199">
        <v>0</v>
      </c>
      <c r="Z54" s="199">
        <v>0</v>
      </c>
      <c r="AA54" s="199">
        <v>0</v>
      </c>
      <c r="AB54" s="199">
        <v>0</v>
      </c>
      <c r="AC54" s="199">
        <v>2.08</v>
      </c>
      <c r="AD54" s="199">
        <v>0</v>
      </c>
      <c r="AE54" s="199">
        <v>0</v>
      </c>
      <c r="AF54" s="199">
        <v>0</v>
      </c>
      <c r="AG54" s="199">
        <v>18.79</v>
      </c>
      <c r="AH54" s="199">
        <v>0</v>
      </c>
      <c r="AI54" s="199">
        <v>26</v>
      </c>
      <c r="AJ54" s="199">
        <v>0</v>
      </c>
      <c r="AK54" s="199">
        <v>31</v>
      </c>
      <c r="AL54" s="199">
        <v>0</v>
      </c>
      <c r="AM54" s="199">
        <v>0</v>
      </c>
      <c r="AN54" s="199">
        <v>0</v>
      </c>
      <c r="AO54" s="199">
        <v>14</v>
      </c>
      <c r="AP54" s="199">
        <v>0</v>
      </c>
      <c r="AQ54" s="199">
        <v>0</v>
      </c>
      <c r="AR54" s="199">
        <v>0</v>
      </c>
      <c r="AS54" s="199">
        <v>0</v>
      </c>
      <c r="AT54" s="199">
        <v>0</v>
      </c>
    </row>
    <row r="55" spans="1:46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0</v>
      </c>
      <c r="L55" s="199">
        <v>0</v>
      </c>
      <c r="M55" s="199">
        <v>0</v>
      </c>
      <c r="N55" s="199">
        <v>0</v>
      </c>
      <c r="O55" s="199">
        <v>0</v>
      </c>
      <c r="P55" s="199">
        <v>0</v>
      </c>
      <c r="Q55" s="199">
        <v>0</v>
      </c>
      <c r="R55" s="199">
        <v>0</v>
      </c>
      <c r="S55" s="199">
        <v>0</v>
      </c>
      <c r="T55" s="199">
        <v>0</v>
      </c>
      <c r="U55" s="199">
        <v>0</v>
      </c>
      <c r="V55" s="199">
        <v>0</v>
      </c>
      <c r="W55" s="199">
        <v>0</v>
      </c>
      <c r="X55" s="199">
        <v>0</v>
      </c>
      <c r="Y55" s="199">
        <v>0</v>
      </c>
      <c r="Z55" s="199">
        <v>0</v>
      </c>
      <c r="AA55" s="199">
        <v>0</v>
      </c>
      <c r="AB55" s="199">
        <v>0</v>
      </c>
      <c r="AC55" s="199">
        <v>2.08</v>
      </c>
      <c r="AD55" s="199">
        <v>0</v>
      </c>
      <c r="AE55" s="199">
        <v>0</v>
      </c>
      <c r="AF55" s="199">
        <v>0</v>
      </c>
      <c r="AG55" s="199">
        <v>18.79</v>
      </c>
      <c r="AH55" s="199">
        <v>0</v>
      </c>
      <c r="AI55" s="199">
        <v>24.54</v>
      </c>
      <c r="AJ55" s="199">
        <v>0</v>
      </c>
      <c r="AK55" s="199">
        <v>31</v>
      </c>
      <c r="AL55" s="199">
        <v>0</v>
      </c>
      <c r="AM55" s="199">
        <v>0</v>
      </c>
      <c r="AN55" s="199">
        <v>0</v>
      </c>
      <c r="AO55" s="199">
        <v>5</v>
      </c>
      <c r="AP55" s="199">
        <v>0</v>
      </c>
      <c r="AQ55" s="199">
        <v>0</v>
      </c>
      <c r="AR55" s="199">
        <v>0</v>
      </c>
      <c r="AS55" s="199">
        <v>0</v>
      </c>
      <c r="AT55" s="199">
        <v>0</v>
      </c>
    </row>
    <row r="56" spans="1:46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0</v>
      </c>
      <c r="L56" s="199">
        <v>0</v>
      </c>
      <c r="M56" s="199">
        <v>0</v>
      </c>
      <c r="N56" s="199">
        <v>0</v>
      </c>
      <c r="O56" s="199">
        <v>0</v>
      </c>
      <c r="P56" s="199">
        <v>0</v>
      </c>
      <c r="Q56" s="199">
        <v>0</v>
      </c>
      <c r="R56" s="199">
        <v>0</v>
      </c>
      <c r="S56" s="199">
        <v>0</v>
      </c>
      <c r="T56" s="199">
        <v>0</v>
      </c>
      <c r="U56" s="199">
        <v>0</v>
      </c>
      <c r="V56" s="199">
        <v>0</v>
      </c>
      <c r="W56" s="199">
        <v>0</v>
      </c>
      <c r="X56" s="199">
        <v>0</v>
      </c>
      <c r="Y56" s="199">
        <v>0</v>
      </c>
      <c r="Z56" s="199">
        <v>0</v>
      </c>
      <c r="AA56" s="199">
        <v>0</v>
      </c>
      <c r="AB56" s="199">
        <v>0</v>
      </c>
      <c r="AC56" s="199">
        <v>2.08</v>
      </c>
      <c r="AD56" s="199">
        <v>0</v>
      </c>
      <c r="AE56" s="199">
        <v>0</v>
      </c>
      <c r="AF56" s="199">
        <v>0</v>
      </c>
      <c r="AG56" s="199">
        <v>18.79</v>
      </c>
      <c r="AH56" s="199">
        <v>0</v>
      </c>
      <c r="AI56" s="199">
        <v>26</v>
      </c>
      <c r="AJ56" s="199">
        <v>0</v>
      </c>
      <c r="AK56" s="199">
        <v>31</v>
      </c>
      <c r="AL56" s="199">
        <v>0</v>
      </c>
      <c r="AM56" s="199">
        <v>0</v>
      </c>
      <c r="AN56" s="199">
        <v>0</v>
      </c>
      <c r="AO56" s="199">
        <v>14</v>
      </c>
      <c r="AP56" s="199">
        <v>0</v>
      </c>
      <c r="AQ56" s="199">
        <v>0</v>
      </c>
      <c r="AR56" s="199">
        <v>0</v>
      </c>
      <c r="AS56" s="199">
        <v>0</v>
      </c>
      <c r="AT56" s="199">
        <v>0</v>
      </c>
    </row>
    <row r="57" spans="1:46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0</v>
      </c>
      <c r="L57" s="199">
        <v>0</v>
      </c>
      <c r="M57" s="199">
        <v>0</v>
      </c>
      <c r="N57" s="199">
        <v>0</v>
      </c>
      <c r="O57" s="199">
        <v>0</v>
      </c>
      <c r="P57" s="199">
        <v>0</v>
      </c>
      <c r="Q57" s="199">
        <v>0</v>
      </c>
      <c r="R57" s="199">
        <v>0</v>
      </c>
      <c r="S57" s="199">
        <v>0</v>
      </c>
      <c r="T57" s="199">
        <v>0</v>
      </c>
      <c r="U57" s="199">
        <v>0</v>
      </c>
      <c r="V57" s="199">
        <v>0</v>
      </c>
      <c r="W57" s="199">
        <v>0</v>
      </c>
      <c r="X57" s="199">
        <v>0</v>
      </c>
      <c r="Y57" s="199">
        <v>0</v>
      </c>
      <c r="Z57" s="199">
        <v>0</v>
      </c>
      <c r="AA57" s="199">
        <v>0</v>
      </c>
      <c r="AB57" s="199">
        <v>0</v>
      </c>
      <c r="AC57" s="199">
        <v>2.08</v>
      </c>
      <c r="AD57" s="199">
        <v>0</v>
      </c>
      <c r="AE57" s="199">
        <v>0</v>
      </c>
      <c r="AF57" s="199">
        <v>0</v>
      </c>
      <c r="AG57" s="199">
        <v>18.79</v>
      </c>
      <c r="AH57" s="199">
        <v>0</v>
      </c>
      <c r="AI57" s="199">
        <v>26</v>
      </c>
      <c r="AJ57" s="199">
        <v>0</v>
      </c>
      <c r="AK57" s="199">
        <v>31</v>
      </c>
      <c r="AL57" s="199">
        <v>0</v>
      </c>
      <c r="AM57" s="199">
        <v>0</v>
      </c>
      <c r="AN57" s="199">
        <v>0</v>
      </c>
      <c r="AO57" s="199">
        <v>14</v>
      </c>
      <c r="AP57" s="199">
        <v>0</v>
      </c>
      <c r="AQ57" s="199">
        <v>0</v>
      </c>
      <c r="AR57" s="199">
        <v>0</v>
      </c>
      <c r="AS57" s="199">
        <v>0</v>
      </c>
      <c r="AT57" s="199">
        <v>0</v>
      </c>
    </row>
    <row r="58" spans="1:46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0</v>
      </c>
      <c r="L58" s="199">
        <v>0</v>
      </c>
      <c r="M58" s="199">
        <v>0</v>
      </c>
      <c r="N58" s="199">
        <v>0</v>
      </c>
      <c r="O58" s="199">
        <v>0</v>
      </c>
      <c r="P58" s="199">
        <v>0</v>
      </c>
      <c r="Q58" s="199">
        <v>0</v>
      </c>
      <c r="R58" s="199">
        <v>0</v>
      </c>
      <c r="S58" s="199">
        <v>0</v>
      </c>
      <c r="T58" s="199">
        <v>0</v>
      </c>
      <c r="U58" s="199">
        <v>0</v>
      </c>
      <c r="V58" s="199">
        <v>0</v>
      </c>
      <c r="W58" s="199">
        <v>0</v>
      </c>
      <c r="X58" s="199">
        <v>0</v>
      </c>
      <c r="Y58" s="199">
        <v>0</v>
      </c>
      <c r="Z58" s="199">
        <v>0</v>
      </c>
      <c r="AA58" s="199">
        <v>0</v>
      </c>
      <c r="AB58" s="199">
        <v>0</v>
      </c>
      <c r="AC58" s="199">
        <v>2.08</v>
      </c>
      <c r="AD58" s="199">
        <v>0</v>
      </c>
      <c r="AE58" s="199">
        <v>0</v>
      </c>
      <c r="AF58" s="199">
        <v>0</v>
      </c>
      <c r="AG58" s="199">
        <v>18.79</v>
      </c>
      <c r="AH58" s="199">
        <v>0</v>
      </c>
      <c r="AI58" s="199">
        <v>26</v>
      </c>
      <c r="AJ58" s="199">
        <v>0</v>
      </c>
      <c r="AK58" s="199">
        <v>31</v>
      </c>
      <c r="AL58" s="199">
        <v>0</v>
      </c>
      <c r="AM58" s="199">
        <v>0</v>
      </c>
      <c r="AN58" s="199">
        <v>0</v>
      </c>
      <c r="AO58" s="199">
        <v>14</v>
      </c>
      <c r="AP58" s="199">
        <v>0</v>
      </c>
      <c r="AQ58" s="199">
        <v>0</v>
      </c>
      <c r="AR58" s="199">
        <v>0</v>
      </c>
      <c r="AS58" s="199">
        <v>0</v>
      </c>
      <c r="AT58" s="199">
        <v>0</v>
      </c>
    </row>
    <row r="59" spans="1:46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0</v>
      </c>
      <c r="L59" s="199">
        <v>0</v>
      </c>
      <c r="M59" s="199">
        <v>0</v>
      </c>
      <c r="N59" s="199">
        <v>0</v>
      </c>
      <c r="O59" s="199">
        <v>0</v>
      </c>
      <c r="P59" s="199">
        <v>0</v>
      </c>
      <c r="Q59" s="199">
        <v>0</v>
      </c>
      <c r="R59" s="199">
        <v>0</v>
      </c>
      <c r="S59" s="199">
        <v>0</v>
      </c>
      <c r="T59" s="199">
        <v>0</v>
      </c>
      <c r="U59" s="199">
        <v>0</v>
      </c>
      <c r="V59" s="199">
        <v>0</v>
      </c>
      <c r="W59" s="199">
        <v>0</v>
      </c>
      <c r="X59" s="199">
        <v>0</v>
      </c>
      <c r="Y59" s="199">
        <v>0</v>
      </c>
      <c r="Z59" s="199">
        <v>0</v>
      </c>
      <c r="AA59" s="199">
        <v>0</v>
      </c>
      <c r="AB59" s="199">
        <v>0</v>
      </c>
      <c r="AC59" s="199">
        <v>2.08</v>
      </c>
      <c r="AD59" s="199">
        <v>0</v>
      </c>
      <c r="AE59" s="199">
        <v>0</v>
      </c>
      <c r="AF59" s="199">
        <v>0</v>
      </c>
      <c r="AG59" s="199">
        <v>18.79</v>
      </c>
      <c r="AH59" s="199">
        <v>0</v>
      </c>
      <c r="AI59" s="199">
        <v>25</v>
      </c>
      <c r="AJ59" s="199">
        <v>0</v>
      </c>
      <c r="AK59" s="199">
        <v>31</v>
      </c>
      <c r="AL59" s="199">
        <v>0</v>
      </c>
      <c r="AM59" s="199">
        <v>0</v>
      </c>
      <c r="AN59" s="199">
        <v>0</v>
      </c>
      <c r="AO59" s="199">
        <v>14</v>
      </c>
      <c r="AP59" s="199">
        <v>0</v>
      </c>
      <c r="AQ59" s="199">
        <v>0</v>
      </c>
      <c r="AR59" s="199">
        <v>0</v>
      </c>
      <c r="AS59" s="199">
        <v>0</v>
      </c>
      <c r="AT59" s="199">
        <v>0</v>
      </c>
    </row>
    <row r="60" spans="1:46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0</v>
      </c>
      <c r="L60" s="199">
        <v>0</v>
      </c>
      <c r="M60" s="199">
        <v>0</v>
      </c>
      <c r="N60" s="199">
        <v>0</v>
      </c>
      <c r="O60" s="199">
        <v>0</v>
      </c>
      <c r="P60" s="199">
        <v>0</v>
      </c>
      <c r="Q60" s="199">
        <v>0</v>
      </c>
      <c r="R60" s="199">
        <v>0</v>
      </c>
      <c r="S60" s="199">
        <v>0</v>
      </c>
      <c r="T60" s="199">
        <v>0</v>
      </c>
      <c r="U60" s="199">
        <v>0</v>
      </c>
      <c r="V60" s="199">
        <v>0</v>
      </c>
      <c r="W60" s="199">
        <v>0</v>
      </c>
      <c r="X60" s="199">
        <v>0</v>
      </c>
      <c r="Y60" s="199">
        <v>0</v>
      </c>
      <c r="Z60" s="199">
        <v>0</v>
      </c>
      <c r="AA60" s="199">
        <v>0</v>
      </c>
      <c r="AB60" s="199">
        <v>0</v>
      </c>
      <c r="AC60" s="199">
        <v>2.08</v>
      </c>
      <c r="AD60" s="199">
        <v>0</v>
      </c>
      <c r="AE60" s="199">
        <v>0</v>
      </c>
      <c r="AF60" s="199">
        <v>0</v>
      </c>
      <c r="AG60" s="199">
        <v>18.79</v>
      </c>
      <c r="AH60" s="199">
        <v>0</v>
      </c>
      <c r="AI60" s="199">
        <v>23.23</v>
      </c>
      <c r="AJ60" s="199">
        <v>0</v>
      </c>
      <c r="AK60" s="199">
        <v>31</v>
      </c>
      <c r="AL60" s="199">
        <v>0</v>
      </c>
      <c r="AM60" s="199">
        <v>0</v>
      </c>
      <c r="AN60" s="199">
        <v>0</v>
      </c>
      <c r="AO60" s="199">
        <v>5</v>
      </c>
      <c r="AP60" s="199">
        <v>0</v>
      </c>
      <c r="AQ60" s="199">
        <v>0</v>
      </c>
      <c r="AR60" s="199">
        <v>0</v>
      </c>
      <c r="AS60" s="199">
        <v>0</v>
      </c>
      <c r="AT60" s="199">
        <v>0</v>
      </c>
    </row>
    <row r="61" spans="1:46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0</v>
      </c>
      <c r="L61" s="199">
        <v>0</v>
      </c>
      <c r="M61" s="199">
        <v>0</v>
      </c>
      <c r="N61" s="199">
        <v>0</v>
      </c>
      <c r="O61" s="199">
        <v>0</v>
      </c>
      <c r="P61" s="199">
        <v>0</v>
      </c>
      <c r="Q61" s="199">
        <v>0</v>
      </c>
      <c r="R61" s="199">
        <v>0</v>
      </c>
      <c r="S61" s="199">
        <v>0</v>
      </c>
      <c r="T61" s="199">
        <v>0</v>
      </c>
      <c r="U61" s="199">
        <v>0</v>
      </c>
      <c r="V61" s="199">
        <v>0</v>
      </c>
      <c r="W61" s="199">
        <v>0</v>
      </c>
      <c r="X61" s="199">
        <v>0</v>
      </c>
      <c r="Y61" s="199">
        <v>0</v>
      </c>
      <c r="Z61" s="199">
        <v>0</v>
      </c>
      <c r="AA61" s="199">
        <v>0</v>
      </c>
      <c r="AB61" s="199">
        <v>0</v>
      </c>
      <c r="AC61" s="199">
        <v>2.08</v>
      </c>
      <c r="AD61" s="199">
        <v>0</v>
      </c>
      <c r="AE61" s="199">
        <v>0</v>
      </c>
      <c r="AF61" s="199">
        <v>0</v>
      </c>
      <c r="AG61" s="199">
        <v>18.79</v>
      </c>
      <c r="AH61" s="199">
        <v>0</v>
      </c>
      <c r="AI61" s="199">
        <v>25</v>
      </c>
      <c r="AJ61" s="199">
        <v>0</v>
      </c>
      <c r="AK61" s="199">
        <v>31</v>
      </c>
      <c r="AL61" s="199">
        <v>0</v>
      </c>
      <c r="AM61" s="199">
        <v>0</v>
      </c>
      <c r="AN61" s="199">
        <v>0</v>
      </c>
      <c r="AO61" s="199">
        <v>14</v>
      </c>
      <c r="AP61" s="199">
        <v>0</v>
      </c>
      <c r="AQ61" s="199">
        <v>0</v>
      </c>
      <c r="AR61" s="199">
        <v>0</v>
      </c>
      <c r="AS61" s="199">
        <v>0</v>
      </c>
      <c r="AT61" s="199">
        <v>0</v>
      </c>
    </row>
    <row r="62" spans="1:46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0</v>
      </c>
      <c r="L62" s="199">
        <v>0</v>
      </c>
      <c r="M62" s="199">
        <v>0</v>
      </c>
      <c r="N62" s="199">
        <v>0</v>
      </c>
      <c r="O62" s="199">
        <v>0</v>
      </c>
      <c r="P62" s="199">
        <v>0</v>
      </c>
      <c r="Q62" s="199">
        <v>0</v>
      </c>
      <c r="R62" s="199">
        <v>0</v>
      </c>
      <c r="S62" s="199">
        <v>0</v>
      </c>
      <c r="T62" s="199">
        <v>0</v>
      </c>
      <c r="U62" s="199">
        <v>0</v>
      </c>
      <c r="V62" s="199">
        <v>0</v>
      </c>
      <c r="W62" s="199">
        <v>0</v>
      </c>
      <c r="X62" s="199">
        <v>0</v>
      </c>
      <c r="Y62" s="199">
        <v>0</v>
      </c>
      <c r="Z62" s="199">
        <v>0</v>
      </c>
      <c r="AA62" s="199">
        <v>0</v>
      </c>
      <c r="AB62" s="199">
        <v>0</v>
      </c>
      <c r="AC62" s="199">
        <v>2.08</v>
      </c>
      <c r="AD62" s="199">
        <v>0</v>
      </c>
      <c r="AE62" s="199">
        <v>0</v>
      </c>
      <c r="AF62" s="199">
        <v>0</v>
      </c>
      <c r="AG62" s="199">
        <v>18.79</v>
      </c>
      <c r="AH62" s="199">
        <v>0</v>
      </c>
      <c r="AI62" s="199">
        <v>25</v>
      </c>
      <c r="AJ62" s="199">
        <v>0</v>
      </c>
      <c r="AK62" s="199">
        <v>31</v>
      </c>
      <c r="AL62" s="199">
        <v>0</v>
      </c>
      <c r="AM62" s="199">
        <v>0</v>
      </c>
      <c r="AN62" s="199">
        <v>0</v>
      </c>
      <c r="AO62" s="199">
        <v>14</v>
      </c>
      <c r="AP62" s="199">
        <v>0</v>
      </c>
      <c r="AQ62" s="199">
        <v>0</v>
      </c>
      <c r="AR62" s="199">
        <v>0</v>
      </c>
      <c r="AS62" s="199">
        <v>0</v>
      </c>
      <c r="AT62" s="199">
        <v>0</v>
      </c>
    </row>
    <row r="63" spans="1:46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0</v>
      </c>
      <c r="L63" s="199">
        <v>0</v>
      </c>
      <c r="M63" s="199">
        <v>0</v>
      </c>
      <c r="N63" s="199">
        <v>0</v>
      </c>
      <c r="O63" s="199">
        <v>0</v>
      </c>
      <c r="P63" s="199">
        <v>0</v>
      </c>
      <c r="Q63" s="199">
        <v>0</v>
      </c>
      <c r="R63" s="199">
        <v>0</v>
      </c>
      <c r="S63" s="199">
        <v>0</v>
      </c>
      <c r="T63" s="199">
        <v>0</v>
      </c>
      <c r="U63" s="199">
        <v>0</v>
      </c>
      <c r="V63" s="199">
        <v>0</v>
      </c>
      <c r="W63" s="199">
        <v>0</v>
      </c>
      <c r="X63" s="199">
        <v>0</v>
      </c>
      <c r="Y63" s="199">
        <v>0</v>
      </c>
      <c r="Z63" s="199">
        <v>0</v>
      </c>
      <c r="AA63" s="199">
        <v>0</v>
      </c>
      <c r="AB63" s="199">
        <v>0</v>
      </c>
      <c r="AC63" s="199">
        <v>2.08</v>
      </c>
      <c r="AD63" s="199">
        <v>0</v>
      </c>
      <c r="AE63" s="199">
        <v>0</v>
      </c>
      <c r="AF63" s="199">
        <v>0</v>
      </c>
      <c r="AG63" s="199">
        <v>18.79</v>
      </c>
      <c r="AH63" s="199">
        <v>0</v>
      </c>
      <c r="AI63" s="199">
        <v>25</v>
      </c>
      <c r="AJ63" s="199">
        <v>0</v>
      </c>
      <c r="AK63" s="199">
        <v>31</v>
      </c>
      <c r="AL63" s="199">
        <v>0</v>
      </c>
      <c r="AM63" s="199">
        <v>0</v>
      </c>
      <c r="AN63" s="199">
        <v>0</v>
      </c>
      <c r="AO63" s="199">
        <v>14</v>
      </c>
      <c r="AP63" s="199">
        <v>0</v>
      </c>
      <c r="AQ63" s="199">
        <v>0</v>
      </c>
      <c r="AR63" s="199">
        <v>0</v>
      </c>
      <c r="AS63" s="199">
        <v>0</v>
      </c>
      <c r="AT63" s="199">
        <v>0</v>
      </c>
    </row>
    <row r="64" spans="1:46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0</v>
      </c>
      <c r="L64" s="199">
        <v>0</v>
      </c>
      <c r="M64" s="199">
        <v>0</v>
      </c>
      <c r="N64" s="199">
        <v>0</v>
      </c>
      <c r="O64" s="199">
        <v>0</v>
      </c>
      <c r="P64" s="199">
        <v>0</v>
      </c>
      <c r="Q64" s="199">
        <v>0</v>
      </c>
      <c r="R64" s="199">
        <v>0</v>
      </c>
      <c r="S64" s="199">
        <v>0</v>
      </c>
      <c r="T64" s="199">
        <v>0</v>
      </c>
      <c r="U64" s="199">
        <v>0</v>
      </c>
      <c r="V64" s="199">
        <v>0</v>
      </c>
      <c r="W64" s="199">
        <v>0</v>
      </c>
      <c r="X64" s="199">
        <v>0</v>
      </c>
      <c r="Y64" s="199">
        <v>0</v>
      </c>
      <c r="Z64" s="199">
        <v>0</v>
      </c>
      <c r="AA64" s="199">
        <v>0</v>
      </c>
      <c r="AB64" s="199">
        <v>0</v>
      </c>
      <c r="AC64" s="199">
        <v>2.08</v>
      </c>
      <c r="AD64" s="199">
        <v>0</v>
      </c>
      <c r="AE64" s="199">
        <v>0</v>
      </c>
      <c r="AF64" s="199">
        <v>0</v>
      </c>
      <c r="AG64" s="199">
        <v>18.79</v>
      </c>
      <c r="AH64" s="199">
        <v>0</v>
      </c>
      <c r="AI64" s="199">
        <v>25</v>
      </c>
      <c r="AJ64" s="199">
        <v>0</v>
      </c>
      <c r="AK64" s="199">
        <v>31</v>
      </c>
      <c r="AL64" s="199">
        <v>0</v>
      </c>
      <c r="AM64" s="199">
        <v>0</v>
      </c>
      <c r="AN64" s="199">
        <v>0</v>
      </c>
      <c r="AO64" s="199">
        <v>14</v>
      </c>
      <c r="AP64" s="199">
        <v>0</v>
      </c>
      <c r="AQ64" s="199">
        <v>0</v>
      </c>
      <c r="AR64" s="199">
        <v>0</v>
      </c>
      <c r="AS64" s="199">
        <v>0</v>
      </c>
      <c r="AT64" s="199">
        <v>0</v>
      </c>
    </row>
    <row r="65" spans="1:46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0</v>
      </c>
      <c r="L65" s="199">
        <v>0</v>
      </c>
      <c r="M65" s="199">
        <v>0</v>
      </c>
      <c r="N65" s="199">
        <v>0</v>
      </c>
      <c r="O65" s="199">
        <v>0</v>
      </c>
      <c r="P65" s="199">
        <v>0</v>
      </c>
      <c r="Q65" s="199">
        <v>0</v>
      </c>
      <c r="R65" s="199">
        <v>0</v>
      </c>
      <c r="S65" s="199">
        <v>0</v>
      </c>
      <c r="T65" s="199">
        <v>0</v>
      </c>
      <c r="U65" s="199">
        <v>0</v>
      </c>
      <c r="V65" s="199">
        <v>0</v>
      </c>
      <c r="W65" s="199">
        <v>0</v>
      </c>
      <c r="X65" s="199">
        <v>0</v>
      </c>
      <c r="Y65" s="199">
        <v>0</v>
      </c>
      <c r="Z65" s="199">
        <v>0</v>
      </c>
      <c r="AA65" s="199">
        <v>0</v>
      </c>
      <c r="AB65" s="199">
        <v>0</v>
      </c>
      <c r="AC65" s="199">
        <v>2.08</v>
      </c>
      <c r="AD65" s="199">
        <v>0</v>
      </c>
      <c r="AE65" s="199">
        <v>0</v>
      </c>
      <c r="AF65" s="199">
        <v>0</v>
      </c>
      <c r="AG65" s="199">
        <v>18.79</v>
      </c>
      <c r="AH65" s="199">
        <v>0</v>
      </c>
      <c r="AI65" s="199">
        <v>23.23</v>
      </c>
      <c r="AJ65" s="199">
        <v>0</v>
      </c>
      <c r="AK65" s="199">
        <v>31</v>
      </c>
      <c r="AL65" s="199">
        <v>0</v>
      </c>
      <c r="AM65" s="199">
        <v>0</v>
      </c>
      <c r="AN65" s="199">
        <v>0</v>
      </c>
      <c r="AO65" s="199">
        <v>5</v>
      </c>
      <c r="AP65" s="199">
        <v>0</v>
      </c>
      <c r="AQ65" s="199">
        <v>0</v>
      </c>
      <c r="AR65" s="199">
        <v>0</v>
      </c>
      <c r="AS65" s="199">
        <v>0</v>
      </c>
      <c r="AT65" s="199">
        <v>0</v>
      </c>
    </row>
    <row r="66" spans="1:46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0</v>
      </c>
      <c r="L66" s="199">
        <v>0</v>
      </c>
      <c r="M66" s="199">
        <v>0</v>
      </c>
      <c r="N66" s="199">
        <v>0</v>
      </c>
      <c r="O66" s="199">
        <v>0</v>
      </c>
      <c r="P66" s="199">
        <v>0</v>
      </c>
      <c r="Q66" s="199">
        <v>0</v>
      </c>
      <c r="R66" s="199">
        <v>0</v>
      </c>
      <c r="S66" s="199">
        <v>0</v>
      </c>
      <c r="T66" s="199">
        <v>0</v>
      </c>
      <c r="U66" s="199">
        <v>0</v>
      </c>
      <c r="V66" s="199">
        <v>0</v>
      </c>
      <c r="W66" s="199">
        <v>0</v>
      </c>
      <c r="X66" s="199">
        <v>0</v>
      </c>
      <c r="Y66" s="199">
        <v>0</v>
      </c>
      <c r="Z66" s="199">
        <v>0</v>
      </c>
      <c r="AA66" s="199">
        <v>0</v>
      </c>
      <c r="AB66" s="199">
        <v>0</v>
      </c>
      <c r="AC66" s="199">
        <v>2.08</v>
      </c>
      <c r="AD66" s="199">
        <v>0</v>
      </c>
      <c r="AE66" s="199">
        <v>0</v>
      </c>
      <c r="AF66" s="199">
        <v>0</v>
      </c>
      <c r="AG66" s="199">
        <v>18.79</v>
      </c>
      <c r="AH66" s="199">
        <v>0</v>
      </c>
      <c r="AI66" s="199">
        <v>25</v>
      </c>
      <c r="AJ66" s="199">
        <v>0</v>
      </c>
      <c r="AK66" s="199">
        <v>31</v>
      </c>
      <c r="AL66" s="199">
        <v>0</v>
      </c>
      <c r="AM66" s="199">
        <v>0</v>
      </c>
      <c r="AN66" s="199">
        <v>0</v>
      </c>
      <c r="AO66" s="199">
        <v>14</v>
      </c>
      <c r="AP66" s="199">
        <v>0</v>
      </c>
      <c r="AQ66" s="199">
        <v>0</v>
      </c>
      <c r="AR66" s="199">
        <v>0</v>
      </c>
      <c r="AS66" s="199">
        <v>0</v>
      </c>
      <c r="AT66" s="199">
        <v>0</v>
      </c>
    </row>
    <row r="67" spans="1:46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0</v>
      </c>
      <c r="L67" s="199">
        <v>0</v>
      </c>
      <c r="M67" s="199">
        <v>0</v>
      </c>
      <c r="N67" s="199">
        <v>0</v>
      </c>
      <c r="O67" s="199">
        <v>0</v>
      </c>
      <c r="P67" s="199">
        <v>0</v>
      </c>
      <c r="Q67" s="199">
        <v>0</v>
      </c>
      <c r="R67" s="199">
        <v>0</v>
      </c>
      <c r="S67" s="199">
        <v>0</v>
      </c>
      <c r="T67" s="199">
        <v>0</v>
      </c>
      <c r="U67" s="199">
        <v>0</v>
      </c>
      <c r="V67" s="199">
        <v>0</v>
      </c>
      <c r="W67" s="199">
        <v>0</v>
      </c>
      <c r="X67" s="199">
        <v>0</v>
      </c>
      <c r="Y67" s="199">
        <v>0</v>
      </c>
      <c r="Z67" s="199">
        <v>0</v>
      </c>
      <c r="AA67" s="199">
        <v>0</v>
      </c>
      <c r="AB67" s="199">
        <v>0</v>
      </c>
      <c r="AC67" s="199">
        <v>2.08</v>
      </c>
      <c r="AD67" s="199">
        <v>0</v>
      </c>
      <c r="AE67" s="199">
        <v>0</v>
      </c>
      <c r="AF67" s="199">
        <v>0</v>
      </c>
      <c r="AG67" s="199">
        <v>18.79</v>
      </c>
      <c r="AH67" s="199">
        <v>0</v>
      </c>
      <c r="AI67" s="199">
        <v>25</v>
      </c>
      <c r="AJ67" s="199">
        <v>0</v>
      </c>
      <c r="AK67" s="199">
        <v>31</v>
      </c>
      <c r="AL67" s="199">
        <v>0</v>
      </c>
      <c r="AM67" s="199">
        <v>0</v>
      </c>
      <c r="AN67" s="199">
        <v>0</v>
      </c>
      <c r="AO67" s="199">
        <v>14</v>
      </c>
      <c r="AP67" s="199">
        <v>0</v>
      </c>
      <c r="AQ67" s="199">
        <v>0</v>
      </c>
      <c r="AR67" s="199">
        <v>0</v>
      </c>
      <c r="AS67" s="199">
        <v>0</v>
      </c>
      <c r="AT67" s="199">
        <v>0</v>
      </c>
    </row>
    <row r="68" spans="1:46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0</v>
      </c>
      <c r="L68" s="199">
        <v>0</v>
      </c>
      <c r="M68" s="199">
        <v>0</v>
      </c>
      <c r="N68" s="199">
        <v>0</v>
      </c>
      <c r="O68" s="199">
        <v>0</v>
      </c>
      <c r="P68" s="199">
        <v>0</v>
      </c>
      <c r="Q68" s="199">
        <v>0</v>
      </c>
      <c r="R68" s="199">
        <v>0</v>
      </c>
      <c r="S68" s="199">
        <v>0</v>
      </c>
      <c r="T68" s="199">
        <v>0</v>
      </c>
      <c r="U68" s="199">
        <v>0</v>
      </c>
      <c r="V68" s="199">
        <v>0</v>
      </c>
      <c r="W68" s="199">
        <v>0</v>
      </c>
      <c r="X68" s="199">
        <v>0</v>
      </c>
      <c r="Y68" s="199">
        <v>0</v>
      </c>
      <c r="Z68" s="199">
        <v>0</v>
      </c>
      <c r="AA68" s="199">
        <v>0</v>
      </c>
      <c r="AB68" s="199">
        <v>0</v>
      </c>
      <c r="AC68" s="199">
        <v>2.08</v>
      </c>
      <c r="AD68" s="199">
        <v>0</v>
      </c>
      <c r="AE68" s="199">
        <v>0</v>
      </c>
      <c r="AF68" s="199">
        <v>0</v>
      </c>
      <c r="AG68" s="199">
        <v>18.79</v>
      </c>
      <c r="AH68" s="199">
        <v>0</v>
      </c>
      <c r="AI68" s="199">
        <v>25</v>
      </c>
      <c r="AJ68" s="199">
        <v>0</v>
      </c>
      <c r="AK68" s="199">
        <v>31</v>
      </c>
      <c r="AL68" s="199">
        <v>0</v>
      </c>
      <c r="AM68" s="199">
        <v>0</v>
      </c>
      <c r="AN68" s="199">
        <v>0</v>
      </c>
      <c r="AO68" s="199">
        <v>14</v>
      </c>
      <c r="AP68" s="199">
        <v>0</v>
      </c>
      <c r="AQ68" s="199">
        <v>0</v>
      </c>
      <c r="AR68" s="199">
        <v>0</v>
      </c>
      <c r="AS68" s="199">
        <v>0</v>
      </c>
      <c r="AT68" s="199">
        <v>0</v>
      </c>
    </row>
    <row r="69" spans="1:46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0</v>
      </c>
      <c r="L69" s="199">
        <v>0</v>
      </c>
      <c r="M69" s="199">
        <v>0</v>
      </c>
      <c r="N69" s="199">
        <v>0</v>
      </c>
      <c r="O69" s="199">
        <v>0</v>
      </c>
      <c r="P69" s="199">
        <v>0</v>
      </c>
      <c r="Q69" s="199">
        <v>0</v>
      </c>
      <c r="R69" s="199">
        <v>0</v>
      </c>
      <c r="S69" s="199">
        <v>0</v>
      </c>
      <c r="T69" s="199">
        <v>0</v>
      </c>
      <c r="U69" s="199">
        <v>0</v>
      </c>
      <c r="V69" s="199">
        <v>0</v>
      </c>
      <c r="W69" s="199">
        <v>0</v>
      </c>
      <c r="X69" s="199">
        <v>0</v>
      </c>
      <c r="Y69" s="199">
        <v>0</v>
      </c>
      <c r="Z69" s="199">
        <v>0</v>
      </c>
      <c r="AA69" s="199">
        <v>0</v>
      </c>
      <c r="AB69" s="199">
        <v>0</v>
      </c>
      <c r="AC69" s="199">
        <v>2.08</v>
      </c>
      <c r="AD69" s="199">
        <v>0</v>
      </c>
      <c r="AE69" s="199">
        <v>0</v>
      </c>
      <c r="AF69" s="199">
        <v>0</v>
      </c>
      <c r="AG69" s="199">
        <v>18.79</v>
      </c>
      <c r="AH69" s="199">
        <v>0</v>
      </c>
      <c r="AI69" s="199">
        <v>25</v>
      </c>
      <c r="AJ69" s="199">
        <v>0</v>
      </c>
      <c r="AK69" s="199">
        <v>31</v>
      </c>
      <c r="AL69" s="199">
        <v>0</v>
      </c>
      <c r="AM69" s="199">
        <v>0</v>
      </c>
      <c r="AN69" s="199">
        <v>0</v>
      </c>
      <c r="AO69" s="199">
        <v>14</v>
      </c>
      <c r="AP69" s="199">
        <v>0</v>
      </c>
      <c r="AQ69" s="199">
        <v>0</v>
      </c>
      <c r="AR69" s="199">
        <v>0</v>
      </c>
      <c r="AS69" s="199">
        <v>0</v>
      </c>
      <c r="AT69" s="199">
        <v>0</v>
      </c>
    </row>
    <row r="70" spans="1:46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0</v>
      </c>
      <c r="L70" s="199">
        <v>0</v>
      </c>
      <c r="M70" s="199">
        <v>0</v>
      </c>
      <c r="N70" s="199">
        <v>0</v>
      </c>
      <c r="O70" s="199">
        <v>0</v>
      </c>
      <c r="P70" s="199">
        <v>0</v>
      </c>
      <c r="Q70" s="199">
        <v>0</v>
      </c>
      <c r="R70" s="199">
        <v>0</v>
      </c>
      <c r="S70" s="199">
        <v>0</v>
      </c>
      <c r="T70" s="199">
        <v>0</v>
      </c>
      <c r="U70" s="199">
        <v>0</v>
      </c>
      <c r="V70" s="199">
        <v>0</v>
      </c>
      <c r="W70" s="199">
        <v>0</v>
      </c>
      <c r="X70" s="199">
        <v>0</v>
      </c>
      <c r="Y70" s="199">
        <v>0</v>
      </c>
      <c r="Z70" s="199">
        <v>0</v>
      </c>
      <c r="AA70" s="199">
        <v>0</v>
      </c>
      <c r="AB70" s="199">
        <v>0</v>
      </c>
      <c r="AC70" s="199">
        <v>2.08</v>
      </c>
      <c r="AD70" s="199">
        <v>0</v>
      </c>
      <c r="AE70" s="199">
        <v>0</v>
      </c>
      <c r="AF70" s="199">
        <v>0</v>
      </c>
      <c r="AG70" s="199">
        <v>18.79</v>
      </c>
      <c r="AH70" s="199">
        <v>0</v>
      </c>
      <c r="AI70" s="199">
        <v>23.23</v>
      </c>
      <c r="AJ70" s="199">
        <v>0</v>
      </c>
      <c r="AK70" s="199">
        <v>31</v>
      </c>
      <c r="AL70" s="199">
        <v>0</v>
      </c>
      <c r="AM70" s="199">
        <v>0</v>
      </c>
      <c r="AN70" s="199">
        <v>0</v>
      </c>
      <c r="AO70" s="199">
        <v>5</v>
      </c>
      <c r="AP70" s="199">
        <v>0</v>
      </c>
      <c r="AQ70" s="199">
        <v>0</v>
      </c>
      <c r="AR70" s="199">
        <v>0</v>
      </c>
      <c r="AS70" s="199">
        <v>0</v>
      </c>
      <c r="AT70" s="199">
        <v>0</v>
      </c>
    </row>
    <row r="71" spans="1:46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0</v>
      </c>
      <c r="L71" s="199">
        <v>0</v>
      </c>
      <c r="M71" s="199">
        <v>0</v>
      </c>
      <c r="N71" s="199">
        <v>0</v>
      </c>
      <c r="O71" s="199">
        <v>0</v>
      </c>
      <c r="P71" s="199">
        <v>0</v>
      </c>
      <c r="Q71" s="199">
        <v>0</v>
      </c>
      <c r="R71" s="199">
        <v>0</v>
      </c>
      <c r="S71" s="199">
        <v>0</v>
      </c>
      <c r="T71" s="199">
        <v>0</v>
      </c>
      <c r="U71" s="199">
        <v>0</v>
      </c>
      <c r="V71" s="199">
        <v>0</v>
      </c>
      <c r="W71" s="199">
        <v>0</v>
      </c>
      <c r="X71" s="199">
        <v>0</v>
      </c>
      <c r="Y71" s="199">
        <v>0</v>
      </c>
      <c r="Z71" s="199">
        <v>0</v>
      </c>
      <c r="AA71" s="199">
        <v>0</v>
      </c>
      <c r="AB71" s="199">
        <v>0</v>
      </c>
      <c r="AC71" s="199">
        <v>2.08</v>
      </c>
      <c r="AD71" s="199">
        <v>0</v>
      </c>
      <c r="AE71" s="199">
        <v>0</v>
      </c>
      <c r="AF71" s="199">
        <v>0</v>
      </c>
      <c r="AG71" s="199">
        <v>18.79</v>
      </c>
      <c r="AH71" s="199">
        <v>0</v>
      </c>
      <c r="AI71" s="199">
        <v>25</v>
      </c>
      <c r="AJ71" s="199">
        <v>0</v>
      </c>
      <c r="AK71" s="199">
        <v>31</v>
      </c>
      <c r="AL71" s="199">
        <v>0</v>
      </c>
      <c r="AM71" s="199">
        <v>0</v>
      </c>
      <c r="AN71" s="199">
        <v>0</v>
      </c>
      <c r="AO71" s="199">
        <v>14</v>
      </c>
      <c r="AP71" s="199">
        <v>0</v>
      </c>
      <c r="AQ71" s="199">
        <v>0</v>
      </c>
      <c r="AR71" s="199">
        <v>0</v>
      </c>
      <c r="AS71" s="199">
        <v>0</v>
      </c>
      <c r="AT71" s="199">
        <v>0</v>
      </c>
    </row>
    <row r="72" spans="1:46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0</v>
      </c>
      <c r="L72" s="199">
        <v>0</v>
      </c>
      <c r="M72" s="199">
        <v>0</v>
      </c>
      <c r="N72" s="199">
        <v>0</v>
      </c>
      <c r="O72" s="199">
        <v>0</v>
      </c>
      <c r="P72" s="199">
        <v>0</v>
      </c>
      <c r="Q72" s="199">
        <v>0</v>
      </c>
      <c r="R72" s="199">
        <v>0</v>
      </c>
      <c r="S72" s="199">
        <v>0</v>
      </c>
      <c r="T72" s="199">
        <v>0</v>
      </c>
      <c r="U72" s="199">
        <v>0</v>
      </c>
      <c r="V72" s="199">
        <v>0</v>
      </c>
      <c r="W72" s="199">
        <v>0</v>
      </c>
      <c r="X72" s="199">
        <v>0</v>
      </c>
      <c r="Y72" s="199">
        <v>0</v>
      </c>
      <c r="Z72" s="199">
        <v>0</v>
      </c>
      <c r="AA72" s="199">
        <v>0</v>
      </c>
      <c r="AB72" s="199">
        <v>0</v>
      </c>
      <c r="AC72" s="199">
        <v>2.08</v>
      </c>
      <c r="AD72" s="199">
        <v>0</v>
      </c>
      <c r="AE72" s="199">
        <v>0</v>
      </c>
      <c r="AF72" s="199">
        <v>0</v>
      </c>
      <c r="AG72" s="199">
        <v>18.79</v>
      </c>
      <c r="AH72" s="199">
        <v>0</v>
      </c>
      <c r="AI72" s="199">
        <v>25</v>
      </c>
      <c r="AJ72" s="199">
        <v>0</v>
      </c>
      <c r="AK72" s="199">
        <v>31</v>
      </c>
      <c r="AL72" s="199">
        <v>0</v>
      </c>
      <c r="AM72" s="199">
        <v>0</v>
      </c>
      <c r="AN72" s="199">
        <v>0</v>
      </c>
      <c r="AO72" s="199">
        <v>14</v>
      </c>
      <c r="AP72" s="199">
        <v>0</v>
      </c>
      <c r="AQ72" s="199">
        <v>0</v>
      </c>
      <c r="AR72" s="199">
        <v>0</v>
      </c>
      <c r="AS72" s="199">
        <v>0</v>
      </c>
      <c r="AT72" s="199">
        <v>0</v>
      </c>
    </row>
    <row r="73" spans="1:46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0</v>
      </c>
      <c r="L73" s="199">
        <v>0</v>
      </c>
      <c r="M73" s="199">
        <v>0</v>
      </c>
      <c r="N73" s="199">
        <v>0</v>
      </c>
      <c r="O73" s="199">
        <v>0</v>
      </c>
      <c r="P73" s="199">
        <v>0</v>
      </c>
      <c r="Q73" s="199">
        <v>0</v>
      </c>
      <c r="R73" s="199">
        <v>0</v>
      </c>
      <c r="S73" s="199">
        <v>0</v>
      </c>
      <c r="T73" s="199">
        <v>0</v>
      </c>
      <c r="U73" s="199">
        <v>0</v>
      </c>
      <c r="V73" s="199">
        <v>0</v>
      </c>
      <c r="W73" s="199">
        <v>0</v>
      </c>
      <c r="X73" s="199">
        <v>0</v>
      </c>
      <c r="Y73" s="199">
        <v>0</v>
      </c>
      <c r="Z73" s="199">
        <v>0</v>
      </c>
      <c r="AA73" s="199">
        <v>0</v>
      </c>
      <c r="AB73" s="199">
        <v>0</v>
      </c>
      <c r="AC73" s="199">
        <v>2.08</v>
      </c>
      <c r="AD73" s="199">
        <v>0</v>
      </c>
      <c r="AE73" s="199">
        <v>0</v>
      </c>
      <c r="AF73" s="199">
        <v>0</v>
      </c>
      <c r="AG73" s="199">
        <v>18.79</v>
      </c>
      <c r="AH73" s="199">
        <v>0</v>
      </c>
      <c r="AI73" s="199">
        <v>25.84</v>
      </c>
      <c r="AJ73" s="199">
        <v>0</v>
      </c>
      <c r="AK73" s="199">
        <v>31</v>
      </c>
      <c r="AL73" s="199">
        <v>0</v>
      </c>
      <c r="AM73" s="199">
        <v>0</v>
      </c>
      <c r="AN73" s="199">
        <v>0</v>
      </c>
      <c r="AO73" s="199">
        <v>14</v>
      </c>
      <c r="AP73" s="199">
        <v>0</v>
      </c>
      <c r="AQ73" s="199">
        <v>0</v>
      </c>
      <c r="AR73" s="199">
        <v>0</v>
      </c>
      <c r="AS73" s="199">
        <v>0</v>
      </c>
      <c r="AT73" s="199">
        <v>0</v>
      </c>
    </row>
    <row r="74" spans="1:46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0</v>
      </c>
      <c r="L74" s="199">
        <v>0</v>
      </c>
      <c r="M74" s="199">
        <v>0</v>
      </c>
      <c r="N74" s="199">
        <v>0</v>
      </c>
      <c r="O74" s="199">
        <v>0</v>
      </c>
      <c r="P74" s="199">
        <v>0</v>
      </c>
      <c r="Q74" s="199">
        <v>0</v>
      </c>
      <c r="R74" s="199">
        <v>0</v>
      </c>
      <c r="S74" s="199">
        <v>0</v>
      </c>
      <c r="T74" s="199">
        <v>0</v>
      </c>
      <c r="U74" s="199">
        <v>0</v>
      </c>
      <c r="V74" s="199">
        <v>0</v>
      </c>
      <c r="W74" s="199">
        <v>0</v>
      </c>
      <c r="X74" s="199">
        <v>0</v>
      </c>
      <c r="Y74" s="199">
        <v>0</v>
      </c>
      <c r="Z74" s="199">
        <v>0</v>
      </c>
      <c r="AA74" s="199">
        <v>0</v>
      </c>
      <c r="AB74" s="199">
        <v>0</v>
      </c>
      <c r="AC74" s="199">
        <v>2.08</v>
      </c>
      <c r="AD74" s="199">
        <v>0</v>
      </c>
      <c r="AE74" s="199">
        <v>0</v>
      </c>
      <c r="AF74" s="199">
        <v>0</v>
      </c>
      <c r="AG74" s="199">
        <v>18.79</v>
      </c>
      <c r="AH74" s="199">
        <v>0</v>
      </c>
      <c r="AI74" s="199">
        <v>25.84</v>
      </c>
      <c r="AJ74" s="199">
        <v>0</v>
      </c>
      <c r="AK74" s="199">
        <v>31</v>
      </c>
      <c r="AL74" s="199">
        <v>0</v>
      </c>
      <c r="AM74" s="199">
        <v>0</v>
      </c>
      <c r="AN74" s="199">
        <v>0</v>
      </c>
      <c r="AO74" s="199">
        <v>5</v>
      </c>
      <c r="AP74" s="199">
        <v>0</v>
      </c>
      <c r="AQ74" s="199">
        <v>0</v>
      </c>
      <c r="AR74" s="199">
        <v>0</v>
      </c>
      <c r="AS74" s="199">
        <v>0</v>
      </c>
      <c r="AT74" s="199">
        <v>0</v>
      </c>
    </row>
    <row r="75" spans="1:46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0</v>
      </c>
      <c r="L75" s="199">
        <v>0</v>
      </c>
      <c r="M75" s="199">
        <v>0</v>
      </c>
      <c r="N75" s="199">
        <v>0</v>
      </c>
      <c r="O75" s="199">
        <v>0</v>
      </c>
      <c r="P75" s="199">
        <v>0</v>
      </c>
      <c r="Q75" s="199">
        <v>0</v>
      </c>
      <c r="R75" s="199">
        <v>0</v>
      </c>
      <c r="S75" s="199">
        <v>0</v>
      </c>
      <c r="T75" s="199">
        <v>0</v>
      </c>
      <c r="U75" s="199">
        <v>0</v>
      </c>
      <c r="V75" s="199">
        <v>0</v>
      </c>
      <c r="W75" s="199">
        <v>0</v>
      </c>
      <c r="X75" s="199">
        <v>0</v>
      </c>
      <c r="Y75" s="199">
        <v>0</v>
      </c>
      <c r="Z75" s="199">
        <v>0</v>
      </c>
      <c r="AA75" s="199">
        <v>0</v>
      </c>
      <c r="AB75" s="199">
        <v>0</v>
      </c>
      <c r="AC75" s="199">
        <v>2.08</v>
      </c>
      <c r="AD75" s="199">
        <v>0</v>
      </c>
      <c r="AE75" s="199">
        <v>0</v>
      </c>
      <c r="AF75" s="199">
        <v>0</v>
      </c>
      <c r="AG75" s="199">
        <v>18.79</v>
      </c>
      <c r="AH75" s="199">
        <v>0</v>
      </c>
      <c r="AI75" s="199">
        <v>25.84</v>
      </c>
      <c r="AJ75" s="199">
        <v>0</v>
      </c>
      <c r="AK75" s="199">
        <v>31</v>
      </c>
      <c r="AL75" s="199">
        <v>0</v>
      </c>
      <c r="AM75" s="199">
        <v>0</v>
      </c>
      <c r="AN75" s="199">
        <v>0</v>
      </c>
      <c r="AO75" s="199">
        <v>14</v>
      </c>
      <c r="AP75" s="199">
        <v>0</v>
      </c>
      <c r="AQ75" s="199">
        <v>0</v>
      </c>
      <c r="AR75" s="199">
        <v>0</v>
      </c>
      <c r="AS75" s="199">
        <v>0</v>
      </c>
      <c r="AT75" s="199">
        <v>0</v>
      </c>
    </row>
    <row r="76" spans="1:46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0</v>
      </c>
      <c r="L76" s="199">
        <v>0</v>
      </c>
      <c r="M76" s="199">
        <v>0</v>
      </c>
      <c r="N76" s="199">
        <v>0</v>
      </c>
      <c r="O76" s="199">
        <v>0</v>
      </c>
      <c r="P76" s="199">
        <v>0</v>
      </c>
      <c r="Q76" s="199">
        <v>0</v>
      </c>
      <c r="R76" s="199">
        <v>0</v>
      </c>
      <c r="S76" s="199">
        <v>0</v>
      </c>
      <c r="T76" s="199">
        <v>0</v>
      </c>
      <c r="U76" s="199">
        <v>0</v>
      </c>
      <c r="V76" s="199">
        <v>0</v>
      </c>
      <c r="W76" s="199">
        <v>0</v>
      </c>
      <c r="X76" s="199">
        <v>0</v>
      </c>
      <c r="Y76" s="199">
        <v>0</v>
      </c>
      <c r="Z76" s="199">
        <v>0</v>
      </c>
      <c r="AA76" s="199">
        <v>0</v>
      </c>
      <c r="AB76" s="199">
        <v>0</v>
      </c>
      <c r="AC76" s="199">
        <v>2.08</v>
      </c>
      <c r="AD76" s="199">
        <v>0</v>
      </c>
      <c r="AE76" s="199">
        <v>0</v>
      </c>
      <c r="AF76" s="199">
        <v>0</v>
      </c>
      <c r="AG76" s="199">
        <v>18.79</v>
      </c>
      <c r="AH76" s="199">
        <v>0</v>
      </c>
      <c r="AI76" s="199">
        <v>25.84</v>
      </c>
      <c r="AJ76" s="199">
        <v>0</v>
      </c>
      <c r="AK76" s="199">
        <v>31</v>
      </c>
      <c r="AL76" s="199">
        <v>0</v>
      </c>
      <c r="AM76" s="199">
        <v>0</v>
      </c>
      <c r="AN76" s="199">
        <v>0</v>
      </c>
      <c r="AO76" s="199">
        <v>14</v>
      </c>
      <c r="AP76" s="199">
        <v>0</v>
      </c>
      <c r="AQ76" s="199">
        <v>0</v>
      </c>
      <c r="AR76" s="199">
        <v>0</v>
      </c>
      <c r="AS76" s="199">
        <v>0</v>
      </c>
      <c r="AT76" s="199">
        <v>0</v>
      </c>
    </row>
    <row r="77" spans="1:46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0</v>
      </c>
      <c r="L77" s="199">
        <v>0</v>
      </c>
      <c r="M77" s="199">
        <v>0</v>
      </c>
      <c r="N77" s="199">
        <v>0</v>
      </c>
      <c r="O77" s="199">
        <v>0</v>
      </c>
      <c r="P77" s="199">
        <v>0</v>
      </c>
      <c r="Q77" s="199">
        <v>0</v>
      </c>
      <c r="R77" s="199">
        <v>0</v>
      </c>
      <c r="S77" s="199">
        <v>0</v>
      </c>
      <c r="T77" s="199">
        <v>0</v>
      </c>
      <c r="U77" s="199">
        <v>0</v>
      </c>
      <c r="V77" s="199">
        <v>0</v>
      </c>
      <c r="W77" s="199">
        <v>0</v>
      </c>
      <c r="X77" s="199">
        <v>0</v>
      </c>
      <c r="Y77" s="199">
        <v>0</v>
      </c>
      <c r="Z77" s="199">
        <v>0</v>
      </c>
      <c r="AA77" s="199">
        <v>0</v>
      </c>
      <c r="AB77" s="199">
        <v>0</v>
      </c>
      <c r="AC77" s="199">
        <v>2.08</v>
      </c>
      <c r="AD77" s="199">
        <v>0</v>
      </c>
      <c r="AE77" s="199">
        <v>0</v>
      </c>
      <c r="AF77" s="199">
        <v>0</v>
      </c>
      <c r="AG77" s="199">
        <v>18.79</v>
      </c>
      <c r="AH77" s="199">
        <v>0</v>
      </c>
      <c r="AI77" s="199">
        <v>25.84</v>
      </c>
      <c r="AJ77" s="199">
        <v>0</v>
      </c>
      <c r="AK77" s="199">
        <v>31</v>
      </c>
      <c r="AL77" s="199">
        <v>0</v>
      </c>
      <c r="AM77" s="199">
        <v>0</v>
      </c>
      <c r="AN77" s="199">
        <v>0</v>
      </c>
      <c r="AO77" s="199">
        <v>14</v>
      </c>
      <c r="AP77" s="199">
        <v>0</v>
      </c>
      <c r="AQ77" s="199">
        <v>0</v>
      </c>
      <c r="AR77" s="199">
        <v>0</v>
      </c>
      <c r="AS77" s="199">
        <v>0</v>
      </c>
      <c r="AT77" s="199">
        <v>0</v>
      </c>
    </row>
    <row r="78" spans="1:46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0</v>
      </c>
      <c r="L78" s="199">
        <v>0</v>
      </c>
      <c r="M78" s="199">
        <v>0</v>
      </c>
      <c r="N78" s="199">
        <v>0</v>
      </c>
      <c r="O78" s="199">
        <v>0</v>
      </c>
      <c r="P78" s="199">
        <v>0</v>
      </c>
      <c r="Q78" s="199">
        <v>0</v>
      </c>
      <c r="R78" s="199">
        <v>0</v>
      </c>
      <c r="S78" s="199">
        <v>0</v>
      </c>
      <c r="T78" s="199">
        <v>0</v>
      </c>
      <c r="U78" s="199">
        <v>0</v>
      </c>
      <c r="V78" s="199">
        <v>0</v>
      </c>
      <c r="W78" s="199">
        <v>0</v>
      </c>
      <c r="X78" s="199">
        <v>0</v>
      </c>
      <c r="Y78" s="199">
        <v>0</v>
      </c>
      <c r="Z78" s="199">
        <v>0</v>
      </c>
      <c r="AA78" s="199">
        <v>0</v>
      </c>
      <c r="AB78" s="199">
        <v>0</v>
      </c>
      <c r="AC78" s="199">
        <v>2.08</v>
      </c>
      <c r="AD78" s="199">
        <v>0</v>
      </c>
      <c r="AE78" s="199">
        <v>0</v>
      </c>
      <c r="AF78" s="199">
        <v>0</v>
      </c>
      <c r="AG78" s="199">
        <v>18.79</v>
      </c>
      <c r="AH78" s="199">
        <v>0</v>
      </c>
      <c r="AI78" s="199">
        <v>25.84</v>
      </c>
      <c r="AJ78" s="199">
        <v>0</v>
      </c>
      <c r="AK78" s="199">
        <v>31</v>
      </c>
      <c r="AL78" s="199">
        <v>0</v>
      </c>
      <c r="AM78" s="199">
        <v>0</v>
      </c>
      <c r="AN78" s="199">
        <v>0</v>
      </c>
      <c r="AO78" s="199">
        <v>14</v>
      </c>
      <c r="AP78" s="199">
        <v>0</v>
      </c>
      <c r="AQ78" s="199">
        <v>0</v>
      </c>
      <c r="AR78" s="199">
        <v>0</v>
      </c>
      <c r="AS78" s="199">
        <v>0</v>
      </c>
      <c r="AT78" s="199">
        <v>0</v>
      </c>
    </row>
    <row r="79" spans="1:46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0</v>
      </c>
      <c r="L79" s="199">
        <v>0</v>
      </c>
      <c r="M79" s="199">
        <v>0</v>
      </c>
      <c r="N79" s="199">
        <v>0</v>
      </c>
      <c r="O79" s="199">
        <v>0</v>
      </c>
      <c r="P79" s="199">
        <v>0</v>
      </c>
      <c r="Q79" s="199">
        <v>0</v>
      </c>
      <c r="R79" s="199">
        <v>0</v>
      </c>
      <c r="S79" s="199">
        <v>0</v>
      </c>
      <c r="T79" s="199">
        <v>0</v>
      </c>
      <c r="U79" s="199">
        <v>0</v>
      </c>
      <c r="V79" s="199">
        <v>0</v>
      </c>
      <c r="W79" s="199">
        <v>0</v>
      </c>
      <c r="X79" s="199">
        <v>0</v>
      </c>
      <c r="Y79" s="199">
        <v>0</v>
      </c>
      <c r="Z79" s="199">
        <v>0</v>
      </c>
      <c r="AA79" s="199">
        <v>0</v>
      </c>
      <c r="AB79" s="199">
        <v>0</v>
      </c>
      <c r="AC79" s="199">
        <v>2.08</v>
      </c>
      <c r="AD79" s="199">
        <v>0</v>
      </c>
      <c r="AE79" s="199">
        <v>0</v>
      </c>
      <c r="AF79" s="199">
        <v>0</v>
      </c>
      <c r="AG79" s="199">
        <v>18.79</v>
      </c>
      <c r="AH79" s="199">
        <v>0</v>
      </c>
      <c r="AI79" s="199">
        <v>27.01</v>
      </c>
      <c r="AJ79" s="199">
        <v>0</v>
      </c>
      <c r="AK79" s="199">
        <v>31</v>
      </c>
      <c r="AL79" s="199">
        <v>0</v>
      </c>
      <c r="AM79" s="199">
        <v>0</v>
      </c>
      <c r="AN79" s="199">
        <v>0</v>
      </c>
      <c r="AO79" s="199">
        <v>5</v>
      </c>
      <c r="AP79" s="199">
        <v>0</v>
      </c>
      <c r="AQ79" s="199">
        <v>0</v>
      </c>
      <c r="AR79" s="199">
        <v>0</v>
      </c>
      <c r="AS79" s="199">
        <v>0</v>
      </c>
      <c r="AT79" s="199">
        <v>0</v>
      </c>
    </row>
    <row r="80" spans="1:46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0</v>
      </c>
      <c r="L80" s="199">
        <v>0</v>
      </c>
      <c r="M80" s="199">
        <v>0</v>
      </c>
      <c r="N80" s="199">
        <v>0</v>
      </c>
      <c r="O80" s="199">
        <v>0</v>
      </c>
      <c r="P80" s="199">
        <v>0</v>
      </c>
      <c r="Q80" s="199">
        <v>0</v>
      </c>
      <c r="R80" s="199">
        <v>0</v>
      </c>
      <c r="S80" s="199">
        <v>0</v>
      </c>
      <c r="T80" s="199">
        <v>0</v>
      </c>
      <c r="U80" s="199">
        <v>0</v>
      </c>
      <c r="V80" s="199">
        <v>0</v>
      </c>
      <c r="W80" s="199">
        <v>0</v>
      </c>
      <c r="X80" s="199">
        <v>0</v>
      </c>
      <c r="Y80" s="199">
        <v>0</v>
      </c>
      <c r="Z80" s="199">
        <v>0</v>
      </c>
      <c r="AA80" s="199">
        <v>0</v>
      </c>
      <c r="AB80" s="199">
        <v>0</v>
      </c>
      <c r="AC80" s="199">
        <v>1.69</v>
      </c>
      <c r="AD80" s="199">
        <v>0</v>
      </c>
      <c r="AE80" s="199">
        <v>0</v>
      </c>
      <c r="AF80" s="199">
        <v>0</v>
      </c>
      <c r="AG80" s="199">
        <v>18.79</v>
      </c>
      <c r="AH80" s="199">
        <v>0</v>
      </c>
      <c r="AI80" s="199">
        <v>24.08</v>
      </c>
      <c r="AJ80" s="199">
        <v>0</v>
      </c>
      <c r="AK80" s="199">
        <v>31</v>
      </c>
      <c r="AL80" s="199">
        <v>0</v>
      </c>
      <c r="AM80" s="199">
        <v>0</v>
      </c>
      <c r="AN80" s="199">
        <v>0</v>
      </c>
      <c r="AO80" s="199">
        <v>14</v>
      </c>
      <c r="AP80" s="199">
        <v>0</v>
      </c>
      <c r="AQ80" s="199">
        <v>0</v>
      </c>
      <c r="AR80" s="199">
        <v>0</v>
      </c>
      <c r="AS80" s="199">
        <v>0</v>
      </c>
      <c r="AT80" s="199">
        <v>0</v>
      </c>
    </row>
    <row r="81" spans="1:46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0</v>
      </c>
      <c r="L81" s="199">
        <v>0</v>
      </c>
      <c r="M81" s="199">
        <v>0</v>
      </c>
      <c r="N81" s="199">
        <v>0</v>
      </c>
      <c r="O81" s="199">
        <v>0</v>
      </c>
      <c r="P81" s="199">
        <v>0</v>
      </c>
      <c r="Q81" s="199">
        <v>0</v>
      </c>
      <c r="R81" s="199">
        <v>0</v>
      </c>
      <c r="S81" s="199">
        <v>0</v>
      </c>
      <c r="T81" s="199">
        <v>0</v>
      </c>
      <c r="U81" s="199">
        <v>0</v>
      </c>
      <c r="V81" s="199">
        <v>0</v>
      </c>
      <c r="W81" s="199">
        <v>0</v>
      </c>
      <c r="X81" s="199">
        <v>0</v>
      </c>
      <c r="Y81" s="199">
        <v>0</v>
      </c>
      <c r="Z81" s="199">
        <v>0</v>
      </c>
      <c r="AA81" s="199">
        <v>0</v>
      </c>
      <c r="AB81" s="199">
        <v>0</v>
      </c>
      <c r="AC81" s="199">
        <v>1.69</v>
      </c>
      <c r="AD81" s="199">
        <v>0</v>
      </c>
      <c r="AE81" s="199">
        <v>0</v>
      </c>
      <c r="AF81" s="199">
        <v>0</v>
      </c>
      <c r="AG81" s="199">
        <v>18.79</v>
      </c>
      <c r="AH81" s="199">
        <v>0</v>
      </c>
      <c r="AI81" s="199">
        <v>24.08</v>
      </c>
      <c r="AJ81" s="199">
        <v>0</v>
      </c>
      <c r="AK81" s="199">
        <v>31</v>
      </c>
      <c r="AL81" s="199">
        <v>0</v>
      </c>
      <c r="AM81" s="199">
        <v>0</v>
      </c>
      <c r="AN81" s="199">
        <v>0</v>
      </c>
      <c r="AO81" s="199">
        <v>14</v>
      </c>
      <c r="AP81" s="199">
        <v>0</v>
      </c>
      <c r="AQ81" s="199">
        <v>0</v>
      </c>
      <c r="AR81" s="199">
        <v>0</v>
      </c>
      <c r="AS81" s="199">
        <v>0</v>
      </c>
      <c r="AT81" s="199">
        <v>0</v>
      </c>
    </row>
    <row r="82" spans="1:46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0</v>
      </c>
      <c r="L82" s="199">
        <v>0</v>
      </c>
      <c r="M82" s="199">
        <v>0</v>
      </c>
      <c r="N82" s="199">
        <v>0</v>
      </c>
      <c r="O82" s="199">
        <v>0</v>
      </c>
      <c r="P82" s="199">
        <v>0</v>
      </c>
      <c r="Q82" s="199">
        <v>0</v>
      </c>
      <c r="R82" s="199">
        <v>0</v>
      </c>
      <c r="S82" s="199">
        <v>0</v>
      </c>
      <c r="T82" s="199">
        <v>0</v>
      </c>
      <c r="U82" s="199">
        <v>0</v>
      </c>
      <c r="V82" s="199">
        <v>0</v>
      </c>
      <c r="W82" s="199">
        <v>0</v>
      </c>
      <c r="X82" s="199">
        <v>0</v>
      </c>
      <c r="Y82" s="199">
        <v>0</v>
      </c>
      <c r="Z82" s="199">
        <v>0</v>
      </c>
      <c r="AA82" s="199">
        <v>0</v>
      </c>
      <c r="AB82" s="199">
        <v>0</v>
      </c>
      <c r="AC82" s="199">
        <v>1.69</v>
      </c>
      <c r="AD82" s="199">
        <v>0</v>
      </c>
      <c r="AE82" s="199">
        <v>0</v>
      </c>
      <c r="AF82" s="199">
        <v>0</v>
      </c>
      <c r="AG82" s="199">
        <v>18.79</v>
      </c>
      <c r="AH82" s="199">
        <v>0</v>
      </c>
      <c r="AI82" s="199">
        <v>24.08</v>
      </c>
      <c r="AJ82" s="199">
        <v>0</v>
      </c>
      <c r="AK82" s="199">
        <v>31</v>
      </c>
      <c r="AL82" s="199">
        <v>0</v>
      </c>
      <c r="AM82" s="199">
        <v>0</v>
      </c>
      <c r="AN82" s="199">
        <v>0</v>
      </c>
      <c r="AO82" s="199">
        <v>14</v>
      </c>
      <c r="AP82" s="199">
        <v>0</v>
      </c>
      <c r="AQ82" s="199">
        <v>0</v>
      </c>
      <c r="AR82" s="199">
        <v>0</v>
      </c>
      <c r="AS82" s="199">
        <v>0</v>
      </c>
      <c r="AT82" s="199">
        <v>0</v>
      </c>
    </row>
    <row r="83" spans="1:46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0</v>
      </c>
      <c r="L83" s="199">
        <v>0</v>
      </c>
      <c r="M83" s="199">
        <v>0</v>
      </c>
      <c r="N83" s="199">
        <v>0</v>
      </c>
      <c r="O83" s="199">
        <v>0</v>
      </c>
      <c r="P83" s="199">
        <v>0</v>
      </c>
      <c r="Q83" s="199">
        <v>0</v>
      </c>
      <c r="R83" s="199">
        <v>0</v>
      </c>
      <c r="S83" s="199">
        <v>0</v>
      </c>
      <c r="T83" s="199">
        <v>0</v>
      </c>
      <c r="U83" s="199">
        <v>0</v>
      </c>
      <c r="V83" s="199">
        <v>0</v>
      </c>
      <c r="W83" s="199">
        <v>0</v>
      </c>
      <c r="X83" s="199">
        <v>0</v>
      </c>
      <c r="Y83" s="199">
        <v>0</v>
      </c>
      <c r="Z83" s="199">
        <v>0</v>
      </c>
      <c r="AA83" s="199">
        <v>0</v>
      </c>
      <c r="AB83" s="199">
        <v>0</v>
      </c>
      <c r="AC83" s="199">
        <v>2.08</v>
      </c>
      <c r="AD83" s="199">
        <v>0</v>
      </c>
      <c r="AE83" s="199">
        <v>0</v>
      </c>
      <c r="AF83" s="199">
        <v>0</v>
      </c>
      <c r="AG83" s="199">
        <v>18.79</v>
      </c>
      <c r="AH83" s="199">
        <v>0</v>
      </c>
      <c r="AI83" s="199">
        <v>27.4</v>
      </c>
      <c r="AJ83" s="199">
        <v>0</v>
      </c>
      <c r="AK83" s="199">
        <v>31</v>
      </c>
      <c r="AL83" s="199">
        <v>0</v>
      </c>
      <c r="AM83" s="199">
        <v>0</v>
      </c>
      <c r="AN83" s="199">
        <v>0</v>
      </c>
      <c r="AO83" s="199">
        <v>14</v>
      </c>
      <c r="AP83" s="199">
        <v>0</v>
      </c>
      <c r="AQ83" s="199">
        <v>0</v>
      </c>
      <c r="AR83" s="199">
        <v>0</v>
      </c>
      <c r="AS83" s="199">
        <v>0</v>
      </c>
      <c r="AT83" s="199">
        <v>0</v>
      </c>
    </row>
    <row r="84" spans="1:46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0</v>
      </c>
      <c r="L84" s="199">
        <v>0</v>
      </c>
      <c r="M84" s="199">
        <v>0</v>
      </c>
      <c r="N84" s="199">
        <v>0</v>
      </c>
      <c r="O84" s="199">
        <v>0</v>
      </c>
      <c r="P84" s="199">
        <v>0</v>
      </c>
      <c r="Q84" s="199">
        <v>0</v>
      </c>
      <c r="R84" s="199">
        <v>0</v>
      </c>
      <c r="S84" s="199">
        <v>0</v>
      </c>
      <c r="T84" s="199">
        <v>0</v>
      </c>
      <c r="U84" s="199">
        <v>0</v>
      </c>
      <c r="V84" s="199">
        <v>0</v>
      </c>
      <c r="W84" s="199">
        <v>0</v>
      </c>
      <c r="X84" s="199">
        <v>0</v>
      </c>
      <c r="Y84" s="199">
        <v>0</v>
      </c>
      <c r="Z84" s="199">
        <v>0</v>
      </c>
      <c r="AA84" s="199">
        <v>0</v>
      </c>
      <c r="AB84" s="199">
        <v>0</v>
      </c>
      <c r="AC84" s="199">
        <v>2.08</v>
      </c>
      <c r="AD84" s="199">
        <v>0</v>
      </c>
      <c r="AE84" s="199">
        <v>0</v>
      </c>
      <c r="AF84" s="199">
        <v>0</v>
      </c>
      <c r="AG84" s="199">
        <v>18.79</v>
      </c>
      <c r="AH84" s="199">
        <v>0</v>
      </c>
      <c r="AI84" s="199">
        <v>27.4</v>
      </c>
      <c r="AJ84" s="199">
        <v>0</v>
      </c>
      <c r="AK84" s="199">
        <v>31</v>
      </c>
      <c r="AL84" s="199">
        <v>0</v>
      </c>
      <c r="AM84" s="199">
        <v>0</v>
      </c>
      <c r="AN84" s="199">
        <v>0</v>
      </c>
      <c r="AO84" s="199">
        <v>5</v>
      </c>
      <c r="AP84" s="199">
        <v>0</v>
      </c>
      <c r="AQ84" s="199">
        <v>0</v>
      </c>
      <c r="AR84" s="199">
        <v>0</v>
      </c>
      <c r="AS84" s="199">
        <v>0</v>
      </c>
      <c r="AT84" s="199">
        <v>0</v>
      </c>
    </row>
    <row r="85" spans="1:46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0</v>
      </c>
      <c r="L85" s="199">
        <v>0</v>
      </c>
      <c r="M85" s="199">
        <v>0</v>
      </c>
      <c r="N85" s="199">
        <v>0</v>
      </c>
      <c r="O85" s="199">
        <v>0</v>
      </c>
      <c r="P85" s="199">
        <v>0</v>
      </c>
      <c r="Q85" s="199">
        <v>0</v>
      </c>
      <c r="R85" s="199">
        <v>0</v>
      </c>
      <c r="S85" s="199">
        <v>0</v>
      </c>
      <c r="T85" s="199">
        <v>0</v>
      </c>
      <c r="U85" s="199">
        <v>0</v>
      </c>
      <c r="V85" s="199">
        <v>0</v>
      </c>
      <c r="W85" s="199">
        <v>0</v>
      </c>
      <c r="X85" s="199">
        <v>0</v>
      </c>
      <c r="Y85" s="199">
        <v>0</v>
      </c>
      <c r="Z85" s="199">
        <v>0</v>
      </c>
      <c r="AA85" s="199">
        <v>0</v>
      </c>
      <c r="AB85" s="199">
        <v>0</v>
      </c>
      <c r="AC85" s="199">
        <v>2.08</v>
      </c>
      <c r="AD85" s="199">
        <v>0</v>
      </c>
      <c r="AE85" s="199">
        <v>0</v>
      </c>
      <c r="AF85" s="199">
        <v>0</v>
      </c>
      <c r="AG85" s="199">
        <v>18.79</v>
      </c>
      <c r="AH85" s="199">
        <v>0</v>
      </c>
      <c r="AI85" s="199">
        <v>27.4</v>
      </c>
      <c r="AJ85" s="199">
        <v>0</v>
      </c>
      <c r="AK85" s="199">
        <v>31</v>
      </c>
      <c r="AL85" s="199">
        <v>0</v>
      </c>
      <c r="AM85" s="199">
        <v>0</v>
      </c>
      <c r="AN85" s="199">
        <v>0</v>
      </c>
      <c r="AO85" s="199">
        <v>14</v>
      </c>
      <c r="AP85" s="199">
        <v>0</v>
      </c>
      <c r="AQ85" s="199">
        <v>0</v>
      </c>
      <c r="AR85" s="199">
        <v>0</v>
      </c>
      <c r="AS85" s="199">
        <v>0</v>
      </c>
      <c r="AT85" s="199">
        <v>0</v>
      </c>
    </row>
    <row r="86" spans="1:46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0</v>
      </c>
      <c r="L86" s="199">
        <v>0</v>
      </c>
      <c r="M86" s="199">
        <v>0</v>
      </c>
      <c r="N86" s="199">
        <v>0</v>
      </c>
      <c r="O86" s="199">
        <v>0</v>
      </c>
      <c r="P86" s="199">
        <v>0</v>
      </c>
      <c r="Q86" s="199">
        <v>0</v>
      </c>
      <c r="R86" s="199">
        <v>0</v>
      </c>
      <c r="S86" s="199">
        <v>0</v>
      </c>
      <c r="T86" s="199">
        <v>0</v>
      </c>
      <c r="U86" s="199">
        <v>0</v>
      </c>
      <c r="V86" s="199">
        <v>0</v>
      </c>
      <c r="W86" s="199">
        <v>0</v>
      </c>
      <c r="X86" s="199">
        <v>0</v>
      </c>
      <c r="Y86" s="199">
        <v>0</v>
      </c>
      <c r="Z86" s="199">
        <v>0</v>
      </c>
      <c r="AA86" s="199">
        <v>0</v>
      </c>
      <c r="AB86" s="199">
        <v>0</v>
      </c>
      <c r="AC86" s="199">
        <v>2.08</v>
      </c>
      <c r="AD86" s="199">
        <v>0</v>
      </c>
      <c r="AE86" s="199">
        <v>0</v>
      </c>
      <c r="AF86" s="199">
        <v>0</v>
      </c>
      <c r="AG86" s="199">
        <v>18.79</v>
      </c>
      <c r="AH86" s="199">
        <v>0</v>
      </c>
      <c r="AI86" s="199">
        <v>27.4</v>
      </c>
      <c r="AJ86" s="199">
        <v>0</v>
      </c>
      <c r="AK86" s="199">
        <v>31</v>
      </c>
      <c r="AL86" s="199">
        <v>0</v>
      </c>
      <c r="AM86" s="199">
        <v>0</v>
      </c>
      <c r="AN86" s="199">
        <v>0</v>
      </c>
      <c r="AO86" s="199">
        <v>14</v>
      </c>
      <c r="AP86" s="199">
        <v>0</v>
      </c>
      <c r="AQ86" s="199">
        <v>0</v>
      </c>
      <c r="AR86" s="199">
        <v>0</v>
      </c>
      <c r="AS86" s="199">
        <v>0</v>
      </c>
      <c r="AT86" s="199">
        <v>0</v>
      </c>
    </row>
    <row r="87" spans="1:46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0</v>
      </c>
      <c r="L87" s="199">
        <v>0</v>
      </c>
      <c r="M87" s="199">
        <v>0</v>
      </c>
      <c r="N87" s="199">
        <v>0</v>
      </c>
      <c r="O87" s="199">
        <v>0</v>
      </c>
      <c r="P87" s="199">
        <v>0</v>
      </c>
      <c r="Q87" s="199">
        <v>0</v>
      </c>
      <c r="R87" s="199">
        <v>0</v>
      </c>
      <c r="S87" s="199">
        <v>0</v>
      </c>
      <c r="T87" s="199">
        <v>0</v>
      </c>
      <c r="U87" s="199">
        <v>0</v>
      </c>
      <c r="V87" s="199">
        <v>0</v>
      </c>
      <c r="W87" s="199">
        <v>0</v>
      </c>
      <c r="X87" s="199">
        <v>0</v>
      </c>
      <c r="Y87" s="199">
        <v>0</v>
      </c>
      <c r="Z87" s="199">
        <v>0</v>
      </c>
      <c r="AA87" s="199">
        <v>0</v>
      </c>
      <c r="AB87" s="199">
        <v>0</v>
      </c>
      <c r="AC87" s="199">
        <v>2.08</v>
      </c>
      <c r="AD87" s="199">
        <v>0</v>
      </c>
      <c r="AE87" s="199">
        <v>0</v>
      </c>
      <c r="AF87" s="199">
        <v>0</v>
      </c>
      <c r="AG87" s="199">
        <v>18.79</v>
      </c>
      <c r="AH87" s="199">
        <v>0</v>
      </c>
      <c r="AI87" s="199">
        <v>27.78</v>
      </c>
      <c r="AJ87" s="199">
        <v>0</v>
      </c>
      <c r="AK87" s="199">
        <v>31</v>
      </c>
      <c r="AL87" s="199">
        <v>0</v>
      </c>
      <c r="AM87" s="199">
        <v>0</v>
      </c>
      <c r="AN87" s="199">
        <v>0</v>
      </c>
      <c r="AO87" s="199">
        <v>14</v>
      </c>
      <c r="AP87" s="199">
        <v>0</v>
      </c>
      <c r="AQ87" s="199">
        <v>0</v>
      </c>
      <c r="AR87" s="199">
        <v>0</v>
      </c>
      <c r="AS87" s="199">
        <v>0</v>
      </c>
      <c r="AT87" s="199">
        <v>0</v>
      </c>
    </row>
    <row r="88" spans="1:46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0</v>
      </c>
      <c r="L88" s="199">
        <v>0</v>
      </c>
      <c r="M88" s="199">
        <v>0</v>
      </c>
      <c r="N88" s="199">
        <v>0</v>
      </c>
      <c r="O88" s="199">
        <v>0</v>
      </c>
      <c r="P88" s="199">
        <v>0</v>
      </c>
      <c r="Q88" s="199">
        <v>0</v>
      </c>
      <c r="R88" s="199">
        <v>0</v>
      </c>
      <c r="S88" s="199">
        <v>0</v>
      </c>
      <c r="T88" s="199">
        <v>0</v>
      </c>
      <c r="U88" s="199">
        <v>0</v>
      </c>
      <c r="V88" s="199">
        <v>0</v>
      </c>
      <c r="W88" s="199">
        <v>0</v>
      </c>
      <c r="X88" s="199">
        <v>0</v>
      </c>
      <c r="Y88" s="199">
        <v>0</v>
      </c>
      <c r="Z88" s="199">
        <v>0</v>
      </c>
      <c r="AA88" s="199">
        <v>0</v>
      </c>
      <c r="AB88" s="199">
        <v>0</v>
      </c>
      <c r="AC88" s="199">
        <v>2.08</v>
      </c>
      <c r="AD88" s="199">
        <v>0</v>
      </c>
      <c r="AE88" s="199">
        <v>0</v>
      </c>
      <c r="AF88" s="199">
        <v>0</v>
      </c>
      <c r="AG88" s="199">
        <v>18.79</v>
      </c>
      <c r="AH88" s="199">
        <v>0</v>
      </c>
      <c r="AI88" s="199">
        <v>27.78</v>
      </c>
      <c r="AJ88" s="199">
        <v>0</v>
      </c>
      <c r="AK88" s="199">
        <v>31</v>
      </c>
      <c r="AL88" s="199">
        <v>0</v>
      </c>
      <c r="AM88" s="199">
        <v>0</v>
      </c>
      <c r="AN88" s="199">
        <v>0</v>
      </c>
      <c r="AO88" s="199">
        <v>14</v>
      </c>
      <c r="AP88" s="199">
        <v>0</v>
      </c>
      <c r="AQ88" s="199">
        <v>0</v>
      </c>
      <c r="AR88" s="199">
        <v>0</v>
      </c>
      <c r="AS88" s="199">
        <v>0</v>
      </c>
      <c r="AT88" s="199">
        <v>0</v>
      </c>
    </row>
    <row r="89" spans="1:46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0</v>
      </c>
      <c r="L89" s="199">
        <v>0</v>
      </c>
      <c r="M89" s="199">
        <v>0</v>
      </c>
      <c r="N89" s="199">
        <v>0</v>
      </c>
      <c r="O89" s="199">
        <v>0</v>
      </c>
      <c r="P89" s="199">
        <v>0</v>
      </c>
      <c r="Q89" s="199">
        <v>0</v>
      </c>
      <c r="R89" s="199">
        <v>0</v>
      </c>
      <c r="S89" s="199">
        <v>0</v>
      </c>
      <c r="T89" s="199">
        <v>0</v>
      </c>
      <c r="U89" s="199">
        <v>0</v>
      </c>
      <c r="V89" s="199">
        <v>0</v>
      </c>
      <c r="W89" s="199">
        <v>0</v>
      </c>
      <c r="X89" s="199">
        <v>0</v>
      </c>
      <c r="Y89" s="199">
        <v>0</v>
      </c>
      <c r="Z89" s="199">
        <v>0</v>
      </c>
      <c r="AA89" s="199">
        <v>0</v>
      </c>
      <c r="AB89" s="199">
        <v>0</v>
      </c>
      <c r="AC89" s="199">
        <v>2.08</v>
      </c>
      <c r="AD89" s="199">
        <v>0</v>
      </c>
      <c r="AE89" s="199">
        <v>0</v>
      </c>
      <c r="AF89" s="199">
        <v>0</v>
      </c>
      <c r="AG89" s="199">
        <v>18.79</v>
      </c>
      <c r="AH89" s="199">
        <v>0</v>
      </c>
      <c r="AI89" s="199">
        <v>27.78</v>
      </c>
      <c r="AJ89" s="199">
        <v>0</v>
      </c>
      <c r="AK89" s="199">
        <v>31</v>
      </c>
      <c r="AL89" s="199">
        <v>0</v>
      </c>
      <c r="AM89" s="199">
        <v>0</v>
      </c>
      <c r="AN89" s="199">
        <v>0</v>
      </c>
      <c r="AO89" s="199">
        <v>5</v>
      </c>
      <c r="AP89" s="199">
        <v>0</v>
      </c>
      <c r="AQ89" s="199">
        <v>0</v>
      </c>
      <c r="AR89" s="199">
        <v>0</v>
      </c>
      <c r="AS89" s="199">
        <v>0</v>
      </c>
      <c r="AT89" s="199">
        <v>0</v>
      </c>
    </row>
    <row r="90" spans="1:46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0</v>
      </c>
      <c r="L90" s="199">
        <v>0</v>
      </c>
      <c r="M90" s="199">
        <v>0</v>
      </c>
      <c r="N90" s="199">
        <v>0</v>
      </c>
      <c r="O90" s="199">
        <v>0</v>
      </c>
      <c r="P90" s="199">
        <v>0</v>
      </c>
      <c r="Q90" s="199">
        <v>0</v>
      </c>
      <c r="R90" s="199">
        <v>0</v>
      </c>
      <c r="S90" s="199">
        <v>0</v>
      </c>
      <c r="T90" s="199">
        <v>0</v>
      </c>
      <c r="U90" s="199">
        <v>0</v>
      </c>
      <c r="V90" s="199">
        <v>0</v>
      </c>
      <c r="W90" s="199">
        <v>0</v>
      </c>
      <c r="X90" s="199">
        <v>0</v>
      </c>
      <c r="Y90" s="199">
        <v>0</v>
      </c>
      <c r="Z90" s="199">
        <v>0</v>
      </c>
      <c r="AA90" s="199">
        <v>0</v>
      </c>
      <c r="AB90" s="199">
        <v>0</v>
      </c>
      <c r="AC90" s="199">
        <v>2.08</v>
      </c>
      <c r="AD90" s="199">
        <v>0</v>
      </c>
      <c r="AE90" s="199">
        <v>0</v>
      </c>
      <c r="AF90" s="199">
        <v>0</v>
      </c>
      <c r="AG90" s="199">
        <v>18.79</v>
      </c>
      <c r="AH90" s="199">
        <v>0</v>
      </c>
      <c r="AI90" s="199">
        <v>27.78</v>
      </c>
      <c r="AJ90" s="199">
        <v>0</v>
      </c>
      <c r="AK90" s="199">
        <v>31</v>
      </c>
      <c r="AL90" s="199">
        <v>0</v>
      </c>
      <c r="AM90" s="199">
        <v>0</v>
      </c>
      <c r="AN90" s="199">
        <v>0</v>
      </c>
      <c r="AO90" s="199">
        <v>14</v>
      </c>
      <c r="AP90" s="199">
        <v>0</v>
      </c>
      <c r="AQ90" s="199">
        <v>0</v>
      </c>
      <c r="AR90" s="199">
        <v>0</v>
      </c>
      <c r="AS90" s="199">
        <v>0</v>
      </c>
      <c r="AT90" s="199">
        <v>0</v>
      </c>
    </row>
    <row r="91" spans="1:46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0</v>
      </c>
      <c r="L91" s="199">
        <v>0</v>
      </c>
      <c r="M91" s="199">
        <v>0</v>
      </c>
      <c r="N91" s="199">
        <v>0</v>
      </c>
      <c r="O91" s="199">
        <v>0</v>
      </c>
      <c r="P91" s="199">
        <v>0</v>
      </c>
      <c r="Q91" s="199">
        <v>0</v>
      </c>
      <c r="R91" s="199">
        <v>0</v>
      </c>
      <c r="S91" s="199">
        <v>0</v>
      </c>
      <c r="T91" s="199">
        <v>0</v>
      </c>
      <c r="U91" s="199">
        <v>0</v>
      </c>
      <c r="V91" s="199">
        <v>0</v>
      </c>
      <c r="W91" s="199">
        <v>0</v>
      </c>
      <c r="X91" s="199">
        <v>0</v>
      </c>
      <c r="Y91" s="199">
        <v>0</v>
      </c>
      <c r="Z91" s="199">
        <v>0</v>
      </c>
      <c r="AA91" s="199">
        <v>0</v>
      </c>
      <c r="AB91" s="199">
        <v>0</v>
      </c>
      <c r="AC91" s="199">
        <v>2.08</v>
      </c>
      <c r="AD91" s="199">
        <v>0</v>
      </c>
      <c r="AE91" s="199">
        <v>0</v>
      </c>
      <c r="AF91" s="199">
        <v>0</v>
      </c>
      <c r="AG91" s="199">
        <v>18.79</v>
      </c>
      <c r="AH91" s="199">
        <v>0</v>
      </c>
      <c r="AI91" s="199">
        <v>27.78</v>
      </c>
      <c r="AJ91" s="199">
        <v>0</v>
      </c>
      <c r="AK91" s="199">
        <v>31</v>
      </c>
      <c r="AL91" s="199">
        <v>0</v>
      </c>
      <c r="AM91" s="199">
        <v>0</v>
      </c>
      <c r="AN91" s="199">
        <v>0</v>
      </c>
      <c r="AO91" s="199">
        <v>14</v>
      </c>
      <c r="AP91" s="199">
        <v>0</v>
      </c>
      <c r="AQ91" s="199">
        <v>0</v>
      </c>
      <c r="AR91" s="199">
        <v>0</v>
      </c>
      <c r="AS91" s="199">
        <v>0</v>
      </c>
      <c r="AT91" s="199">
        <v>0</v>
      </c>
    </row>
    <row r="92" spans="1:46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0</v>
      </c>
      <c r="L92" s="199">
        <v>0</v>
      </c>
      <c r="M92" s="199">
        <v>0</v>
      </c>
      <c r="N92" s="199">
        <v>0</v>
      </c>
      <c r="O92" s="199">
        <v>0</v>
      </c>
      <c r="P92" s="199">
        <v>0</v>
      </c>
      <c r="Q92" s="199">
        <v>0</v>
      </c>
      <c r="R92" s="199">
        <v>0</v>
      </c>
      <c r="S92" s="199">
        <v>0</v>
      </c>
      <c r="T92" s="199">
        <v>0</v>
      </c>
      <c r="U92" s="199">
        <v>0</v>
      </c>
      <c r="V92" s="199">
        <v>0</v>
      </c>
      <c r="W92" s="199">
        <v>0</v>
      </c>
      <c r="X92" s="199">
        <v>0</v>
      </c>
      <c r="Y92" s="199">
        <v>0</v>
      </c>
      <c r="Z92" s="199">
        <v>0</v>
      </c>
      <c r="AA92" s="199">
        <v>0</v>
      </c>
      <c r="AB92" s="199">
        <v>0</v>
      </c>
      <c r="AC92" s="199">
        <v>2.08</v>
      </c>
      <c r="AD92" s="199">
        <v>0</v>
      </c>
      <c r="AE92" s="199">
        <v>0</v>
      </c>
      <c r="AF92" s="199">
        <v>0</v>
      </c>
      <c r="AG92" s="199">
        <v>18.79</v>
      </c>
      <c r="AH92" s="199">
        <v>0</v>
      </c>
      <c r="AI92" s="199">
        <v>27.78</v>
      </c>
      <c r="AJ92" s="199">
        <v>0</v>
      </c>
      <c r="AK92" s="199">
        <v>31</v>
      </c>
      <c r="AL92" s="199">
        <v>0</v>
      </c>
      <c r="AM92" s="199">
        <v>0</v>
      </c>
      <c r="AN92" s="199">
        <v>0</v>
      </c>
      <c r="AO92" s="199">
        <v>14</v>
      </c>
      <c r="AP92" s="199">
        <v>0</v>
      </c>
      <c r="AQ92" s="199">
        <v>0</v>
      </c>
      <c r="AR92" s="199">
        <v>0</v>
      </c>
      <c r="AS92" s="199">
        <v>0</v>
      </c>
      <c r="AT92" s="199">
        <v>0</v>
      </c>
    </row>
    <row r="93" spans="1:46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0</v>
      </c>
      <c r="L93" s="199">
        <v>0</v>
      </c>
      <c r="M93" s="199">
        <v>0</v>
      </c>
      <c r="N93" s="199">
        <v>0</v>
      </c>
      <c r="O93" s="199">
        <v>0</v>
      </c>
      <c r="P93" s="199">
        <v>0</v>
      </c>
      <c r="Q93" s="199">
        <v>0</v>
      </c>
      <c r="R93" s="199">
        <v>0</v>
      </c>
      <c r="S93" s="199">
        <v>0</v>
      </c>
      <c r="T93" s="199">
        <v>0</v>
      </c>
      <c r="U93" s="199">
        <v>0</v>
      </c>
      <c r="V93" s="199">
        <v>0</v>
      </c>
      <c r="W93" s="199">
        <v>0</v>
      </c>
      <c r="X93" s="199">
        <v>0</v>
      </c>
      <c r="Y93" s="199">
        <v>0</v>
      </c>
      <c r="Z93" s="199">
        <v>0</v>
      </c>
      <c r="AA93" s="199">
        <v>0</v>
      </c>
      <c r="AB93" s="199">
        <v>0</v>
      </c>
      <c r="AC93" s="199">
        <v>2.08</v>
      </c>
      <c r="AD93" s="199">
        <v>0</v>
      </c>
      <c r="AE93" s="199">
        <v>0</v>
      </c>
      <c r="AF93" s="199">
        <v>0</v>
      </c>
      <c r="AG93" s="199">
        <v>18.79</v>
      </c>
      <c r="AH93" s="199">
        <v>0</v>
      </c>
      <c r="AI93" s="199">
        <v>27.78</v>
      </c>
      <c r="AJ93" s="199">
        <v>0</v>
      </c>
      <c r="AK93" s="199">
        <v>31</v>
      </c>
      <c r="AL93" s="199">
        <v>0</v>
      </c>
      <c r="AM93" s="199">
        <v>0</v>
      </c>
      <c r="AN93" s="199">
        <v>0</v>
      </c>
      <c r="AO93" s="199">
        <v>14</v>
      </c>
      <c r="AP93" s="199">
        <v>0</v>
      </c>
      <c r="AQ93" s="199">
        <v>0</v>
      </c>
      <c r="AR93" s="199">
        <v>0</v>
      </c>
      <c r="AS93" s="199">
        <v>0</v>
      </c>
      <c r="AT93" s="199">
        <v>0</v>
      </c>
    </row>
    <row r="94" spans="1:46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0</v>
      </c>
      <c r="L94" s="199">
        <v>0</v>
      </c>
      <c r="M94" s="199">
        <v>0</v>
      </c>
      <c r="N94" s="199">
        <v>0</v>
      </c>
      <c r="O94" s="199">
        <v>0</v>
      </c>
      <c r="P94" s="199">
        <v>0</v>
      </c>
      <c r="Q94" s="199">
        <v>0</v>
      </c>
      <c r="R94" s="199">
        <v>0</v>
      </c>
      <c r="S94" s="199">
        <v>0</v>
      </c>
      <c r="T94" s="199">
        <v>0</v>
      </c>
      <c r="U94" s="199">
        <v>0</v>
      </c>
      <c r="V94" s="199">
        <v>0</v>
      </c>
      <c r="W94" s="199">
        <v>0</v>
      </c>
      <c r="X94" s="199">
        <v>0</v>
      </c>
      <c r="Y94" s="199">
        <v>0</v>
      </c>
      <c r="Z94" s="199">
        <v>0</v>
      </c>
      <c r="AA94" s="199">
        <v>0</v>
      </c>
      <c r="AB94" s="199">
        <v>0</v>
      </c>
      <c r="AC94" s="199">
        <v>2.08</v>
      </c>
      <c r="AD94" s="199">
        <v>0</v>
      </c>
      <c r="AE94" s="199">
        <v>0</v>
      </c>
      <c r="AF94" s="199">
        <v>0</v>
      </c>
      <c r="AG94" s="199">
        <v>18.79</v>
      </c>
      <c r="AH94" s="199">
        <v>0</v>
      </c>
      <c r="AI94" s="199">
        <v>27.78</v>
      </c>
      <c r="AJ94" s="199">
        <v>0</v>
      </c>
      <c r="AK94" s="199">
        <v>31</v>
      </c>
      <c r="AL94" s="199">
        <v>0</v>
      </c>
      <c r="AM94" s="199">
        <v>0</v>
      </c>
      <c r="AN94" s="199">
        <v>0</v>
      </c>
      <c r="AO94" s="199">
        <v>5</v>
      </c>
      <c r="AP94" s="199">
        <v>0</v>
      </c>
      <c r="AQ94" s="199">
        <v>0</v>
      </c>
      <c r="AR94" s="199">
        <v>0</v>
      </c>
      <c r="AS94" s="199">
        <v>0</v>
      </c>
      <c r="AT94" s="199">
        <v>0</v>
      </c>
    </row>
    <row r="95" spans="1:46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0</v>
      </c>
      <c r="L95" s="199">
        <v>0</v>
      </c>
      <c r="M95" s="199">
        <v>0</v>
      </c>
      <c r="N95" s="199">
        <v>0</v>
      </c>
      <c r="O95" s="199">
        <v>0</v>
      </c>
      <c r="P95" s="199">
        <v>0</v>
      </c>
      <c r="Q95" s="199">
        <v>0</v>
      </c>
      <c r="R95" s="199">
        <v>0</v>
      </c>
      <c r="S95" s="199">
        <v>0</v>
      </c>
      <c r="T95" s="199">
        <v>0</v>
      </c>
      <c r="U95" s="199">
        <v>0</v>
      </c>
      <c r="V95" s="199">
        <v>0</v>
      </c>
      <c r="W95" s="199">
        <v>0</v>
      </c>
      <c r="X95" s="199">
        <v>0</v>
      </c>
      <c r="Y95" s="199">
        <v>0</v>
      </c>
      <c r="Z95" s="199">
        <v>0</v>
      </c>
      <c r="AA95" s="199">
        <v>0</v>
      </c>
      <c r="AB95" s="199">
        <v>0</v>
      </c>
      <c r="AC95" s="199">
        <v>2.08</v>
      </c>
      <c r="AD95" s="199">
        <v>0</v>
      </c>
      <c r="AE95" s="199">
        <v>0</v>
      </c>
      <c r="AF95" s="199">
        <v>0</v>
      </c>
      <c r="AG95" s="199">
        <v>18.79</v>
      </c>
      <c r="AH95" s="199">
        <v>0</v>
      </c>
      <c r="AI95" s="199">
        <v>28.48</v>
      </c>
      <c r="AJ95" s="199">
        <v>0</v>
      </c>
      <c r="AK95" s="199">
        <v>31</v>
      </c>
      <c r="AL95" s="199">
        <v>0</v>
      </c>
      <c r="AM95" s="199">
        <v>0</v>
      </c>
      <c r="AN95" s="199">
        <v>0</v>
      </c>
      <c r="AO95" s="199">
        <v>14</v>
      </c>
      <c r="AP95" s="199">
        <v>0</v>
      </c>
      <c r="AQ95" s="199">
        <v>0</v>
      </c>
      <c r="AR95" s="199">
        <v>0</v>
      </c>
      <c r="AS95" s="199">
        <v>0</v>
      </c>
      <c r="AT95" s="199">
        <v>0</v>
      </c>
    </row>
    <row r="96" spans="1:46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0</v>
      </c>
      <c r="L96" s="199">
        <v>0</v>
      </c>
      <c r="M96" s="199">
        <v>0</v>
      </c>
      <c r="N96" s="199">
        <v>0</v>
      </c>
      <c r="O96" s="199">
        <v>0</v>
      </c>
      <c r="P96" s="199">
        <v>0</v>
      </c>
      <c r="Q96" s="199">
        <v>0</v>
      </c>
      <c r="R96" s="199">
        <v>0</v>
      </c>
      <c r="S96" s="199">
        <v>0</v>
      </c>
      <c r="T96" s="199">
        <v>0</v>
      </c>
      <c r="U96" s="199">
        <v>0</v>
      </c>
      <c r="V96" s="199">
        <v>0</v>
      </c>
      <c r="W96" s="199">
        <v>0</v>
      </c>
      <c r="X96" s="199">
        <v>0</v>
      </c>
      <c r="Y96" s="199">
        <v>0</v>
      </c>
      <c r="Z96" s="199">
        <v>0</v>
      </c>
      <c r="AA96" s="199">
        <v>0</v>
      </c>
      <c r="AB96" s="199">
        <v>0</v>
      </c>
      <c r="AC96" s="199">
        <v>2.08</v>
      </c>
      <c r="AD96" s="199">
        <v>0</v>
      </c>
      <c r="AE96" s="199">
        <v>0</v>
      </c>
      <c r="AF96" s="199">
        <v>0</v>
      </c>
      <c r="AG96" s="199">
        <v>18.79</v>
      </c>
      <c r="AH96" s="199">
        <v>0</v>
      </c>
      <c r="AI96" s="199">
        <v>28.48</v>
      </c>
      <c r="AJ96" s="199">
        <v>0</v>
      </c>
      <c r="AK96" s="199">
        <v>31</v>
      </c>
      <c r="AL96" s="199">
        <v>0</v>
      </c>
      <c r="AM96" s="199">
        <v>0</v>
      </c>
      <c r="AN96" s="199">
        <v>0</v>
      </c>
      <c r="AO96" s="199">
        <v>14</v>
      </c>
      <c r="AP96" s="199">
        <v>0</v>
      </c>
      <c r="AQ96" s="199">
        <v>0</v>
      </c>
      <c r="AR96" s="199">
        <v>0</v>
      </c>
      <c r="AS96" s="199">
        <v>0</v>
      </c>
      <c r="AT96" s="199">
        <v>0</v>
      </c>
    </row>
    <row r="97" spans="1:46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0</v>
      </c>
      <c r="L97" s="199">
        <v>0</v>
      </c>
      <c r="M97" s="199">
        <v>0</v>
      </c>
      <c r="N97" s="199">
        <v>0</v>
      </c>
      <c r="O97" s="199">
        <v>0</v>
      </c>
      <c r="P97" s="199">
        <v>0</v>
      </c>
      <c r="Q97" s="199">
        <v>0</v>
      </c>
      <c r="R97" s="199">
        <v>0</v>
      </c>
      <c r="S97" s="199">
        <v>0</v>
      </c>
      <c r="T97" s="199">
        <v>0</v>
      </c>
      <c r="U97" s="199">
        <v>0</v>
      </c>
      <c r="V97" s="199">
        <v>0</v>
      </c>
      <c r="W97" s="199">
        <v>0</v>
      </c>
      <c r="X97" s="199">
        <v>0</v>
      </c>
      <c r="Y97" s="199">
        <v>0</v>
      </c>
      <c r="Z97" s="199">
        <v>0</v>
      </c>
      <c r="AA97" s="199">
        <v>0</v>
      </c>
      <c r="AB97" s="199">
        <v>0</v>
      </c>
      <c r="AC97" s="199">
        <v>2.08</v>
      </c>
      <c r="AD97" s="199">
        <v>0</v>
      </c>
      <c r="AE97" s="199">
        <v>0</v>
      </c>
      <c r="AF97" s="199">
        <v>0</v>
      </c>
      <c r="AG97" s="199">
        <v>18.79</v>
      </c>
      <c r="AH97" s="199">
        <v>0</v>
      </c>
      <c r="AI97" s="199">
        <v>28.48</v>
      </c>
      <c r="AJ97" s="199">
        <v>0</v>
      </c>
      <c r="AK97" s="199">
        <v>31</v>
      </c>
      <c r="AL97" s="199">
        <v>0</v>
      </c>
      <c r="AM97" s="199">
        <v>0</v>
      </c>
      <c r="AN97" s="199">
        <v>0</v>
      </c>
      <c r="AO97" s="199">
        <v>14</v>
      </c>
      <c r="AP97" s="199">
        <v>0</v>
      </c>
      <c r="AQ97" s="199">
        <v>0</v>
      </c>
      <c r="AR97" s="199">
        <v>0</v>
      </c>
      <c r="AS97" s="199">
        <v>0</v>
      </c>
      <c r="AT97" s="199">
        <v>0</v>
      </c>
    </row>
    <row r="98" spans="1:46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0</v>
      </c>
      <c r="L98" s="199">
        <v>0</v>
      </c>
      <c r="M98" s="199">
        <v>0</v>
      </c>
      <c r="N98" s="199">
        <v>0</v>
      </c>
      <c r="O98" s="199">
        <v>0</v>
      </c>
      <c r="P98" s="199">
        <v>0</v>
      </c>
      <c r="Q98" s="199">
        <v>0</v>
      </c>
      <c r="R98" s="199">
        <v>0</v>
      </c>
      <c r="S98" s="199">
        <v>0</v>
      </c>
      <c r="T98" s="199">
        <v>0</v>
      </c>
      <c r="U98" s="199">
        <v>0</v>
      </c>
      <c r="V98" s="199">
        <v>0</v>
      </c>
      <c r="W98" s="199">
        <v>0</v>
      </c>
      <c r="X98" s="199">
        <v>0</v>
      </c>
      <c r="Y98" s="199">
        <v>0</v>
      </c>
      <c r="Z98" s="199">
        <v>0</v>
      </c>
      <c r="AA98" s="199">
        <v>0</v>
      </c>
      <c r="AB98" s="199">
        <v>0</v>
      </c>
      <c r="AC98" s="199">
        <v>2.08</v>
      </c>
      <c r="AD98" s="199">
        <v>0</v>
      </c>
      <c r="AE98" s="199">
        <v>0</v>
      </c>
      <c r="AF98" s="199">
        <v>0</v>
      </c>
      <c r="AG98" s="199">
        <v>18.79</v>
      </c>
      <c r="AH98" s="199">
        <v>0</v>
      </c>
      <c r="AI98" s="199">
        <v>28.48</v>
      </c>
      <c r="AJ98" s="199">
        <v>0</v>
      </c>
      <c r="AK98" s="199">
        <v>31</v>
      </c>
      <c r="AL98" s="199">
        <v>0</v>
      </c>
      <c r="AM98" s="199">
        <v>0</v>
      </c>
      <c r="AN98" s="199">
        <v>0</v>
      </c>
      <c r="AO98" s="199">
        <v>14</v>
      </c>
      <c r="AP98" s="199">
        <v>0</v>
      </c>
      <c r="AQ98" s="199">
        <v>0</v>
      </c>
      <c r="AR98" s="199">
        <v>0</v>
      </c>
      <c r="AS98" s="199">
        <v>0</v>
      </c>
      <c r="AT98" s="199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4.9627500000000074E-2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0.45095999999999947</v>
      </c>
      <c r="AH99">
        <f t="shared" si="0"/>
        <v>0</v>
      </c>
      <c r="AI99">
        <f t="shared" si="0"/>
        <v>0.65184000000000042</v>
      </c>
      <c r="AJ99">
        <f t="shared" si="0"/>
        <v>0</v>
      </c>
      <c r="AK99">
        <f t="shared" si="0"/>
        <v>0.74399999999999999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0.31729999999999997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3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3"/>
    </row>
    <row r="3" spans="1:46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0</v>
      </c>
      <c r="L3" s="199">
        <v>0</v>
      </c>
      <c r="M3" s="199">
        <v>0</v>
      </c>
      <c r="N3" s="199">
        <v>0</v>
      </c>
      <c r="O3" s="199">
        <v>0</v>
      </c>
      <c r="P3" s="199">
        <v>0</v>
      </c>
      <c r="Q3" s="199">
        <v>0</v>
      </c>
      <c r="R3" s="199">
        <v>0</v>
      </c>
      <c r="S3" s="199">
        <v>0</v>
      </c>
      <c r="T3" s="199">
        <v>0</v>
      </c>
      <c r="U3" s="199">
        <v>0</v>
      </c>
      <c r="V3" s="199">
        <v>0</v>
      </c>
      <c r="W3" s="199">
        <v>0</v>
      </c>
      <c r="X3" s="199">
        <v>0</v>
      </c>
      <c r="Y3" s="199">
        <v>0</v>
      </c>
      <c r="Z3" s="199">
        <v>0</v>
      </c>
      <c r="AA3" s="199">
        <v>0</v>
      </c>
      <c r="AB3" s="199">
        <v>0</v>
      </c>
      <c r="AC3" s="199">
        <v>0</v>
      </c>
      <c r="AD3" s="199">
        <v>0</v>
      </c>
      <c r="AE3" s="199">
        <v>0</v>
      </c>
      <c r="AF3" s="199">
        <v>0</v>
      </c>
      <c r="AG3" s="199">
        <v>3.76</v>
      </c>
      <c r="AH3" s="199">
        <v>0</v>
      </c>
      <c r="AI3" s="199">
        <v>5.63</v>
      </c>
      <c r="AJ3" s="199">
        <v>0</v>
      </c>
      <c r="AK3" s="199">
        <v>5.86</v>
      </c>
      <c r="AL3" s="199">
        <v>0</v>
      </c>
      <c r="AM3" s="199">
        <v>0</v>
      </c>
      <c r="AN3" s="199">
        <v>0</v>
      </c>
      <c r="AO3" s="199">
        <v>3</v>
      </c>
      <c r="AP3" s="199">
        <v>0</v>
      </c>
      <c r="AQ3" s="199">
        <v>0</v>
      </c>
      <c r="AR3" s="199">
        <v>0</v>
      </c>
      <c r="AS3" s="199">
        <v>0</v>
      </c>
      <c r="AT3" s="199">
        <v>0</v>
      </c>
    </row>
    <row r="4" spans="1:46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0</v>
      </c>
      <c r="L4" s="199">
        <v>0</v>
      </c>
      <c r="M4" s="199">
        <v>0</v>
      </c>
      <c r="N4" s="199">
        <v>0</v>
      </c>
      <c r="O4" s="199">
        <v>0</v>
      </c>
      <c r="P4" s="199">
        <v>0</v>
      </c>
      <c r="Q4" s="199">
        <v>0</v>
      </c>
      <c r="R4" s="199">
        <v>0</v>
      </c>
      <c r="S4" s="199">
        <v>0</v>
      </c>
      <c r="T4" s="199">
        <v>0</v>
      </c>
      <c r="U4" s="199">
        <v>0</v>
      </c>
      <c r="V4" s="199">
        <v>0</v>
      </c>
      <c r="W4" s="199">
        <v>0</v>
      </c>
      <c r="X4" s="199">
        <v>0</v>
      </c>
      <c r="Y4" s="199">
        <v>0</v>
      </c>
      <c r="Z4" s="199">
        <v>0</v>
      </c>
      <c r="AA4" s="199">
        <v>0</v>
      </c>
      <c r="AB4" s="199">
        <v>0</v>
      </c>
      <c r="AC4" s="199">
        <v>0</v>
      </c>
      <c r="AD4" s="199">
        <v>0</v>
      </c>
      <c r="AE4" s="199">
        <v>0</v>
      </c>
      <c r="AF4" s="199">
        <v>0</v>
      </c>
      <c r="AG4" s="199">
        <v>3.76</v>
      </c>
      <c r="AH4" s="199">
        <v>0</v>
      </c>
      <c r="AI4" s="199">
        <v>5.63</v>
      </c>
      <c r="AJ4" s="199">
        <v>0</v>
      </c>
      <c r="AK4" s="199">
        <v>5.86</v>
      </c>
      <c r="AL4" s="199">
        <v>0</v>
      </c>
      <c r="AM4" s="199">
        <v>0</v>
      </c>
      <c r="AN4" s="199">
        <v>0</v>
      </c>
      <c r="AO4" s="199">
        <v>3</v>
      </c>
      <c r="AP4" s="199">
        <v>0</v>
      </c>
      <c r="AQ4" s="199">
        <v>0</v>
      </c>
      <c r="AR4" s="199">
        <v>0</v>
      </c>
      <c r="AS4" s="199">
        <v>0</v>
      </c>
      <c r="AT4" s="199">
        <v>0</v>
      </c>
    </row>
    <row r="5" spans="1:46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0</v>
      </c>
      <c r="L5" s="199">
        <v>0</v>
      </c>
      <c r="M5" s="199">
        <v>0</v>
      </c>
      <c r="N5" s="199">
        <v>0</v>
      </c>
      <c r="O5" s="199">
        <v>0</v>
      </c>
      <c r="P5" s="199">
        <v>0</v>
      </c>
      <c r="Q5" s="199">
        <v>0</v>
      </c>
      <c r="R5" s="199">
        <v>0</v>
      </c>
      <c r="S5" s="199">
        <v>0</v>
      </c>
      <c r="T5" s="199">
        <v>0</v>
      </c>
      <c r="U5" s="199">
        <v>0</v>
      </c>
      <c r="V5" s="199">
        <v>0</v>
      </c>
      <c r="W5" s="199">
        <v>0</v>
      </c>
      <c r="X5" s="199">
        <v>0</v>
      </c>
      <c r="Y5" s="199">
        <v>0</v>
      </c>
      <c r="Z5" s="199">
        <v>0</v>
      </c>
      <c r="AA5" s="199">
        <v>0</v>
      </c>
      <c r="AB5" s="199">
        <v>0</v>
      </c>
      <c r="AC5" s="199">
        <v>0</v>
      </c>
      <c r="AD5" s="199">
        <v>0</v>
      </c>
      <c r="AE5" s="199">
        <v>0</v>
      </c>
      <c r="AF5" s="199">
        <v>0</v>
      </c>
      <c r="AG5" s="199">
        <v>3.76</v>
      </c>
      <c r="AH5" s="199">
        <v>0</v>
      </c>
      <c r="AI5" s="199">
        <v>5.63</v>
      </c>
      <c r="AJ5" s="199">
        <v>0</v>
      </c>
      <c r="AK5" s="199">
        <v>5.86</v>
      </c>
      <c r="AL5" s="199">
        <v>0</v>
      </c>
      <c r="AM5" s="199">
        <v>0</v>
      </c>
      <c r="AN5" s="199">
        <v>0</v>
      </c>
      <c r="AO5" s="199">
        <v>3</v>
      </c>
      <c r="AP5" s="199">
        <v>0</v>
      </c>
      <c r="AQ5" s="199">
        <v>0</v>
      </c>
      <c r="AR5" s="199">
        <v>0</v>
      </c>
      <c r="AS5" s="199">
        <v>0</v>
      </c>
      <c r="AT5" s="199">
        <v>0</v>
      </c>
    </row>
    <row r="6" spans="1:46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0</v>
      </c>
      <c r="L6" s="199">
        <v>0</v>
      </c>
      <c r="M6" s="199">
        <v>0</v>
      </c>
      <c r="N6" s="199">
        <v>0</v>
      </c>
      <c r="O6" s="199">
        <v>0</v>
      </c>
      <c r="P6" s="199">
        <v>0</v>
      </c>
      <c r="Q6" s="199">
        <v>0</v>
      </c>
      <c r="R6" s="199">
        <v>0</v>
      </c>
      <c r="S6" s="199">
        <v>0</v>
      </c>
      <c r="T6" s="199">
        <v>0</v>
      </c>
      <c r="U6" s="199">
        <v>0</v>
      </c>
      <c r="V6" s="199">
        <v>0</v>
      </c>
      <c r="W6" s="199">
        <v>0</v>
      </c>
      <c r="X6" s="199">
        <v>0</v>
      </c>
      <c r="Y6" s="199">
        <v>0</v>
      </c>
      <c r="Z6" s="199">
        <v>0</v>
      </c>
      <c r="AA6" s="199">
        <v>0</v>
      </c>
      <c r="AB6" s="199">
        <v>0</v>
      </c>
      <c r="AC6" s="199">
        <v>0</v>
      </c>
      <c r="AD6" s="199">
        <v>0</v>
      </c>
      <c r="AE6" s="199">
        <v>0</v>
      </c>
      <c r="AF6" s="199">
        <v>0</v>
      </c>
      <c r="AG6" s="199">
        <v>3.76</v>
      </c>
      <c r="AH6" s="199">
        <v>0</v>
      </c>
      <c r="AI6" s="199">
        <v>5.63</v>
      </c>
      <c r="AJ6" s="199">
        <v>0</v>
      </c>
      <c r="AK6" s="199">
        <v>5.86</v>
      </c>
      <c r="AL6" s="199">
        <v>0</v>
      </c>
      <c r="AM6" s="199">
        <v>0</v>
      </c>
      <c r="AN6" s="199">
        <v>0</v>
      </c>
      <c r="AO6" s="199">
        <v>3</v>
      </c>
      <c r="AP6" s="199">
        <v>0</v>
      </c>
      <c r="AQ6" s="199">
        <v>0</v>
      </c>
      <c r="AR6" s="199">
        <v>0</v>
      </c>
      <c r="AS6" s="199">
        <v>0</v>
      </c>
      <c r="AT6" s="199">
        <v>0</v>
      </c>
    </row>
    <row r="7" spans="1:46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0</v>
      </c>
      <c r="L7" s="199">
        <v>0</v>
      </c>
      <c r="M7" s="199">
        <v>0</v>
      </c>
      <c r="N7" s="199">
        <v>0</v>
      </c>
      <c r="O7" s="199">
        <v>0</v>
      </c>
      <c r="P7" s="199">
        <v>0</v>
      </c>
      <c r="Q7" s="199">
        <v>0</v>
      </c>
      <c r="R7" s="199">
        <v>0</v>
      </c>
      <c r="S7" s="199">
        <v>0</v>
      </c>
      <c r="T7" s="199">
        <v>0</v>
      </c>
      <c r="U7" s="199">
        <v>0</v>
      </c>
      <c r="V7" s="199">
        <v>0</v>
      </c>
      <c r="W7" s="199">
        <v>0</v>
      </c>
      <c r="X7" s="199">
        <v>0</v>
      </c>
      <c r="Y7" s="199">
        <v>0</v>
      </c>
      <c r="Z7" s="199">
        <v>0</v>
      </c>
      <c r="AA7" s="199">
        <v>0</v>
      </c>
      <c r="AB7" s="199">
        <v>0</v>
      </c>
      <c r="AC7" s="199">
        <v>0</v>
      </c>
      <c r="AD7" s="199">
        <v>0</v>
      </c>
      <c r="AE7" s="199">
        <v>0</v>
      </c>
      <c r="AF7" s="199">
        <v>0</v>
      </c>
      <c r="AG7" s="199">
        <v>3.76</v>
      </c>
      <c r="AH7" s="199">
        <v>0</v>
      </c>
      <c r="AI7" s="199">
        <v>5.48</v>
      </c>
      <c r="AJ7" s="199">
        <v>0</v>
      </c>
      <c r="AK7" s="199">
        <v>5.86</v>
      </c>
      <c r="AL7" s="199">
        <v>0</v>
      </c>
      <c r="AM7" s="199">
        <v>0</v>
      </c>
      <c r="AN7" s="199">
        <v>0</v>
      </c>
      <c r="AO7" s="199">
        <v>17</v>
      </c>
      <c r="AP7" s="199">
        <v>0</v>
      </c>
      <c r="AQ7" s="199">
        <v>0</v>
      </c>
      <c r="AR7" s="199">
        <v>0</v>
      </c>
      <c r="AS7" s="199">
        <v>0</v>
      </c>
      <c r="AT7" s="199">
        <v>0</v>
      </c>
    </row>
    <row r="8" spans="1:46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0</v>
      </c>
      <c r="L8" s="199">
        <v>0</v>
      </c>
      <c r="M8" s="199">
        <v>0</v>
      </c>
      <c r="N8" s="199">
        <v>0</v>
      </c>
      <c r="O8" s="199">
        <v>0</v>
      </c>
      <c r="P8" s="199">
        <v>0</v>
      </c>
      <c r="Q8" s="199">
        <v>0</v>
      </c>
      <c r="R8" s="199">
        <v>0</v>
      </c>
      <c r="S8" s="199">
        <v>0</v>
      </c>
      <c r="T8" s="199">
        <v>0</v>
      </c>
      <c r="U8" s="199">
        <v>0</v>
      </c>
      <c r="V8" s="199">
        <v>0</v>
      </c>
      <c r="W8" s="199">
        <v>0</v>
      </c>
      <c r="X8" s="199">
        <v>0</v>
      </c>
      <c r="Y8" s="199">
        <v>0</v>
      </c>
      <c r="Z8" s="199">
        <v>0</v>
      </c>
      <c r="AA8" s="199">
        <v>0</v>
      </c>
      <c r="AB8" s="199">
        <v>0</v>
      </c>
      <c r="AC8" s="199">
        <v>0</v>
      </c>
      <c r="AD8" s="199">
        <v>0</v>
      </c>
      <c r="AE8" s="199">
        <v>0</v>
      </c>
      <c r="AF8" s="199">
        <v>0</v>
      </c>
      <c r="AG8" s="199">
        <v>3.76</v>
      </c>
      <c r="AH8" s="199">
        <v>0</v>
      </c>
      <c r="AI8" s="199">
        <v>5.63</v>
      </c>
      <c r="AJ8" s="199">
        <v>0</v>
      </c>
      <c r="AK8" s="199">
        <v>5.86</v>
      </c>
      <c r="AL8" s="199">
        <v>0</v>
      </c>
      <c r="AM8" s="199">
        <v>0</v>
      </c>
      <c r="AN8" s="199">
        <v>0</v>
      </c>
      <c r="AO8" s="199">
        <v>3</v>
      </c>
      <c r="AP8" s="199">
        <v>0</v>
      </c>
      <c r="AQ8" s="199">
        <v>0</v>
      </c>
      <c r="AR8" s="199">
        <v>0</v>
      </c>
      <c r="AS8" s="199">
        <v>0</v>
      </c>
      <c r="AT8" s="199">
        <v>0</v>
      </c>
    </row>
    <row r="9" spans="1:46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0</v>
      </c>
      <c r="L9" s="199">
        <v>0</v>
      </c>
      <c r="M9" s="199">
        <v>0</v>
      </c>
      <c r="N9" s="199">
        <v>0</v>
      </c>
      <c r="O9" s="199">
        <v>0</v>
      </c>
      <c r="P9" s="199">
        <v>0</v>
      </c>
      <c r="Q9" s="199">
        <v>0</v>
      </c>
      <c r="R9" s="199">
        <v>0</v>
      </c>
      <c r="S9" s="199">
        <v>0</v>
      </c>
      <c r="T9" s="199">
        <v>0</v>
      </c>
      <c r="U9" s="199">
        <v>0</v>
      </c>
      <c r="V9" s="199">
        <v>0</v>
      </c>
      <c r="W9" s="199">
        <v>0</v>
      </c>
      <c r="X9" s="199">
        <v>0</v>
      </c>
      <c r="Y9" s="199">
        <v>0</v>
      </c>
      <c r="Z9" s="199">
        <v>0</v>
      </c>
      <c r="AA9" s="199">
        <v>0</v>
      </c>
      <c r="AB9" s="199">
        <v>0</v>
      </c>
      <c r="AC9" s="199">
        <v>0</v>
      </c>
      <c r="AD9" s="199">
        <v>0</v>
      </c>
      <c r="AE9" s="199">
        <v>0</v>
      </c>
      <c r="AF9" s="199">
        <v>0</v>
      </c>
      <c r="AG9" s="199">
        <v>3.76</v>
      </c>
      <c r="AH9" s="199">
        <v>0</v>
      </c>
      <c r="AI9" s="199">
        <v>5.63</v>
      </c>
      <c r="AJ9" s="199">
        <v>0</v>
      </c>
      <c r="AK9" s="199">
        <v>5.86</v>
      </c>
      <c r="AL9" s="199">
        <v>0</v>
      </c>
      <c r="AM9" s="199">
        <v>0</v>
      </c>
      <c r="AN9" s="199">
        <v>0</v>
      </c>
      <c r="AO9" s="199">
        <v>3</v>
      </c>
      <c r="AP9" s="199">
        <v>0</v>
      </c>
      <c r="AQ9" s="199">
        <v>0</v>
      </c>
      <c r="AR9" s="199">
        <v>0</v>
      </c>
      <c r="AS9" s="199">
        <v>0</v>
      </c>
      <c r="AT9" s="199">
        <v>0</v>
      </c>
    </row>
    <row r="10" spans="1:46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0</v>
      </c>
      <c r="L10" s="199">
        <v>0</v>
      </c>
      <c r="M10" s="199">
        <v>0</v>
      </c>
      <c r="N10" s="199">
        <v>0</v>
      </c>
      <c r="O10" s="199">
        <v>0</v>
      </c>
      <c r="P10" s="199">
        <v>0</v>
      </c>
      <c r="Q10" s="199">
        <v>0</v>
      </c>
      <c r="R10" s="199">
        <v>0</v>
      </c>
      <c r="S10" s="199">
        <v>0</v>
      </c>
      <c r="T10" s="199">
        <v>0</v>
      </c>
      <c r="U10" s="199">
        <v>0</v>
      </c>
      <c r="V10" s="199">
        <v>0</v>
      </c>
      <c r="W10" s="199">
        <v>0</v>
      </c>
      <c r="X10" s="199">
        <v>0</v>
      </c>
      <c r="Y10" s="199">
        <v>0</v>
      </c>
      <c r="Z10" s="199">
        <v>0</v>
      </c>
      <c r="AA10" s="199">
        <v>0</v>
      </c>
      <c r="AB10" s="199">
        <v>0</v>
      </c>
      <c r="AC10" s="199">
        <v>0</v>
      </c>
      <c r="AD10" s="199">
        <v>0</v>
      </c>
      <c r="AE10" s="199">
        <v>0</v>
      </c>
      <c r="AF10" s="199">
        <v>0</v>
      </c>
      <c r="AG10" s="199">
        <v>3.76</v>
      </c>
      <c r="AH10" s="199">
        <v>0</v>
      </c>
      <c r="AI10" s="199">
        <v>5.63</v>
      </c>
      <c r="AJ10" s="199">
        <v>0</v>
      </c>
      <c r="AK10" s="199">
        <v>5.86</v>
      </c>
      <c r="AL10" s="199">
        <v>0</v>
      </c>
      <c r="AM10" s="199">
        <v>0</v>
      </c>
      <c r="AN10" s="199">
        <v>0</v>
      </c>
      <c r="AO10" s="199">
        <v>3</v>
      </c>
      <c r="AP10" s="199">
        <v>0</v>
      </c>
      <c r="AQ10" s="199">
        <v>0</v>
      </c>
      <c r="AR10" s="199">
        <v>0</v>
      </c>
      <c r="AS10" s="199">
        <v>0</v>
      </c>
      <c r="AT10" s="199">
        <v>0</v>
      </c>
    </row>
    <row r="11" spans="1:46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0</v>
      </c>
      <c r="L11" s="199">
        <v>0</v>
      </c>
      <c r="M11" s="199">
        <v>0</v>
      </c>
      <c r="N11" s="199">
        <v>0</v>
      </c>
      <c r="O11" s="199">
        <v>0</v>
      </c>
      <c r="P11" s="199">
        <v>0</v>
      </c>
      <c r="Q11" s="199">
        <v>0</v>
      </c>
      <c r="R11" s="199">
        <v>0</v>
      </c>
      <c r="S11" s="199">
        <v>0</v>
      </c>
      <c r="T11" s="199">
        <v>0</v>
      </c>
      <c r="U11" s="199">
        <v>0</v>
      </c>
      <c r="V11" s="199">
        <v>0</v>
      </c>
      <c r="W11" s="199">
        <v>0</v>
      </c>
      <c r="X11" s="199">
        <v>0</v>
      </c>
      <c r="Y11" s="199">
        <v>0</v>
      </c>
      <c r="Z11" s="199">
        <v>0</v>
      </c>
      <c r="AA11" s="199">
        <v>0</v>
      </c>
      <c r="AB11" s="199">
        <v>0</v>
      </c>
      <c r="AC11" s="199">
        <v>0</v>
      </c>
      <c r="AD11" s="199">
        <v>0</v>
      </c>
      <c r="AE11" s="199">
        <v>0</v>
      </c>
      <c r="AF11" s="199">
        <v>0</v>
      </c>
      <c r="AG11" s="199">
        <v>3.76</v>
      </c>
      <c r="AH11" s="199">
        <v>0</v>
      </c>
      <c r="AI11" s="199">
        <v>5.63</v>
      </c>
      <c r="AJ11" s="199">
        <v>0</v>
      </c>
      <c r="AK11" s="199">
        <v>5.86</v>
      </c>
      <c r="AL11" s="199">
        <v>0</v>
      </c>
      <c r="AM11" s="199">
        <v>0</v>
      </c>
      <c r="AN11" s="199">
        <v>0</v>
      </c>
      <c r="AO11" s="199">
        <v>3</v>
      </c>
      <c r="AP11" s="199">
        <v>0</v>
      </c>
      <c r="AQ11" s="199">
        <v>0</v>
      </c>
      <c r="AR11" s="199">
        <v>0</v>
      </c>
      <c r="AS11" s="199">
        <v>0</v>
      </c>
      <c r="AT11" s="199">
        <v>0</v>
      </c>
    </row>
    <row r="12" spans="1:46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0</v>
      </c>
      <c r="L12" s="199">
        <v>0</v>
      </c>
      <c r="M12" s="199">
        <v>0</v>
      </c>
      <c r="N12" s="199">
        <v>0</v>
      </c>
      <c r="O12" s="199">
        <v>0</v>
      </c>
      <c r="P12" s="199">
        <v>0</v>
      </c>
      <c r="Q12" s="199">
        <v>0</v>
      </c>
      <c r="R12" s="199">
        <v>0</v>
      </c>
      <c r="S12" s="199">
        <v>0</v>
      </c>
      <c r="T12" s="199">
        <v>0</v>
      </c>
      <c r="U12" s="199">
        <v>0</v>
      </c>
      <c r="V12" s="199">
        <v>0</v>
      </c>
      <c r="W12" s="199">
        <v>0</v>
      </c>
      <c r="X12" s="199">
        <v>0</v>
      </c>
      <c r="Y12" s="199">
        <v>0</v>
      </c>
      <c r="Z12" s="199">
        <v>0</v>
      </c>
      <c r="AA12" s="199">
        <v>0</v>
      </c>
      <c r="AB12" s="199">
        <v>0</v>
      </c>
      <c r="AC12" s="199">
        <v>0</v>
      </c>
      <c r="AD12" s="199">
        <v>0</v>
      </c>
      <c r="AE12" s="199">
        <v>0</v>
      </c>
      <c r="AF12" s="199">
        <v>0</v>
      </c>
      <c r="AG12" s="199">
        <v>3.76</v>
      </c>
      <c r="AH12" s="199">
        <v>0</v>
      </c>
      <c r="AI12" s="199">
        <v>5.63</v>
      </c>
      <c r="AJ12" s="199">
        <v>0</v>
      </c>
      <c r="AK12" s="199">
        <v>5.86</v>
      </c>
      <c r="AL12" s="199">
        <v>0</v>
      </c>
      <c r="AM12" s="199">
        <v>0</v>
      </c>
      <c r="AN12" s="199">
        <v>0</v>
      </c>
      <c r="AO12" s="199">
        <v>3</v>
      </c>
      <c r="AP12" s="199">
        <v>0</v>
      </c>
      <c r="AQ12" s="199">
        <v>0</v>
      </c>
      <c r="AR12" s="199">
        <v>0</v>
      </c>
      <c r="AS12" s="199">
        <v>0</v>
      </c>
      <c r="AT12" s="199">
        <v>0</v>
      </c>
    </row>
    <row r="13" spans="1:46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0</v>
      </c>
      <c r="L13" s="199">
        <v>0</v>
      </c>
      <c r="M13" s="199">
        <v>0</v>
      </c>
      <c r="N13" s="199">
        <v>0</v>
      </c>
      <c r="O13" s="199">
        <v>0</v>
      </c>
      <c r="P13" s="199">
        <v>0</v>
      </c>
      <c r="Q13" s="199">
        <v>0</v>
      </c>
      <c r="R13" s="199">
        <v>0</v>
      </c>
      <c r="S13" s="199">
        <v>0</v>
      </c>
      <c r="T13" s="199">
        <v>0</v>
      </c>
      <c r="U13" s="199">
        <v>0</v>
      </c>
      <c r="V13" s="199">
        <v>0</v>
      </c>
      <c r="W13" s="199">
        <v>0</v>
      </c>
      <c r="X13" s="199">
        <v>0</v>
      </c>
      <c r="Y13" s="199">
        <v>0</v>
      </c>
      <c r="Z13" s="199">
        <v>0</v>
      </c>
      <c r="AA13" s="199">
        <v>0</v>
      </c>
      <c r="AB13" s="199">
        <v>0</v>
      </c>
      <c r="AC13" s="199">
        <v>0</v>
      </c>
      <c r="AD13" s="199">
        <v>0</v>
      </c>
      <c r="AE13" s="199">
        <v>0</v>
      </c>
      <c r="AF13" s="199">
        <v>0</v>
      </c>
      <c r="AG13" s="199">
        <v>3.76</v>
      </c>
      <c r="AH13" s="199">
        <v>0</v>
      </c>
      <c r="AI13" s="199">
        <v>5.76</v>
      </c>
      <c r="AJ13" s="199">
        <v>0</v>
      </c>
      <c r="AK13" s="199">
        <v>5.86</v>
      </c>
      <c r="AL13" s="199">
        <v>0</v>
      </c>
      <c r="AM13" s="199">
        <v>0</v>
      </c>
      <c r="AN13" s="199">
        <v>0</v>
      </c>
      <c r="AO13" s="199">
        <v>16</v>
      </c>
      <c r="AP13" s="199">
        <v>0</v>
      </c>
      <c r="AQ13" s="199">
        <v>0</v>
      </c>
      <c r="AR13" s="199">
        <v>0</v>
      </c>
      <c r="AS13" s="199">
        <v>0</v>
      </c>
      <c r="AT13" s="199">
        <v>0</v>
      </c>
    </row>
    <row r="14" spans="1:46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0</v>
      </c>
      <c r="L14" s="199">
        <v>0</v>
      </c>
      <c r="M14" s="199">
        <v>0</v>
      </c>
      <c r="N14" s="199">
        <v>0</v>
      </c>
      <c r="O14" s="199">
        <v>0</v>
      </c>
      <c r="P14" s="199">
        <v>0</v>
      </c>
      <c r="Q14" s="199">
        <v>0</v>
      </c>
      <c r="R14" s="199">
        <v>0</v>
      </c>
      <c r="S14" s="199">
        <v>0</v>
      </c>
      <c r="T14" s="199">
        <v>0</v>
      </c>
      <c r="U14" s="199">
        <v>0</v>
      </c>
      <c r="V14" s="199">
        <v>0</v>
      </c>
      <c r="W14" s="199">
        <v>0</v>
      </c>
      <c r="X14" s="199">
        <v>0</v>
      </c>
      <c r="Y14" s="199">
        <v>0</v>
      </c>
      <c r="Z14" s="199">
        <v>0</v>
      </c>
      <c r="AA14" s="199">
        <v>0</v>
      </c>
      <c r="AB14" s="199">
        <v>0</v>
      </c>
      <c r="AC14" s="199">
        <v>0</v>
      </c>
      <c r="AD14" s="199">
        <v>0</v>
      </c>
      <c r="AE14" s="199">
        <v>0</v>
      </c>
      <c r="AF14" s="199">
        <v>0</v>
      </c>
      <c r="AG14" s="199">
        <v>3.76</v>
      </c>
      <c r="AH14" s="199">
        <v>0</v>
      </c>
      <c r="AI14" s="199">
        <v>5.56</v>
      </c>
      <c r="AJ14" s="199">
        <v>0</v>
      </c>
      <c r="AK14" s="199">
        <v>5.86</v>
      </c>
      <c r="AL14" s="199">
        <v>0</v>
      </c>
      <c r="AM14" s="199">
        <v>0</v>
      </c>
      <c r="AN14" s="199">
        <v>0</v>
      </c>
      <c r="AO14" s="199">
        <v>3</v>
      </c>
      <c r="AP14" s="199">
        <v>0</v>
      </c>
      <c r="AQ14" s="199">
        <v>0</v>
      </c>
      <c r="AR14" s="199">
        <v>0</v>
      </c>
      <c r="AS14" s="199">
        <v>0</v>
      </c>
      <c r="AT14" s="199">
        <v>0</v>
      </c>
    </row>
    <row r="15" spans="1:46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0</v>
      </c>
      <c r="L15" s="199">
        <v>0</v>
      </c>
      <c r="M15" s="199">
        <v>0</v>
      </c>
      <c r="N15" s="199">
        <v>0</v>
      </c>
      <c r="O15" s="199">
        <v>0</v>
      </c>
      <c r="P15" s="199">
        <v>0</v>
      </c>
      <c r="Q15" s="199">
        <v>0</v>
      </c>
      <c r="R15" s="199">
        <v>0</v>
      </c>
      <c r="S15" s="199">
        <v>0</v>
      </c>
      <c r="T15" s="199">
        <v>0</v>
      </c>
      <c r="U15" s="199">
        <v>0</v>
      </c>
      <c r="V15" s="199">
        <v>0</v>
      </c>
      <c r="W15" s="199">
        <v>0</v>
      </c>
      <c r="X15" s="199">
        <v>0</v>
      </c>
      <c r="Y15" s="199">
        <v>0</v>
      </c>
      <c r="Z15" s="199">
        <v>0</v>
      </c>
      <c r="AA15" s="199">
        <v>0</v>
      </c>
      <c r="AB15" s="199">
        <v>0</v>
      </c>
      <c r="AC15" s="199">
        <v>0</v>
      </c>
      <c r="AD15" s="199">
        <v>0</v>
      </c>
      <c r="AE15" s="199">
        <v>0</v>
      </c>
      <c r="AF15" s="199">
        <v>0</v>
      </c>
      <c r="AG15" s="199">
        <v>3.76</v>
      </c>
      <c r="AH15" s="199">
        <v>0</v>
      </c>
      <c r="AI15" s="199">
        <v>5.82</v>
      </c>
      <c r="AJ15" s="199">
        <v>0</v>
      </c>
      <c r="AK15" s="199">
        <v>5.86</v>
      </c>
      <c r="AL15" s="199">
        <v>0</v>
      </c>
      <c r="AM15" s="199">
        <v>0</v>
      </c>
      <c r="AN15" s="199">
        <v>0</v>
      </c>
      <c r="AO15" s="199">
        <v>3</v>
      </c>
      <c r="AP15" s="199">
        <v>0</v>
      </c>
      <c r="AQ15" s="199">
        <v>0</v>
      </c>
      <c r="AR15" s="199">
        <v>0</v>
      </c>
      <c r="AS15" s="199">
        <v>0</v>
      </c>
      <c r="AT15" s="199">
        <v>0</v>
      </c>
    </row>
    <row r="16" spans="1:46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0</v>
      </c>
      <c r="L16" s="199">
        <v>0</v>
      </c>
      <c r="M16" s="199">
        <v>0</v>
      </c>
      <c r="N16" s="199">
        <v>0</v>
      </c>
      <c r="O16" s="199">
        <v>0</v>
      </c>
      <c r="P16" s="199">
        <v>0</v>
      </c>
      <c r="Q16" s="199">
        <v>0</v>
      </c>
      <c r="R16" s="199">
        <v>0</v>
      </c>
      <c r="S16" s="199">
        <v>0</v>
      </c>
      <c r="T16" s="199">
        <v>0</v>
      </c>
      <c r="U16" s="199">
        <v>0</v>
      </c>
      <c r="V16" s="199">
        <v>0</v>
      </c>
      <c r="W16" s="199">
        <v>0</v>
      </c>
      <c r="X16" s="199">
        <v>0</v>
      </c>
      <c r="Y16" s="199">
        <v>0</v>
      </c>
      <c r="Z16" s="199">
        <v>0</v>
      </c>
      <c r="AA16" s="199">
        <v>0</v>
      </c>
      <c r="AB16" s="199">
        <v>0</v>
      </c>
      <c r="AC16" s="199">
        <v>0</v>
      </c>
      <c r="AD16" s="199">
        <v>0</v>
      </c>
      <c r="AE16" s="199">
        <v>0</v>
      </c>
      <c r="AF16" s="199">
        <v>0</v>
      </c>
      <c r="AG16" s="199">
        <v>3.76</v>
      </c>
      <c r="AH16" s="199">
        <v>0</v>
      </c>
      <c r="AI16" s="199">
        <v>5.82</v>
      </c>
      <c r="AJ16" s="199">
        <v>0</v>
      </c>
      <c r="AK16" s="199">
        <v>5.86</v>
      </c>
      <c r="AL16" s="199">
        <v>0</v>
      </c>
      <c r="AM16" s="199">
        <v>0</v>
      </c>
      <c r="AN16" s="199">
        <v>0</v>
      </c>
      <c r="AO16" s="199">
        <v>3</v>
      </c>
      <c r="AP16" s="199">
        <v>0</v>
      </c>
      <c r="AQ16" s="199">
        <v>0</v>
      </c>
      <c r="AR16" s="199">
        <v>0</v>
      </c>
      <c r="AS16" s="199">
        <v>0</v>
      </c>
      <c r="AT16" s="199">
        <v>0</v>
      </c>
    </row>
    <row r="17" spans="1:46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0</v>
      </c>
      <c r="L17" s="199">
        <v>0</v>
      </c>
      <c r="M17" s="199">
        <v>0</v>
      </c>
      <c r="N17" s="199">
        <v>0</v>
      </c>
      <c r="O17" s="199">
        <v>0</v>
      </c>
      <c r="P17" s="199">
        <v>0</v>
      </c>
      <c r="Q17" s="199">
        <v>0</v>
      </c>
      <c r="R17" s="199">
        <v>0</v>
      </c>
      <c r="S17" s="199">
        <v>0</v>
      </c>
      <c r="T17" s="199">
        <v>0</v>
      </c>
      <c r="U17" s="199">
        <v>0</v>
      </c>
      <c r="V17" s="199">
        <v>0</v>
      </c>
      <c r="W17" s="199">
        <v>0</v>
      </c>
      <c r="X17" s="199">
        <v>0</v>
      </c>
      <c r="Y17" s="199">
        <v>0</v>
      </c>
      <c r="Z17" s="199">
        <v>0</v>
      </c>
      <c r="AA17" s="199">
        <v>0</v>
      </c>
      <c r="AB17" s="199">
        <v>0</v>
      </c>
      <c r="AC17" s="199">
        <v>0</v>
      </c>
      <c r="AD17" s="199">
        <v>0</v>
      </c>
      <c r="AE17" s="199">
        <v>0</v>
      </c>
      <c r="AF17" s="199">
        <v>0</v>
      </c>
      <c r="AG17" s="199">
        <v>3.76</v>
      </c>
      <c r="AH17" s="199">
        <v>0</v>
      </c>
      <c r="AI17" s="199">
        <v>5.82</v>
      </c>
      <c r="AJ17" s="199">
        <v>0</v>
      </c>
      <c r="AK17" s="199">
        <v>5.86</v>
      </c>
      <c r="AL17" s="199">
        <v>0</v>
      </c>
      <c r="AM17" s="199">
        <v>0</v>
      </c>
      <c r="AN17" s="199">
        <v>0</v>
      </c>
      <c r="AO17" s="199">
        <v>3</v>
      </c>
      <c r="AP17" s="199">
        <v>0</v>
      </c>
      <c r="AQ17" s="199">
        <v>0</v>
      </c>
      <c r="AR17" s="199">
        <v>0</v>
      </c>
      <c r="AS17" s="199">
        <v>0</v>
      </c>
      <c r="AT17" s="199">
        <v>0</v>
      </c>
    </row>
    <row r="18" spans="1:46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0</v>
      </c>
      <c r="L18" s="199">
        <v>0</v>
      </c>
      <c r="M18" s="199">
        <v>0</v>
      </c>
      <c r="N18" s="199">
        <v>0</v>
      </c>
      <c r="O18" s="199">
        <v>0</v>
      </c>
      <c r="P18" s="199">
        <v>0</v>
      </c>
      <c r="Q18" s="199">
        <v>0</v>
      </c>
      <c r="R18" s="199">
        <v>0</v>
      </c>
      <c r="S18" s="199">
        <v>0</v>
      </c>
      <c r="T18" s="199">
        <v>0</v>
      </c>
      <c r="U18" s="199">
        <v>0</v>
      </c>
      <c r="V18" s="199">
        <v>0</v>
      </c>
      <c r="W18" s="199">
        <v>0</v>
      </c>
      <c r="X18" s="199">
        <v>0</v>
      </c>
      <c r="Y18" s="199">
        <v>0</v>
      </c>
      <c r="Z18" s="199">
        <v>0</v>
      </c>
      <c r="AA18" s="199">
        <v>0</v>
      </c>
      <c r="AB18" s="199">
        <v>0</v>
      </c>
      <c r="AC18" s="199">
        <v>0</v>
      </c>
      <c r="AD18" s="199">
        <v>0</v>
      </c>
      <c r="AE18" s="199">
        <v>0</v>
      </c>
      <c r="AF18" s="199">
        <v>0</v>
      </c>
      <c r="AG18" s="199">
        <v>3.76</v>
      </c>
      <c r="AH18" s="199">
        <v>0</v>
      </c>
      <c r="AI18" s="199">
        <v>5.82</v>
      </c>
      <c r="AJ18" s="199">
        <v>0</v>
      </c>
      <c r="AK18" s="199">
        <v>5.86</v>
      </c>
      <c r="AL18" s="199">
        <v>0</v>
      </c>
      <c r="AM18" s="199">
        <v>0</v>
      </c>
      <c r="AN18" s="199">
        <v>0</v>
      </c>
      <c r="AO18" s="199">
        <v>3</v>
      </c>
      <c r="AP18" s="199">
        <v>0</v>
      </c>
      <c r="AQ18" s="199">
        <v>0</v>
      </c>
      <c r="AR18" s="199">
        <v>0</v>
      </c>
      <c r="AS18" s="199">
        <v>0</v>
      </c>
      <c r="AT18" s="199">
        <v>0</v>
      </c>
    </row>
    <row r="19" spans="1:46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0</v>
      </c>
      <c r="L19" s="199">
        <v>0</v>
      </c>
      <c r="M19" s="199">
        <v>0</v>
      </c>
      <c r="N19" s="199">
        <v>0</v>
      </c>
      <c r="O19" s="199">
        <v>0</v>
      </c>
      <c r="P19" s="199">
        <v>0</v>
      </c>
      <c r="Q19" s="199">
        <v>0</v>
      </c>
      <c r="R19" s="199">
        <v>0</v>
      </c>
      <c r="S19" s="199">
        <v>0</v>
      </c>
      <c r="T19" s="199">
        <v>0</v>
      </c>
      <c r="U19" s="199">
        <v>0</v>
      </c>
      <c r="V19" s="199">
        <v>0</v>
      </c>
      <c r="W19" s="199">
        <v>0</v>
      </c>
      <c r="X19" s="199">
        <v>0</v>
      </c>
      <c r="Y19" s="199">
        <v>0</v>
      </c>
      <c r="Z19" s="199">
        <v>0</v>
      </c>
      <c r="AA19" s="199">
        <v>0</v>
      </c>
      <c r="AB19" s="199">
        <v>0</v>
      </c>
      <c r="AC19" s="199">
        <v>0</v>
      </c>
      <c r="AD19" s="199">
        <v>0</v>
      </c>
      <c r="AE19" s="199">
        <v>0</v>
      </c>
      <c r="AF19" s="199">
        <v>0</v>
      </c>
      <c r="AG19" s="199">
        <v>3.76</v>
      </c>
      <c r="AH19" s="199">
        <v>0</v>
      </c>
      <c r="AI19" s="199">
        <v>5.82</v>
      </c>
      <c r="AJ19" s="199">
        <v>0</v>
      </c>
      <c r="AK19" s="199">
        <v>5.86</v>
      </c>
      <c r="AL19" s="199">
        <v>0</v>
      </c>
      <c r="AM19" s="199">
        <v>0</v>
      </c>
      <c r="AN19" s="199">
        <v>0</v>
      </c>
      <c r="AO19" s="199">
        <v>16</v>
      </c>
      <c r="AP19" s="199">
        <v>0</v>
      </c>
      <c r="AQ19" s="199">
        <v>0</v>
      </c>
      <c r="AR19" s="199">
        <v>0</v>
      </c>
      <c r="AS19" s="199">
        <v>0</v>
      </c>
      <c r="AT19" s="199">
        <v>0</v>
      </c>
    </row>
    <row r="20" spans="1:46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0</v>
      </c>
      <c r="L20" s="199">
        <v>0</v>
      </c>
      <c r="M20" s="199">
        <v>0</v>
      </c>
      <c r="N20" s="199">
        <v>0</v>
      </c>
      <c r="O20" s="199">
        <v>0</v>
      </c>
      <c r="P20" s="199">
        <v>0</v>
      </c>
      <c r="Q20" s="199">
        <v>0</v>
      </c>
      <c r="R20" s="199">
        <v>0</v>
      </c>
      <c r="S20" s="199">
        <v>0</v>
      </c>
      <c r="T20" s="199">
        <v>0</v>
      </c>
      <c r="U20" s="199">
        <v>0</v>
      </c>
      <c r="V20" s="199">
        <v>0</v>
      </c>
      <c r="W20" s="199">
        <v>0</v>
      </c>
      <c r="X20" s="199">
        <v>0</v>
      </c>
      <c r="Y20" s="199">
        <v>0</v>
      </c>
      <c r="Z20" s="199">
        <v>0</v>
      </c>
      <c r="AA20" s="199">
        <v>0</v>
      </c>
      <c r="AB20" s="199">
        <v>0</v>
      </c>
      <c r="AC20" s="199">
        <v>0</v>
      </c>
      <c r="AD20" s="199">
        <v>0</v>
      </c>
      <c r="AE20" s="199">
        <v>0</v>
      </c>
      <c r="AF20" s="199">
        <v>0</v>
      </c>
      <c r="AG20" s="199">
        <v>3.76</v>
      </c>
      <c r="AH20" s="199">
        <v>0</v>
      </c>
      <c r="AI20" s="199">
        <v>5.82</v>
      </c>
      <c r="AJ20" s="199">
        <v>0</v>
      </c>
      <c r="AK20" s="199">
        <v>5.86</v>
      </c>
      <c r="AL20" s="199">
        <v>0</v>
      </c>
      <c r="AM20" s="199">
        <v>0</v>
      </c>
      <c r="AN20" s="199">
        <v>0</v>
      </c>
      <c r="AO20" s="199">
        <v>3</v>
      </c>
      <c r="AP20" s="199">
        <v>0</v>
      </c>
      <c r="AQ20" s="199">
        <v>0</v>
      </c>
      <c r="AR20" s="199">
        <v>0</v>
      </c>
      <c r="AS20" s="199">
        <v>0</v>
      </c>
      <c r="AT20" s="199">
        <v>0</v>
      </c>
    </row>
    <row r="21" spans="1:46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0</v>
      </c>
      <c r="L21" s="199">
        <v>0</v>
      </c>
      <c r="M21" s="199">
        <v>0</v>
      </c>
      <c r="N21" s="199">
        <v>0</v>
      </c>
      <c r="O21" s="199">
        <v>0</v>
      </c>
      <c r="P21" s="199">
        <v>0</v>
      </c>
      <c r="Q21" s="199">
        <v>0</v>
      </c>
      <c r="R21" s="199">
        <v>0</v>
      </c>
      <c r="S21" s="199">
        <v>0</v>
      </c>
      <c r="T21" s="199">
        <v>0</v>
      </c>
      <c r="U21" s="199">
        <v>0</v>
      </c>
      <c r="V21" s="199">
        <v>0</v>
      </c>
      <c r="W21" s="199">
        <v>0</v>
      </c>
      <c r="X21" s="199">
        <v>0</v>
      </c>
      <c r="Y21" s="199">
        <v>0</v>
      </c>
      <c r="Z21" s="199">
        <v>0</v>
      </c>
      <c r="AA21" s="199">
        <v>0</v>
      </c>
      <c r="AB21" s="199">
        <v>0</v>
      </c>
      <c r="AC21" s="199">
        <v>0</v>
      </c>
      <c r="AD21" s="199">
        <v>0</v>
      </c>
      <c r="AE21" s="199">
        <v>0</v>
      </c>
      <c r="AF21" s="199">
        <v>0</v>
      </c>
      <c r="AG21" s="199">
        <v>3.76</v>
      </c>
      <c r="AH21" s="199">
        <v>0</v>
      </c>
      <c r="AI21" s="199">
        <v>5.82</v>
      </c>
      <c r="AJ21" s="199">
        <v>0</v>
      </c>
      <c r="AK21" s="199">
        <v>5.86</v>
      </c>
      <c r="AL21" s="199">
        <v>0</v>
      </c>
      <c r="AM21" s="199">
        <v>0</v>
      </c>
      <c r="AN21" s="199">
        <v>0</v>
      </c>
      <c r="AO21" s="199">
        <v>3</v>
      </c>
      <c r="AP21" s="199">
        <v>0</v>
      </c>
      <c r="AQ21" s="199">
        <v>0</v>
      </c>
      <c r="AR21" s="199">
        <v>0</v>
      </c>
      <c r="AS21" s="199">
        <v>0</v>
      </c>
      <c r="AT21" s="199">
        <v>0</v>
      </c>
    </row>
    <row r="22" spans="1:46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0</v>
      </c>
      <c r="L22" s="199">
        <v>0</v>
      </c>
      <c r="M22" s="199">
        <v>0</v>
      </c>
      <c r="N22" s="199">
        <v>0</v>
      </c>
      <c r="O22" s="199">
        <v>0</v>
      </c>
      <c r="P22" s="199">
        <v>0</v>
      </c>
      <c r="Q22" s="199">
        <v>0</v>
      </c>
      <c r="R22" s="199">
        <v>0</v>
      </c>
      <c r="S22" s="199">
        <v>0</v>
      </c>
      <c r="T22" s="199">
        <v>0</v>
      </c>
      <c r="U22" s="199">
        <v>0</v>
      </c>
      <c r="V22" s="199">
        <v>0</v>
      </c>
      <c r="W22" s="199">
        <v>0</v>
      </c>
      <c r="X22" s="199">
        <v>0</v>
      </c>
      <c r="Y22" s="199">
        <v>0</v>
      </c>
      <c r="Z22" s="199">
        <v>0</v>
      </c>
      <c r="AA22" s="199">
        <v>0</v>
      </c>
      <c r="AB22" s="199">
        <v>0</v>
      </c>
      <c r="AC22" s="199">
        <v>0</v>
      </c>
      <c r="AD22" s="199">
        <v>0</v>
      </c>
      <c r="AE22" s="199">
        <v>0</v>
      </c>
      <c r="AF22" s="199">
        <v>0</v>
      </c>
      <c r="AG22" s="199">
        <v>3.76</v>
      </c>
      <c r="AH22" s="199">
        <v>0</v>
      </c>
      <c r="AI22" s="199">
        <v>5.82</v>
      </c>
      <c r="AJ22" s="199">
        <v>0</v>
      </c>
      <c r="AK22" s="199">
        <v>5.86</v>
      </c>
      <c r="AL22" s="199">
        <v>0</v>
      </c>
      <c r="AM22" s="199">
        <v>0</v>
      </c>
      <c r="AN22" s="199">
        <v>0</v>
      </c>
      <c r="AO22" s="199">
        <v>3</v>
      </c>
      <c r="AP22" s="199">
        <v>0</v>
      </c>
      <c r="AQ22" s="199">
        <v>0</v>
      </c>
      <c r="AR22" s="199">
        <v>0</v>
      </c>
      <c r="AS22" s="199">
        <v>0</v>
      </c>
      <c r="AT22" s="199">
        <v>0</v>
      </c>
    </row>
    <row r="23" spans="1:46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0</v>
      </c>
      <c r="L23" s="199">
        <v>0</v>
      </c>
      <c r="M23" s="199">
        <v>0</v>
      </c>
      <c r="N23" s="199">
        <v>0</v>
      </c>
      <c r="O23" s="199">
        <v>0</v>
      </c>
      <c r="P23" s="199">
        <v>0</v>
      </c>
      <c r="Q23" s="199">
        <v>0</v>
      </c>
      <c r="R23" s="199">
        <v>0</v>
      </c>
      <c r="S23" s="199">
        <v>0</v>
      </c>
      <c r="T23" s="199">
        <v>0</v>
      </c>
      <c r="U23" s="199">
        <v>0</v>
      </c>
      <c r="V23" s="199">
        <v>0</v>
      </c>
      <c r="W23" s="199">
        <v>0</v>
      </c>
      <c r="X23" s="199">
        <v>0</v>
      </c>
      <c r="Y23" s="199">
        <v>0</v>
      </c>
      <c r="Z23" s="199">
        <v>0</v>
      </c>
      <c r="AA23" s="199">
        <v>0</v>
      </c>
      <c r="AB23" s="199">
        <v>0</v>
      </c>
      <c r="AC23" s="199">
        <v>0</v>
      </c>
      <c r="AD23" s="199">
        <v>0</v>
      </c>
      <c r="AE23" s="199">
        <v>0</v>
      </c>
      <c r="AF23" s="199">
        <v>0</v>
      </c>
      <c r="AG23" s="199">
        <v>3.76</v>
      </c>
      <c r="AH23" s="199">
        <v>0</v>
      </c>
      <c r="AI23" s="199">
        <v>5.82</v>
      </c>
      <c r="AJ23" s="199">
        <v>0</v>
      </c>
      <c r="AK23" s="199">
        <v>5.86</v>
      </c>
      <c r="AL23" s="199">
        <v>0</v>
      </c>
      <c r="AM23" s="199">
        <v>0</v>
      </c>
      <c r="AN23" s="199">
        <v>0</v>
      </c>
      <c r="AO23" s="199">
        <v>3</v>
      </c>
      <c r="AP23" s="199">
        <v>0</v>
      </c>
      <c r="AQ23" s="199">
        <v>0</v>
      </c>
      <c r="AR23" s="199">
        <v>0</v>
      </c>
      <c r="AS23" s="199">
        <v>0</v>
      </c>
      <c r="AT23" s="199">
        <v>0</v>
      </c>
    </row>
    <row r="24" spans="1:46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0</v>
      </c>
      <c r="L24" s="199">
        <v>0</v>
      </c>
      <c r="M24" s="199">
        <v>0</v>
      </c>
      <c r="N24" s="199">
        <v>0</v>
      </c>
      <c r="O24" s="199">
        <v>0</v>
      </c>
      <c r="P24" s="199">
        <v>0</v>
      </c>
      <c r="Q24" s="199">
        <v>0</v>
      </c>
      <c r="R24" s="199">
        <v>0</v>
      </c>
      <c r="S24" s="199">
        <v>0</v>
      </c>
      <c r="T24" s="199">
        <v>0</v>
      </c>
      <c r="U24" s="199">
        <v>0</v>
      </c>
      <c r="V24" s="199">
        <v>0</v>
      </c>
      <c r="W24" s="199">
        <v>0</v>
      </c>
      <c r="X24" s="199">
        <v>0</v>
      </c>
      <c r="Y24" s="199">
        <v>0</v>
      </c>
      <c r="Z24" s="199">
        <v>0</v>
      </c>
      <c r="AA24" s="199">
        <v>0</v>
      </c>
      <c r="AB24" s="199">
        <v>0</v>
      </c>
      <c r="AC24" s="199">
        <v>0</v>
      </c>
      <c r="AD24" s="199">
        <v>0</v>
      </c>
      <c r="AE24" s="199">
        <v>0</v>
      </c>
      <c r="AF24" s="199">
        <v>0</v>
      </c>
      <c r="AG24" s="199">
        <v>3.76</v>
      </c>
      <c r="AH24" s="199">
        <v>0</v>
      </c>
      <c r="AI24" s="199">
        <v>5.82</v>
      </c>
      <c r="AJ24" s="199">
        <v>0</v>
      </c>
      <c r="AK24" s="199">
        <v>5.86</v>
      </c>
      <c r="AL24" s="199">
        <v>0</v>
      </c>
      <c r="AM24" s="199">
        <v>0</v>
      </c>
      <c r="AN24" s="199">
        <v>0</v>
      </c>
      <c r="AO24" s="199">
        <v>3</v>
      </c>
      <c r="AP24" s="199">
        <v>0</v>
      </c>
      <c r="AQ24" s="199">
        <v>0</v>
      </c>
      <c r="AR24" s="199">
        <v>0</v>
      </c>
      <c r="AS24" s="199">
        <v>0</v>
      </c>
      <c r="AT24" s="199">
        <v>0</v>
      </c>
    </row>
    <row r="25" spans="1:46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0</v>
      </c>
      <c r="L25" s="199">
        <v>0</v>
      </c>
      <c r="M25" s="199">
        <v>0</v>
      </c>
      <c r="N25" s="199">
        <v>0</v>
      </c>
      <c r="O25" s="199">
        <v>0</v>
      </c>
      <c r="P25" s="199">
        <v>0</v>
      </c>
      <c r="Q25" s="199">
        <v>0</v>
      </c>
      <c r="R25" s="199">
        <v>0</v>
      </c>
      <c r="S25" s="199">
        <v>0</v>
      </c>
      <c r="T25" s="199">
        <v>0</v>
      </c>
      <c r="U25" s="199">
        <v>0</v>
      </c>
      <c r="V25" s="199">
        <v>0</v>
      </c>
      <c r="W25" s="199">
        <v>0</v>
      </c>
      <c r="X25" s="199">
        <v>0</v>
      </c>
      <c r="Y25" s="199">
        <v>0</v>
      </c>
      <c r="Z25" s="199">
        <v>0</v>
      </c>
      <c r="AA25" s="199">
        <v>0</v>
      </c>
      <c r="AB25" s="199">
        <v>0</v>
      </c>
      <c r="AC25" s="199">
        <v>0</v>
      </c>
      <c r="AD25" s="199">
        <v>0</v>
      </c>
      <c r="AE25" s="199">
        <v>0</v>
      </c>
      <c r="AF25" s="199">
        <v>0</v>
      </c>
      <c r="AG25" s="199">
        <v>3.76</v>
      </c>
      <c r="AH25" s="199">
        <v>0</v>
      </c>
      <c r="AI25" s="199">
        <v>5.82</v>
      </c>
      <c r="AJ25" s="199">
        <v>0</v>
      </c>
      <c r="AK25" s="199">
        <v>5.86</v>
      </c>
      <c r="AL25" s="199">
        <v>0</v>
      </c>
      <c r="AM25" s="199">
        <v>0</v>
      </c>
      <c r="AN25" s="199">
        <v>0</v>
      </c>
      <c r="AO25" s="199">
        <v>15</v>
      </c>
      <c r="AP25" s="199">
        <v>0</v>
      </c>
      <c r="AQ25" s="199">
        <v>0</v>
      </c>
      <c r="AR25" s="199">
        <v>0</v>
      </c>
      <c r="AS25" s="199">
        <v>0</v>
      </c>
      <c r="AT25" s="199">
        <v>0</v>
      </c>
    </row>
    <row r="26" spans="1:46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0</v>
      </c>
      <c r="L26" s="199">
        <v>0</v>
      </c>
      <c r="M26" s="199">
        <v>0</v>
      </c>
      <c r="N26" s="199">
        <v>0</v>
      </c>
      <c r="O26" s="199">
        <v>0</v>
      </c>
      <c r="P26" s="199">
        <v>0</v>
      </c>
      <c r="Q26" s="199">
        <v>0</v>
      </c>
      <c r="R26" s="199">
        <v>0</v>
      </c>
      <c r="S26" s="199">
        <v>0</v>
      </c>
      <c r="T26" s="199">
        <v>0</v>
      </c>
      <c r="U26" s="199">
        <v>0</v>
      </c>
      <c r="V26" s="199">
        <v>0</v>
      </c>
      <c r="W26" s="199">
        <v>0</v>
      </c>
      <c r="X26" s="199">
        <v>0</v>
      </c>
      <c r="Y26" s="199">
        <v>0</v>
      </c>
      <c r="Z26" s="199">
        <v>0</v>
      </c>
      <c r="AA26" s="199">
        <v>0</v>
      </c>
      <c r="AB26" s="199">
        <v>0</v>
      </c>
      <c r="AC26" s="199">
        <v>0</v>
      </c>
      <c r="AD26" s="199">
        <v>0</v>
      </c>
      <c r="AE26" s="199">
        <v>0</v>
      </c>
      <c r="AF26" s="199">
        <v>0</v>
      </c>
      <c r="AG26" s="199">
        <v>3.76</v>
      </c>
      <c r="AH26" s="199">
        <v>0</v>
      </c>
      <c r="AI26" s="199">
        <v>5.82</v>
      </c>
      <c r="AJ26" s="199">
        <v>0</v>
      </c>
      <c r="AK26" s="199">
        <v>5.86</v>
      </c>
      <c r="AL26" s="199">
        <v>0</v>
      </c>
      <c r="AM26" s="199">
        <v>0</v>
      </c>
      <c r="AN26" s="199">
        <v>0</v>
      </c>
      <c r="AO26" s="199">
        <v>3</v>
      </c>
      <c r="AP26" s="199">
        <v>0</v>
      </c>
      <c r="AQ26" s="199">
        <v>0</v>
      </c>
      <c r="AR26" s="199">
        <v>0</v>
      </c>
      <c r="AS26" s="199">
        <v>0</v>
      </c>
      <c r="AT26" s="199">
        <v>0</v>
      </c>
    </row>
    <row r="27" spans="1:46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0</v>
      </c>
      <c r="L27" s="199">
        <v>0</v>
      </c>
      <c r="M27" s="199">
        <v>0</v>
      </c>
      <c r="N27" s="199">
        <v>0</v>
      </c>
      <c r="O27" s="199">
        <v>0</v>
      </c>
      <c r="P27" s="199">
        <v>0</v>
      </c>
      <c r="Q27" s="199">
        <v>0</v>
      </c>
      <c r="R27" s="199">
        <v>0</v>
      </c>
      <c r="S27" s="199">
        <v>0</v>
      </c>
      <c r="T27" s="199">
        <v>0</v>
      </c>
      <c r="U27" s="199">
        <v>0</v>
      </c>
      <c r="V27" s="199">
        <v>0</v>
      </c>
      <c r="W27" s="199">
        <v>0</v>
      </c>
      <c r="X27" s="199">
        <v>0</v>
      </c>
      <c r="Y27" s="199">
        <v>0</v>
      </c>
      <c r="Z27" s="199">
        <v>0</v>
      </c>
      <c r="AA27" s="199">
        <v>0</v>
      </c>
      <c r="AB27" s="199">
        <v>0</v>
      </c>
      <c r="AC27" s="199">
        <v>0</v>
      </c>
      <c r="AD27" s="199">
        <v>0</v>
      </c>
      <c r="AE27" s="199">
        <v>0</v>
      </c>
      <c r="AF27" s="199">
        <v>0</v>
      </c>
      <c r="AG27" s="199">
        <v>3.76</v>
      </c>
      <c r="AH27" s="199">
        <v>0</v>
      </c>
      <c r="AI27" s="199">
        <v>5.82</v>
      </c>
      <c r="AJ27" s="199">
        <v>0</v>
      </c>
      <c r="AK27" s="199">
        <v>5.86</v>
      </c>
      <c r="AL27" s="199">
        <v>0</v>
      </c>
      <c r="AM27" s="199">
        <v>0</v>
      </c>
      <c r="AN27" s="199">
        <v>0</v>
      </c>
      <c r="AO27" s="199">
        <v>3</v>
      </c>
      <c r="AP27" s="199">
        <v>0</v>
      </c>
      <c r="AQ27" s="199">
        <v>0</v>
      </c>
      <c r="AR27" s="199">
        <v>0</v>
      </c>
      <c r="AS27" s="199">
        <v>0</v>
      </c>
      <c r="AT27" s="199">
        <v>0</v>
      </c>
    </row>
    <row r="28" spans="1:46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0</v>
      </c>
      <c r="L28" s="199">
        <v>0</v>
      </c>
      <c r="M28" s="199">
        <v>0</v>
      </c>
      <c r="N28" s="199">
        <v>0</v>
      </c>
      <c r="O28" s="199">
        <v>0</v>
      </c>
      <c r="P28" s="199">
        <v>0</v>
      </c>
      <c r="Q28" s="199">
        <v>0</v>
      </c>
      <c r="R28" s="199">
        <v>0</v>
      </c>
      <c r="S28" s="199">
        <v>0</v>
      </c>
      <c r="T28" s="199">
        <v>0</v>
      </c>
      <c r="U28" s="199">
        <v>0</v>
      </c>
      <c r="V28" s="199">
        <v>0</v>
      </c>
      <c r="W28" s="199">
        <v>0</v>
      </c>
      <c r="X28" s="199">
        <v>0</v>
      </c>
      <c r="Y28" s="199">
        <v>0</v>
      </c>
      <c r="Z28" s="199">
        <v>0</v>
      </c>
      <c r="AA28" s="199">
        <v>0</v>
      </c>
      <c r="AB28" s="199">
        <v>0</v>
      </c>
      <c r="AC28" s="199">
        <v>0</v>
      </c>
      <c r="AD28" s="199">
        <v>0</v>
      </c>
      <c r="AE28" s="199">
        <v>0</v>
      </c>
      <c r="AF28" s="199">
        <v>0</v>
      </c>
      <c r="AG28" s="199">
        <v>3.76</v>
      </c>
      <c r="AH28" s="199">
        <v>0</v>
      </c>
      <c r="AI28" s="199">
        <v>5.82</v>
      </c>
      <c r="AJ28" s="199">
        <v>0</v>
      </c>
      <c r="AK28" s="199">
        <v>5.86</v>
      </c>
      <c r="AL28" s="199">
        <v>0</v>
      </c>
      <c r="AM28" s="199">
        <v>0</v>
      </c>
      <c r="AN28" s="199">
        <v>0</v>
      </c>
      <c r="AO28" s="199">
        <v>3</v>
      </c>
      <c r="AP28" s="199">
        <v>0</v>
      </c>
      <c r="AQ28" s="199">
        <v>0</v>
      </c>
      <c r="AR28" s="199">
        <v>0</v>
      </c>
      <c r="AS28" s="199">
        <v>0</v>
      </c>
      <c r="AT28" s="199">
        <v>0</v>
      </c>
    </row>
    <row r="29" spans="1:46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0</v>
      </c>
      <c r="L29" s="199">
        <v>0</v>
      </c>
      <c r="M29" s="199">
        <v>0</v>
      </c>
      <c r="N29" s="199">
        <v>0</v>
      </c>
      <c r="O29" s="199">
        <v>0</v>
      </c>
      <c r="P29" s="199">
        <v>0</v>
      </c>
      <c r="Q29" s="199">
        <v>0</v>
      </c>
      <c r="R29" s="199">
        <v>0</v>
      </c>
      <c r="S29" s="199">
        <v>0</v>
      </c>
      <c r="T29" s="199">
        <v>0</v>
      </c>
      <c r="U29" s="199">
        <v>0</v>
      </c>
      <c r="V29" s="199">
        <v>0</v>
      </c>
      <c r="W29" s="199">
        <v>0</v>
      </c>
      <c r="X29" s="199">
        <v>0</v>
      </c>
      <c r="Y29" s="199">
        <v>0</v>
      </c>
      <c r="Z29" s="199">
        <v>0</v>
      </c>
      <c r="AA29" s="199">
        <v>0</v>
      </c>
      <c r="AB29" s="199">
        <v>0</v>
      </c>
      <c r="AC29" s="199">
        <v>0</v>
      </c>
      <c r="AD29" s="199">
        <v>0</v>
      </c>
      <c r="AE29" s="199">
        <v>0</v>
      </c>
      <c r="AF29" s="199">
        <v>0</v>
      </c>
      <c r="AG29" s="199">
        <v>3.76</v>
      </c>
      <c r="AH29" s="199">
        <v>0</v>
      </c>
      <c r="AI29" s="199">
        <v>5.82</v>
      </c>
      <c r="AJ29" s="199">
        <v>0</v>
      </c>
      <c r="AK29" s="199">
        <v>5.86</v>
      </c>
      <c r="AL29" s="199">
        <v>0</v>
      </c>
      <c r="AM29" s="199">
        <v>0</v>
      </c>
      <c r="AN29" s="199">
        <v>0</v>
      </c>
      <c r="AO29" s="199">
        <v>3</v>
      </c>
      <c r="AP29" s="199">
        <v>0</v>
      </c>
      <c r="AQ29" s="199">
        <v>0</v>
      </c>
      <c r="AR29" s="199">
        <v>0</v>
      </c>
      <c r="AS29" s="199">
        <v>0</v>
      </c>
      <c r="AT29" s="199">
        <v>0</v>
      </c>
    </row>
    <row r="30" spans="1:46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0</v>
      </c>
      <c r="L30" s="199">
        <v>0</v>
      </c>
      <c r="M30" s="199">
        <v>0</v>
      </c>
      <c r="N30" s="199">
        <v>0</v>
      </c>
      <c r="O30" s="199">
        <v>0</v>
      </c>
      <c r="P30" s="199">
        <v>0</v>
      </c>
      <c r="Q30" s="199">
        <v>0</v>
      </c>
      <c r="R30" s="199">
        <v>0</v>
      </c>
      <c r="S30" s="199">
        <v>0</v>
      </c>
      <c r="T30" s="199">
        <v>0</v>
      </c>
      <c r="U30" s="199">
        <v>0</v>
      </c>
      <c r="V30" s="199">
        <v>0</v>
      </c>
      <c r="W30" s="199">
        <v>0</v>
      </c>
      <c r="X30" s="199">
        <v>0</v>
      </c>
      <c r="Y30" s="199">
        <v>0</v>
      </c>
      <c r="Z30" s="199">
        <v>0</v>
      </c>
      <c r="AA30" s="199">
        <v>0</v>
      </c>
      <c r="AB30" s="199">
        <v>0</v>
      </c>
      <c r="AC30" s="199">
        <v>0</v>
      </c>
      <c r="AD30" s="199">
        <v>0</v>
      </c>
      <c r="AE30" s="199">
        <v>0</v>
      </c>
      <c r="AF30" s="199">
        <v>0</v>
      </c>
      <c r="AG30" s="199">
        <v>3.76</v>
      </c>
      <c r="AH30" s="199">
        <v>0</v>
      </c>
      <c r="AI30" s="199">
        <v>5.82</v>
      </c>
      <c r="AJ30" s="199">
        <v>0</v>
      </c>
      <c r="AK30" s="199">
        <v>5.86</v>
      </c>
      <c r="AL30" s="199">
        <v>0</v>
      </c>
      <c r="AM30" s="199">
        <v>0</v>
      </c>
      <c r="AN30" s="199">
        <v>0</v>
      </c>
      <c r="AO30" s="199">
        <v>3</v>
      </c>
      <c r="AP30" s="199">
        <v>0</v>
      </c>
      <c r="AQ30" s="199">
        <v>0</v>
      </c>
      <c r="AR30" s="199">
        <v>0</v>
      </c>
      <c r="AS30" s="199">
        <v>0</v>
      </c>
      <c r="AT30" s="199">
        <v>0</v>
      </c>
    </row>
    <row r="31" spans="1:46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0</v>
      </c>
      <c r="L31" s="199">
        <v>0</v>
      </c>
      <c r="M31" s="199">
        <v>0</v>
      </c>
      <c r="N31" s="199">
        <v>0</v>
      </c>
      <c r="O31" s="199">
        <v>0</v>
      </c>
      <c r="P31" s="199">
        <v>0</v>
      </c>
      <c r="Q31" s="199">
        <v>0</v>
      </c>
      <c r="R31" s="199">
        <v>0</v>
      </c>
      <c r="S31" s="199">
        <v>0</v>
      </c>
      <c r="T31" s="199">
        <v>0</v>
      </c>
      <c r="U31" s="199">
        <v>0</v>
      </c>
      <c r="V31" s="199">
        <v>0</v>
      </c>
      <c r="W31" s="199">
        <v>0</v>
      </c>
      <c r="X31" s="199">
        <v>0</v>
      </c>
      <c r="Y31" s="199">
        <v>0</v>
      </c>
      <c r="Z31" s="199">
        <v>0</v>
      </c>
      <c r="AA31" s="199">
        <v>0</v>
      </c>
      <c r="AB31" s="199">
        <v>0</v>
      </c>
      <c r="AC31" s="199">
        <v>0</v>
      </c>
      <c r="AD31" s="199">
        <v>0</v>
      </c>
      <c r="AE31" s="199">
        <v>0</v>
      </c>
      <c r="AF31" s="199">
        <v>0</v>
      </c>
      <c r="AG31" s="199">
        <v>3.76</v>
      </c>
      <c r="AH31" s="199">
        <v>0</v>
      </c>
      <c r="AI31" s="199">
        <v>5.76</v>
      </c>
      <c r="AJ31" s="199">
        <v>0</v>
      </c>
      <c r="AK31" s="199">
        <v>5.86</v>
      </c>
      <c r="AL31" s="199">
        <v>0</v>
      </c>
      <c r="AM31" s="199">
        <v>0</v>
      </c>
      <c r="AN31" s="199">
        <v>0</v>
      </c>
      <c r="AO31" s="199">
        <v>3</v>
      </c>
      <c r="AP31" s="199">
        <v>0</v>
      </c>
      <c r="AQ31" s="199">
        <v>0</v>
      </c>
      <c r="AR31" s="199">
        <v>0</v>
      </c>
      <c r="AS31" s="199">
        <v>0</v>
      </c>
      <c r="AT31" s="199">
        <v>0</v>
      </c>
    </row>
    <row r="32" spans="1:46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0</v>
      </c>
      <c r="L32" s="199">
        <v>0</v>
      </c>
      <c r="M32" s="199">
        <v>0</v>
      </c>
      <c r="N32" s="199">
        <v>0</v>
      </c>
      <c r="O32" s="199">
        <v>0</v>
      </c>
      <c r="P32" s="199">
        <v>0</v>
      </c>
      <c r="Q32" s="199">
        <v>0</v>
      </c>
      <c r="R32" s="199">
        <v>0</v>
      </c>
      <c r="S32" s="199">
        <v>0</v>
      </c>
      <c r="T32" s="199">
        <v>0</v>
      </c>
      <c r="U32" s="199">
        <v>0</v>
      </c>
      <c r="V32" s="199">
        <v>0</v>
      </c>
      <c r="W32" s="199">
        <v>0</v>
      </c>
      <c r="X32" s="199">
        <v>0</v>
      </c>
      <c r="Y32" s="199">
        <v>0</v>
      </c>
      <c r="Z32" s="199">
        <v>0</v>
      </c>
      <c r="AA32" s="199">
        <v>0</v>
      </c>
      <c r="AB32" s="199">
        <v>0</v>
      </c>
      <c r="AC32" s="199">
        <v>0</v>
      </c>
      <c r="AD32" s="199">
        <v>0</v>
      </c>
      <c r="AE32" s="199">
        <v>0</v>
      </c>
      <c r="AF32" s="199">
        <v>0</v>
      </c>
      <c r="AG32" s="199">
        <v>3.76</v>
      </c>
      <c r="AH32" s="199">
        <v>0</v>
      </c>
      <c r="AI32" s="199">
        <v>5.76</v>
      </c>
      <c r="AJ32" s="199">
        <v>0</v>
      </c>
      <c r="AK32" s="199">
        <v>5.86</v>
      </c>
      <c r="AL32" s="199">
        <v>0</v>
      </c>
      <c r="AM32" s="199">
        <v>0</v>
      </c>
      <c r="AN32" s="199">
        <v>0</v>
      </c>
      <c r="AO32" s="199">
        <v>3</v>
      </c>
      <c r="AP32" s="199">
        <v>0</v>
      </c>
      <c r="AQ32" s="199">
        <v>0</v>
      </c>
      <c r="AR32" s="199">
        <v>0</v>
      </c>
      <c r="AS32" s="199">
        <v>0</v>
      </c>
      <c r="AT32" s="199">
        <v>0</v>
      </c>
    </row>
    <row r="33" spans="1:46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0</v>
      </c>
      <c r="L33" s="199">
        <v>0</v>
      </c>
      <c r="M33" s="199">
        <v>0</v>
      </c>
      <c r="N33" s="199">
        <v>0</v>
      </c>
      <c r="O33" s="199">
        <v>0</v>
      </c>
      <c r="P33" s="199">
        <v>0</v>
      </c>
      <c r="Q33" s="199">
        <v>0</v>
      </c>
      <c r="R33" s="199">
        <v>0</v>
      </c>
      <c r="S33" s="199">
        <v>0</v>
      </c>
      <c r="T33" s="199">
        <v>0</v>
      </c>
      <c r="U33" s="199">
        <v>0</v>
      </c>
      <c r="V33" s="199">
        <v>0</v>
      </c>
      <c r="W33" s="199">
        <v>0</v>
      </c>
      <c r="X33" s="199">
        <v>0</v>
      </c>
      <c r="Y33" s="199">
        <v>0</v>
      </c>
      <c r="Z33" s="199">
        <v>0</v>
      </c>
      <c r="AA33" s="199">
        <v>0</v>
      </c>
      <c r="AB33" s="199">
        <v>0</v>
      </c>
      <c r="AC33" s="199">
        <v>0</v>
      </c>
      <c r="AD33" s="199">
        <v>0</v>
      </c>
      <c r="AE33" s="199">
        <v>0</v>
      </c>
      <c r="AF33" s="199">
        <v>0</v>
      </c>
      <c r="AG33" s="199">
        <v>3.76</v>
      </c>
      <c r="AH33" s="199">
        <v>0</v>
      </c>
      <c r="AI33" s="199">
        <v>5.76</v>
      </c>
      <c r="AJ33" s="199">
        <v>0</v>
      </c>
      <c r="AK33" s="199">
        <v>5.86</v>
      </c>
      <c r="AL33" s="199">
        <v>0</v>
      </c>
      <c r="AM33" s="199">
        <v>0</v>
      </c>
      <c r="AN33" s="199">
        <v>0</v>
      </c>
      <c r="AO33" s="199">
        <v>3</v>
      </c>
      <c r="AP33" s="199">
        <v>0</v>
      </c>
      <c r="AQ33" s="199">
        <v>0</v>
      </c>
      <c r="AR33" s="199">
        <v>0</v>
      </c>
      <c r="AS33" s="199">
        <v>0</v>
      </c>
      <c r="AT33" s="199">
        <v>0</v>
      </c>
    </row>
    <row r="34" spans="1:46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0</v>
      </c>
      <c r="L34" s="199">
        <v>0</v>
      </c>
      <c r="M34" s="199">
        <v>0</v>
      </c>
      <c r="N34" s="199">
        <v>0</v>
      </c>
      <c r="O34" s="199">
        <v>0</v>
      </c>
      <c r="P34" s="199">
        <v>0</v>
      </c>
      <c r="Q34" s="199">
        <v>0</v>
      </c>
      <c r="R34" s="199">
        <v>0</v>
      </c>
      <c r="S34" s="199">
        <v>0</v>
      </c>
      <c r="T34" s="199">
        <v>0</v>
      </c>
      <c r="U34" s="199">
        <v>0</v>
      </c>
      <c r="V34" s="199">
        <v>0</v>
      </c>
      <c r="W34" s="199">
        <v>0</v>
      </c>
      <c r="X34" s="199">
        <v>0</v>
      </c>
      <c r="Y34" s="199">
        <v>0</v>
      </c>
      <c r="Z34" s="199">
        <v>0</v>
      </c>
      <c r="AA34" s="199">
        <v>0</v>
      </c>
      <c r="AB34" s="199">
        <v>0</v>
      </c>
      <c r="AC34" s="199">
        <v>0</v>
      </c>
      <c r="AD34" s="199">
        <v>0</v>
      </c>
      <c r="AE34" s="199">
        <v>0</v>
      </c>
      <c r="AF34" s="199">
        <v>0</v>
      </c>
      <c r="AG34" s="199">
        <v>3.76</v>
      </c>
      <c r="AH34" s="199">
        <v>0</v>
      </c>
      <c r="AI34" s="199">
        <v>5.76</v>
      </c>
      <c r="AJ34" s="199">
        <v>0</v>
      </c>
      <c r="AK34" s="199">
        <v>5.86</v>
      </c>
      <c r="AL34" s="199">
        <v>0</v>
      </c>
      <c r="AM34" s="199">
        <v>0</v>
      </c>
      <c r="AN34" s="199">
        <v>0</v>
      </c>
      <c r="AO34" s="199">
        <v>3</v>
      </c>
      <c r="AP34" s="199">
        <v>0</v>
      </c>
      <c r="AQ34" s="199">
        <v>0</v>
      </c>
      <c r="AR34" s="199">
        <v>0</v>
      </c>
      <c r="AS34" s="199">
        <v>0</v>
      </c>
      <c r="AT34" s="199">
        <v>0</v>
      </c>
    </row>
    <row r="35" spans="1:46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0</v>
      </c>
      <c r="L35" s="199">
        <v>0</v>
      </c>
      <c r="M35" s="199">
        <v>0</v>
      </c>
      <c r="N35" s="199">
        <v>0</v>
      </c>
      <c r="O35" s="199">
        <v>0</v>
      </c>
      <c r="P35" s="199">
        <v>0</v>
      </c>
      <c r="Q35" s="199">
        <v>0</v>
      </c>
      <c r="R35" s="199">
        <v>0</v>
      </c>
      <c r="S35" s="199">
        <v>0</v>
      </c>
      <c r="T35" s="199">
        <v>0</v>
      </c>
      <c r="U35" s="199">
        <v>0</v>
      </c>
      <c r="V35" s="199">
        <v>0</v>
      </c>
      <c r="W35" s="199">
        <v>0</v>
      </c>
      <c r="X35" s="199">
        <v>0</v>
      </c>
      <c r="Y35" s="199">
        <v>0</v>
      </c>
      <c r="Z35" s="199">
        <v>0</v>
      </c>
      <c r="AA35" s="199">
        <v>0</v>
      </c>
      <c r="AB35" s="199">
        <v>0</v>
      </c>
      <c r="AC35" s="199">
        <v>0</v>
      </c>
      <c r="AD35" s="199">
        <v>0</v>
      </c>
      <c r="AE35" s="199">
        <v>0</v>
      </c>
      <c r="AF35" s="199">
        <v>0</v>
      </c>
      <c r="AG35" s="199">
        <v>3.76</v>
      </c>
      <c r="AH35" s="199">
        <v>0</v>
      </c>
      <c r="AI35" s="199">
        <v>5.56</v>
      </c>
      <c r="AJ35" s="199">
        <v>0</v>
      </c>
      <c r="AK35" s="199">
        <v>5.86</v>
      </c>
      <c r="AL35" s="199">
        <v>0</v>
      </c>
      <c r="AM35" s="199">
        <v>0</v>
      </c>
      <c r="AN35" s="199">
        <v>0</v>
      </c>
      <c r="AO35" s="199">
        <v>3</v>
      </c>
      <c r="AP35" s="199">
        <v>0</v>
      </c>
      <c r="AQ35" s="199">
        <v>0</v>
      </c>
      <c r="AR35" s="199">
        <v>0</v>
      </c>
      <c r="AS35" s="199">
        <v>0</v>
      </c>
      <c r="AT35" s="199">
        <v>0</v>
      </c>
    </row>
    <row r="36" spans="1:46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0</v>
      </c>
      <c r="L36" s="199">
        <v>0</v>
      </c>
      <c r="M36" s="199">
        <v>0</v>
      </c>
      <c r="N36" s="199">
        <v>0</v>
      </c>
      <c r="O36" s="199">
        <v>0</v>
      </c>
      <c r="P36" s="199">
        <v>0</v>
      </c>
      <c r="Q36" s="199">
        <v>0</v>
      </c>
      <c r="R36" s="199">
        <v>0</v>
      </c>
      <c r="S36" s="199">
        <v>0</v>
      </c>
      <c r="T36" s="199">
        <v>0</v>
      </c>
      <c r="U36" s="199">
        <v>0</v>
      </c>
      <c r="V36" s="199">
        <v>0</v>
      </c>
      <c r="W36" s="199">
        <v>0</v>
      </c>
      <c r="X36" s="199">
        <v>0</v>
      </c>
      <c r="Y36" s="199">
        <v>0</v>
      </c>
      <c r="Z36" s="199">
        <v>0</v>
      </c>
      <c r="AA36" s="199">
        <v>0</v>
      </c>
      <c r="AB36" s="199">
        <v>0</v>
      </c>
      <c r="AC36" s="199">
        <v>0</v>
      </c>
      <c r="AD36" s="199">
        <v>0</v>
      </c>
      <c r="AE36" s="199">
        <v>0</v>
      </c>
      <c r="AF36" s="199">
        <v>0</v>
      </c>
      <c r="AG36" s="199">
        <v>3.76</v>
      </c>
      <c r="AH36" s="199">
        <v>0</v>
      </c>
      <c r="AI36" s="199">
        <v>5.56</v>
      </c>
      <c r="AJ36" s="199">
        <v>0</v>
      </c>
      <c r="AK36" s="199">
        <v>5.86</v>
      </c>
      <c r="AL36" s="199">
        <v>0</v>
      </c>
      <c r="AM36" s="199">
        <v>0</v>
      </c>
      <c r="AN36" s="199">
        <v>0</v>
      </c>
      <c r="AO36" s="199">
        <v>3</v>
      </c>
      <c r="AP36" s="199">
        <v>0</v>
      </c>
      <c r="AQ36" s="199">
        <v>0</v>
      </c>
      <c r="AR36" s="199">
        <v>0</v>
      </c>
      <c r="AS36" s="199">
        <v>0</v>
      </c>
      <c r="AT36" s="199">
        <v>0</v>
      </c>
    </row>
    <row r="37" spans="1:46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0</v>
      </c>
      <c r="L37" s="199">
        <v>0</v>
      </c>
      <c r="M37" s="199">
        <v>0</v>
      </c>
      <c r="N37" s="199">
        <v>0</v>
      </c>
      <c r="O37" s="199">
        <v>0</v>
      </c>
      <c r="P37" s="199">
        <v>0</v>
      </c>
      <c r="Q37" s="199">
        <v>0</v>
      </c>
      <c r="R37" s="199">
        <v>0</v>
      </c>
      <c r="S37" s="199">
        <v>0</v>
      </c>
      <c r="T37" s="199">
        <v>0</v>
      </c>
      <c r="U37" s="199">
        <v>0</v>
      </c>
      <c r="V37" s="199">
        <v>0</v>
      </c>
      <c r="W37" s="199">
        <v>0</v>
      </c>
      <c r="X37" s="199">
        <v>0</v>
      </c>
      <c r="Y37" s="199">
        <v>0</v>
      </c>
      <c r="Z37" s="199">
        <v>0</v>
      </c>
      <c r="AA37" s="199">
        <v>0</v>
      </c>
      <c r="AB37" s="199">
        <v>0</v>
      </c>
      <c r="AC37" s="199">
        <v>0</v>
      </c>
      <c r="AD37" s="199">
        <v>0</v>
      </c>
      <c r="AE37" s="199">
        <v>0</v>
      </c>
      <c r="AF37" s="199">
        <v>0</v>
      </c>
      <c r="AG37" s="199">
        <v>3.76</v>
      </c>
      <c r="AH37" s="199">
        <v>0</v>
      </c>
      <c r="AI37" s="199">
        <v>5.56</v>
      </c>
      <c r="AJ37" s="199">
        <v>0</v>
      </c>
      <c r="AK37" s="199">
        <v>5.86</v>
      </c>
      <c r="AL37" s="199">
        <v>0</v>
      </c>
      <c r="AM37" s="199">
        <v>0</v>
      </c>
      <c r="AN37" s="199">
        <v>0</v>
      </c>
      <c r="AO37" s="199">
        <v>3</v>
      </c>
      <c r="AP37" s="199">
        <v>0</v>
      </c>
      <c r="AQ37" s="199">
        <v>0</v>
      </c>
      <c r="AR37" s="199">
        <v>0</v>
      </c>
      <c r="AS37" s="199">
        <v>0</v>
      </c>
      <c r="AT37" s="199">
        <v>0</v>
      </c>
    </row>
    <row r="38" spans="1:46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0</v>
      </c>
      <c r="L38" s="199">
        <v>0</v>
      </c>
      <c r="M38" s="199">
        <v>0</v>
      </c>
      <c r="N38" s="199">
        <v>0</v>
      </c>
      <c r="O38" s="199">
        <v>0</v>
      </c>
      <c r="P38" s="199">
        <v>0</v>
      </c>
      <c r="Q38" s="199">
        <v>0</v>
      </c>
      <c r="R38" s="199">
        <v>0</v>
      </c>
      <c r="S38" s="199">
        <v>0</v>
      </c>
      <c r="T38" s="199">
        <v>0</v>
      </c>
      <c r="U38" s="199">
        <v>0</v>
      </c>
      <c r="V38" s="199">
        <v>0</v>
      </c>
      <c r="W38" s="199">
        <v>0</v>
      </c>
      <c r="X38" s="199">
        <v>0</v>
      </c>
      <c r="Y38" s="199">
        <v>0</v>
      </c>
      <c r="Z38" s="199">
        <v>0</v>
      </c>
      <c r="AA38" s="199">
        <v>0</v>
      </c>
      <c r="AB38" s="199">
        <v>0</v>
      </c>
      <c r="AC38" s="199">
        <v>0</v>
      </c>
      <c r="AD38" s="199">
        <v>0</v>
      </c>
      <c r="AE38" s="199">
        <v>0</v>
      </c>
      <c r="AF38" s="199">
        <v>0</v>
      </c>
      <c r="AG38" s="199">
        <v>3.76</v>
      </c>
      <c r="AH38" s="199">
        <v>0</v>
      </c>
      <c r="AI38" s="199">
        <v>5.56</v>
      </c>
      <c r="AJ38" s="199">
        <v>0</v>
      </c>
      <c r="AK38" s="199">
        <v>5.86</v>
      </c>
      <c r="AL38" s="199">
        <v>0</v>
      </c>
      <c r="AM38" s="199">
        <v>0</v>
      </c>
      <c r="AN38" s="199">
        <v>0</v>
      </c>
      <c r="AO38" s="199">
        <v>3</v>
      </c>
      <c r="AP38" s="199">
        <v>0</v>
      </c>
      <c r="AQ38" s="199">
        <v>0</v>
      </c>
      <c r="AR38" s="199">
        <v>0</v>
      </c>
      <c r="AS38" s="199">
        <v>0</v>
      </c>
      <c r="AT38" s="199">
        <v>0</v>
      </c>
    </row>
    <row r="39" spans="1:46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0</v>
      </c>
      <c r="L39" s="199">
        <v>0</v>
      </c>
      <c r="M39" s="199">
        <v>0</v>
      </c>
      <c r="N39" s="199">
        <v>0</v>
      </c>
      <c r="O39" s="199">
        <v>0</v>
      </c>
      <c r="P39" s="199">
        <v>0</v>
      </c>
      <c r="Q39" s="199">
        <v>0</v>
      </c>
      <c r="R39" s="199">
        <v>0</v>
      </c>
      <c r="S39" s="199">
        <v>0</v>
      </c>
      <c r="T39" s="199">
        <v>0</v>
      </c>
      <c r="U39" s="199">
        <v>0</v>
      </c>
      <c r="V39" s="199">
        <v>0</v>
      </c>
      <c r="W39" s="199">
        <v>0</v>
      </c>
      <c r="X39" s="199">
        <v>0</v>
      </c>
      <c r="Y39" s="199">
        <v>0</v>
      </c>
      <c r="Z39" s="199">
        <v>0</v>
      </c>
      <c r="AA39" s="199">
        <v>0</v>
      </c>
      <c r="AB39" s="199">
        <v>0</v>
      </c>
      <c r="AC39" s="199">
        <v>0</v>
      </c>
      <c r="AD39" s="199">
        <v>0</v>
      </c>
      <c r="AE39" s="199">
        <v>0</v>
      </c>
      <c r="AF39" s="199">
        <v>0</v>
      </c>
      <c r="AG39" s="199">
        <v>3.76</v>
      </c>
      <c r="AH39" s="199">
        <v>0</v>
      </c>
      <c r="AI39" s="199">
        <v>5.56</v>
      </c>
      <c r="AJ39" s="199">
        <v>0</v>
      </c>
      <c r="AK39" s="199">
        <v>5.86</v>
      </c>
      <c r="AL39" s="199">
        <v>0</v>
      </c>
      <c r="AM39" s="199">
        <v>0</v>
      </c>
      <c r="AN39" s="199">
        <v>0</v>
      </c>
      <c r="AO39" s="199">
        <v>3</v>
      </c>
      <c r="AP39" s="199">
        <v>0</v>
      </c>
      <c r="AQ39" s="199">
        <v>0</v>
      </c>
      <c r="AR39" s="199">
        <v>0</v>
      </c>
      <c r="AS39" s="199">
        <v>0</v>
      </c>
      <c r="AT39" s="199">
        <v>0</v>
      </c>
    </row>
    <row r="40" spans="1:46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0</v>
      </c>
      <c r="L40" s="199">
        <v>0</v>
      </c>
      <c r="M40" s="199">
        <v>0</v>
      </c>
      <c r="N40" s="199">
        <v>0</v>
      </c>
      <c r="O40" s="199">
        <v>0</v>
      </c>
      <c r="P40" s="199">
        <v>0</v>
      </c>
      <c r="Q40" s="199">
        <v>0</v>
      </c>
      <c r="R40" s="199">
        <v>0</v>
      </c>
      <c r="S40" s="199">
        <v>0</v>
      </c>
      <c r="T40" s="199">
        <v>0</v>
      </c>
      <c r="U40" s="199">
        <v>0</v>
      </c>
      <c r="V40" s="199">
        <v>0</v>
      </c>
      <c r="W40" s="199">
        <v>0</v>
      </c>
      <c r="X40" s="199">
        <v>0</v>
      </c>
      <c r="Y40" s="199">
        <v>0</v>
      </c>
      <c r="Z40" s="199">
        <v>0</v>
      </c>
      <c r="AA40" s="199">
        <v>0</v>
      </c>
      <c r="AB40" s="199">
        <v>0</v>
      </c>
      <c r="AC40" s="199">
        <v>0</v>
      </c>
      <c r="AD40" s="199">
        <v>0</v>
      </c>
      <c r="AE40" s="199">
        <v>0</v>
      </c>
      <c r="AF40" s="199">
        <v>0</v>
      </c>
      <c r="AG40" s="199">
        <v>3.76</v>
      </c>
      <c r="AH40" s="199">
        <v>0</v>
      </c>
      <c r="AI40" s="199">
        <v>5.56</v>
      </c>
      <c r="AJ40" s="199">
        <v>0</v>
      </c>
      <c r="AK40" s="199">
        <v>5.86</v>
      </c>
      <c r="AL40" s="199">
        <v>0</v>
      </c>
      <c r="AM40" s="199">
        <v>0</v>
      </c>
      <c r="AN40" s="199">
        <v>0</v>
      </c>
      <c r="AO40" s="199">
        <v>3</v>
      </c>
      <c r="AP40" s="199">
        <v>0</v>
      </c>
      <c r="AQ40" s="199">
        <v>0</v>
      </c>
      <c r="AR40" s="199">
        <v>0</v>
      </c>
      <c r="AS40" s="199">
        <v>0</v>
      </c>
      <c r="AT40" s="199">
        <v>0</v>
      </c>
    </row>
    <row r="41" spans="1:46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0</v>
      </c>
      <c r="L41" s="199">
        <v>0</v>
      </c>
      <c r="M41" s="199">
        <v>0</v>
      </c>
      <c r="N41" s="199">
        <v>0</v>
      </c>
      <c r="O41" s="199">
        <v>0</v>
      </c>
      <c r="P41" s="199">
        <v>0</v>
      </c>
      <c r="Q41" s="199">
        <v>0</v>
      </c>
      <c r="R41" s="199">
        <v>0</v>
      </c>
      <c r="S41" s="199">
        <v>0</v>
      </c>
      <c r="T41" s="199">
        <v>0</v>
      </c>
      <c r="U41" s="199">
        <v>0</v>
      </c>
      <c r="V41" s="199">
        <v>0</v>
      </c>
      <c r="W41" s="199">
        <v>0</v>
      </c>
      <c r="X41" s="199">
        <v>0</v>
      </c>
      <c r="Y41" s="199">
        <v>0</v>
      </c>
      <c r="Z41" s="199">
        <v>0</v>
      </c>
      <c r="AA41" s="199">
        <v>0</v>
      </c>
      <c r="AB41" s="199">
        <v>0</v>
      </c>
      <c r="AC41" s="199">
        <v>0</v>
      </c>
      <c r="AD41" s="199">
        <v>0</v>
      </c>
      <c r="AE41" s="199">
        <v>0</v>
      </c>
      <c r="AF41" s="199">
        <v>0</v>
      </c>
      <c r="AG41" s="199">
        <v>3.76</v>
      </c>
      <c r="AH41" s="199">
        <v>0</v>
      </c>
      <c r="AI41" s="199">
        <v>5.56</v>
      </c>
      <c r="AJ41" s="199">
        <v>0</v>
      </c>
      <c r="AK41" s="199">
        <v>5.86</v>
      </c>
      <c r="AL41" s="199">
        <v>0</v>
      </c>
      <c r="AM41" s="199">
        <v>0</v>
      </c>
      <c r="AN41" s="199">
        <v>0</v>
      </c>
      <c r="AO41" s="199">
        <v>3</v>
      </c>
      <c r="AP41" s="199">
        <v>0</v>
      </c>
      <c r="AQ41" s="199">
        <v>0</v>
      </c>
      <c r="AR41" s="199">
        <v>0</v>
      </c>
      <c r="AS41" s="199">
        <v>0</v>
      </c>
      <c r="AT41" s="199">
        <v>0</v>
      </c>
    </row>
    <row r="42" spans="1:46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0</v>
      </c>
      <c r="L42" s="199">
        <v>0</v>
      </c>
      <c r="M42" s="199">
        <v>0</v>
      </c>
      <c r="N42" s="199">
        <v>0</v>
      </c>
      <c r="O42" s="199">
        <v>0</v>
      </c>
      <c r="P42" s="199">
        <v>0</v>
      </c>
      <c r="Q42" s="199">
        <v>0</v>
      </c>
      <c r="R42" s="199">
        <v>0</v>
      </c>
      <c r="S42" s="199">
        <v>0</v>
      </c>
      <c r="T42" s="199">
        <v>0</v>
      </c>
      <c r="U42" s="199">
        <v>0</v>
      </c>
      <c r="V42" s="199">
        <v>0</v>
      </c>
      <c r="W42" s="199">
        <v>0</v>
      </c>
      <c r="X42" s="199">
        <v>0</v>
      </c>
      <c r="Y42" s="199">
        <v>0</v>
      </c>
      <c r="Z42" s="199">
        <v>0</v>
      </c>
      <c r="AA42" s="199">
        <v>0</v>
      </c>
      <c r="AB42" s="199">
        <v>0</v>
      </c>
      <c r="AC42" s="199">
        <v>0</v>
      </c>
      <c r="AD42" s="199">
        <v>0</v>
      </c>
      <c r="AE42" s="199">
        <v>0</v>
      </c>
      <c r="AF42" s="199">
        <v>0</v>
      </c>
      <c r="AG42" s="199">
        <v>3.76</v>
      </c>
      <c r="AH42" s="199">
        <v>0</v>
      </c>
      <c r="AI42" s="199">
        <v>5.56</v>
      </c>
      <c r="AJ42" s="199">
        <v>0</v>
      </c>
      <c r="AK42" s="199">
        <v>5.86</v>
      </c>
      <c r="AL42" s="199">
        <v>0</v>
      </c>
      <c r="AM42" s="199">
        <v>0</v>
      </c>
      <c r="AN42" s="199">
        <v>0</v>
      </c>
      <c r="AO42" s="199">
        <v>3</v>
      </c>
      <c r="AP42" s="199">
        <v>0</v>
      </c>
      <c r="AQ42" s="199">
        <v>0</v>
      </c>
      <c r="AR42" s="199">
        <v>0</v>
      </c>
      <c r="AS42" s="199">
        <v>0</v>
      </c>
      <c r="AT42" s="199">
        <v>0</v>
      </c>
    </row>
    <row r="43" spans="1:46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>
        <v>0</v>
      </c>
      <c r="P43" s="199">
        <v>0</v>
      </c>
      <c r="Q43" s="199">
        <v>0</v>
      </c>
      <c r="R43" s="199">
        <v>0</v>
      </c>
      <c r="S43" s="199">
        <v>0</v>
      </c>
      <c r="T43" s="199">
        <v>0</v>
      </c>
      <c r="U43" s="199">
        <v>0</v>
      </c>
      <c r="V43" s="199">
        <v>0</v>
      </c>
      <c r="W43" s="199">
        <v>0</v>
      </c>
      <c r="X43" s="199">
        <v>0</v>
      </c>
      <c r="Y43" s="199">
        <v>0</v>
      </c>
      <c r="Z43" s="199">
        <v>0</v>
      </c>
      <c r="AA43" s="199">
        <v>0</v>
      </c>
      <c r="AB43" s="199">
        <v>0</v>
      </c>
      <c r="AC43" s="199">
        <v>0</v>
      </c>
      <c r="AD43" s="199">
        <v>0</v>
      </c>
      <c r="AE43" s="199">
        <v>0</v>
      </c>
      <c r="AF43" s="199">
        <v>0</v>
      </c>
      <c r="AG43" s="199">
        <v>3.76</v>
      </c>
      <c r="AH43" s="199">
        <v>0</v>
      </c>
      <c r="AI43" s="199">
        <v>5.45</v>
      </c>
      <c r="AJ43" s="199">
        <v>0</v>
      </c>
      <c r="AK43" s="199">
        <v>5.86</v>
      </c>
      <c r="AL43" s="199">
        <v>0</v>
      </c>
      <c r="AM43" s="199">
        <v>0</v>
      </c>
      <c r="AN43" s="199">
        <v>0</v>
      </c>
      <c r="AO43" s="199">
        <v>3</v>
      </c>
      <c r="AP43" s="199">
        <v>0</v>
      </c>
      <c r="AQ43" s="199">
        <v>0</v>
      </c>
      <c r="AR43" s="199">
        <v>0</v>
      </c>
      <c r="AS43" s="199">
        <v>0</v>
      </c>
      <c r="AT43" s="199">
        <v>0</v>
      </c>
    </row>
    <row r="44" spans="1:46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0</v>
      </c>
      <c r="L44" s="199">
        <v>0</v>
      </c>
      <c r="M44" s="199">
        <v>0</v>
      </c>
      <c r="N44" s="199">
        <v>0</v>
      </c>
      <c r="O44" s="199">
        <v>0</v>
      </c>
      <c r="P44" s="199">
        <v>0</v>
      </c>
      <c r="Q44" s="199">
        <v>0</v>
      </c>
      <c r="R44" s="199">
        <v>0</v>
      </c>
      <c r="S44" s="199">
        <v>0</v>
      </c>
      <c r="T44" s="199">
        <v>0</v>
      </c>
      <c r="U44" s="199">
        <v>0</v>
      </c>
      <c r="V44" s="199">
        <v>0</v>
      </c>
      <c r="W44" s="199">
        <v>0</v>
      </c>
      <c r="X44" s="199">
        <v>0</v>
      </c>
      <c r="Y44" s="199">
        <v>0</v>
      </c>
      <c r="Z44" s="199">
        <v>0</v>
      </c>
      <c r="AA44" s="199">
        <v>0</v>
      </c>
      <c r="AB44" s="199">
        <v>0</v>
      </c>
      <c r="AC44" s="199">
        <v>0</v>
      </c>
      <c r="AD44" s="199">
        <v>0</v>
      </c>
      <c r="AE44" s="199">
        <v>0</v>
      </c>
      <c r="AF44" s="199">
        <v>0</v>
      </c>
      <c r="AG44" s="199">
        <v>3.76</v>
      </c>
      <c r="AH44" s="199">
        <v>0</v>
      </c>
      <c r="AI44" s="199">
        <v>5.45</v>
      </c>
      <c r="AJ44" s="199">
        <v>0</v>
      </c>
      <c r="AK44" s="199">
        <v>5.86</v>
      </c>
      <c r="AL44" s="199">
        <v>0</v>
      </c>
      <c r="AM44" s="199">
        <v>0</v>
      </c>
      <c r="AN44" s="199">
        <v>0</v>
      </c>
      <c r="AO44" s="199">
        <v>3</v>
      </c>
      <c r="AP44" s="199">
        <v>0</v>
      </c>
      <c r="AQ44" s="199">
        <v>0</v>
      </c>
      <c r="AR44" s="199">
        <v>0</v>
      </c>
      <c r="AS44" s="199">
        <v>0</v>
      </c>
      <c r="AT44" s="199">
        <v>0</v>
      </c>
    </row>
    <row r="45" spans="1:46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0</v>
      </c>
      <c r="L45" s="199">
        <v>0</v>
      </c>
      <c r="M45" s="199">
        <v>0</v>
      </c>
      <c r="N45" s="199">
        <v>0</v>
      </c>
      <c r="O45" s="199">
        <v>0</v>
      </c>
      <c r="P45" s="199">
        <v>0</v>
      </c>
      <c r="Q45" s="199">
        <v>0</v>
      </c>
      <c r="R45" s="199">
        <v>0</v>
      </c>
      <c r="S45" s="199">
        <v>0</v>
      </c>
      <c r="T45" s="199">
        <v>0</v>
      </c>
      <c r="U45" s="199">
        <v>0</v>
      </c>
      <c r="V45" s="199">
        <v>0</v>
      </c>
      <c r="W45" s="199">
        <v>0</v>
      </c>
      <c r="X45" s="199">
        <v>0</v>
      </c>
      <c r="Y45" s="199">
        <v>0</v>
      </c>
      <c r="Z45" s="199">
        <v>0</v>
      </c>
      <c r="AA45" s="199">
        <v>0</v>
      </c>
      <c r="AB45" s="199">
        <v>0</v>
      </c>
      <c r="AC45" s="199">
        <v>0</v>
      </c>
      <c r="AD45" s="199">
        <v>0</v>
      </c>
      <c r="AE45" s="199">
        <v>0</v>
      </c>
      <c r="AF45" s="199">
        <v>0</v>
      </c>
      <c r="AG45" s="199">
        <v>3.76</v>
      </c>
      <c r="AH45" s="199">
        <v>0</v>
      </c>
      <c r="AI45" s="199">
        <v>5.45</v>
      </c>
      <c r="AJ45" s="199">
        <v>0</v>
      </c>
      <c r="AK45" s="199">
        <v>5.86</v>
      </c>
      <c r="AL45" s="199">
        <v>0</v>
      </c>
      <c r="AM45" s="199">
        <v>0</v>
      </c>
      <c r="AN45" s="199">
        <v>0</v>
      </c>
      <c r="AO45" s="199">
        <v>3</v>
      </c>
      <c r="AP45" s="199">
        <v>0</v>
      </c>
      <c r="AQ45" s="199">
        <v>0</v>
      </c>
      <c r="AR45" s="199">
        <v>0</v>
      </c>
      <c r="AS45" s="199">
        <v>0</v>
      </c>
      <c r="AT45" s="199">
        <v>0</v>
      </c>
    </row>
    <row r="46" spans="1:46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0</v>
      </c>
      <c r="L46" s="199">
        <v>0</v>
      </c>
      <c r="M46" s="199">
        <v>0</v>
      </c>
      <c r="N46" s="199">
        <v>0</v>
      </c>
      <c r="O46" s="199">
        <v>0</v>
      </c>
      <c r="P46" s="199">
        <v>0</v>
      </c>
      <c r="Q46" s="199">
        <v>0</v>
      </c>
      <c r="R46" s="199">
        <v>0</v>
      </c>
      <c r="S46" s="199">
        <v>0</v>
      </c>
      <c r="T46" s="199">
        <v>0</v>
      </c>
      <c r="U46" s="199">
        <v>0</v>
      </c>
      <c r="V46" s="199">
        <v>0</v>
      </c>
      <c r="W46" s="199">
        <v>0</v>
      </c>
      <c r="X46" s="199">
        <v>0</v>
      </c>
      <c r="Y46" s="199">
        <v>0</v>
      </c>
      <c r="Z46" s="199">
        <v>0</v>
      </c>
      <c r="AA46" s="199">
        <v>0</v>
      </c>
      <c r="AB46" s="199">
        <v>0</v>
      </c>
      <c r="AC46" s="199">
        <v>0</v>
      </c>
      <c r="AD46" s="199">
        <v>0</v>
      </c>
      <c r="AE46" s="199">
        <v>0</v>
      </c>
      <c r="AF46" s="199">
        <v>0</v>
      </c>
      <c r="AG46" s="199">
        <v>3.76</v>
      </c>
      <c r="AH46" s="199">
        <v>0</v>
      </c>
      <c r="AI46" s="199">
        <v>5.45</v>
      </c>
      <c r="AJ46" s="199">
        <v>0</v>
      </c>
      <c r="AK46" s="199">
        <v>5.86</v>
      </c>
      <c r="AL46" s="199">
        <v>0</v>
      </c>
      <c r="AM46" s="199">
        <v>0</v>
      </c>
      <c r="AN46" s="199">
        <v>0</v>
      </c>
      <c r="AO46" s="199">
        <v>3</v>
      </c>
      <c r="AP46" s="199">
        <v>0</v>
      </c>
      <c r="AQ46" s="199">
        <v>0</v>
      </c>
      <c r="AR46" s="199">
        <v>0</v>
      </c>
      <c r="AS46" s="199">
        <v>0</v>
      </c>
      <c r="AT46" s="199">
        <v>0</v>
      </c>
    </row>
    <row r="47" spans="1:46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0</v>
      </c>
      <c r="L47" s="199">
        <v>0</v>
      </c>
      <c r="M47" s="199">
        <v>0</v>
      </c>
      <c r="N47" s="199">
        <v>0</v>
      </c>
      <c r="O47" s="199">
        <v>0</v>
      </c>
      <c r="P47" s="199">
        <v>0</v>
      </c>
      <c r="Q47" s="199">
        <v>0</v>
      </c>
      <c r="R47" s="199">
        <v>0</v>
      </c>
      <c r="S47" s="199">
        <v>0</v>
      </c>
      <c r="T47" s="199">
        <v>0</v>
      </c>
      <c r="U47" s="199">
        <v>0</v>
      </c>
      <c r="V47" s="199">
        <v>0</v>
      </c>
      <c r="W47" s="199">
        <v>0</v>
      </c>
      <c r="X47" s="199">
        <v>0</v>
      </c>
      <c r="Y47" s="199">
        <v>0</v>
      </c>
      <c r="Z47" s="199">
        <v>0</v>
      </c>
      <c r="AA47" s="199">
        <v>0</v>
      </c>
      <c r="AB47" s="199">
        <v>0</v>
      </c>
      <c r="AC47" s="199">
        <v>0</v>
      </c>
      <c r="AD47" s="199">
        <v>0</v>
      </c>
      <c r="AE47" s="199">
        <v>0</v>
      </c>
      <c r="AF47" s="199">
        <v>0</v>
      </c>
      <c r="AG47" s="199">
        <v>3.76</v>
      </c>
      <c r="AH47" s="199">
        <v>0</v>
      </c>
      <c r="AI47" s="199">
        <v>5.45</v>
      </c>
      <c r="AJ47" s="199">
        <v>0</v>
      </c>
      <c r="AK47" s="199">
        <v>5.86</v>
      </c>
      <c r="AL47" s="199">
        <v>0</v>
      </c>
      <c r="AM47" s="199">
        <v>0</v>
      </c>
      <c r="AN47" s="199">
        <v>0</v>
      </c>
      <c r="AO47" s="199">
        <v>3</v>
      </c>
      <c r="AP47" s="199">
        <v>0</v>
      </c>
      <c r="AQ47" s="199">
        <v>0</v>
      </c>
      <c r="AR47" s="199">
        <v>0</v>
      </c>
      <c r="AS47" s="199">
        <v>0</v>
      </c>
      <c r="AT47" s="199">
        <v>0</v>
      </c>
    </row>
    <row r="48" spans="1:46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0</v>
      </c>
      <c r="L48" s="199">
        <v>0</v>
      </c>
      <c r="M48" s="199">
        <v>0</v>
      </c>
      <c r="N48" s="199">
        <v>0</v>
      </c>
      <c r="O48" s="199">
        <v>0</v>
      </c>
      <c r="P48" s="199">
        <v>0</v>
      </c>
      <c r="Q48" s="199">
        <v>0</v>
      </c>
      <c r="R48" s="199">
        <v>0</v>
      </c>
      <c r="S48" s="199">
        <v>0</v>
      </c>
      <c r="T48" s="199">
        <v>0</v>
      </c>
      <c r="U48" s="199">
        <v>0</v>
      </c>
      <c r="V48" s="199">
        <v>0</v>
      </c>
      <c r="W48" s="199">
        <v>0</v>
      </c>
      <c r="X48" s="199">
        <v>0</v>
      </c>
      <c r="Y48" s="199">
        <v>0</v>
      </c>
      <c r="Z48" s="199">
        <v>0</v>
      </c>
      <c r="AA48" s="199">
        <v>0</v>
      </c>
      <c r="AB48" s="199">
        <v>0</v>
      </c>
      <c r="AC48" s="199">
        <v>0</v>
      </c>
      <c r="AD48" s="199">
        <v>0</v>
      </c>
      <c r="AE48" s="199">
        <v>0</v>
      </c>
      <c r="AF48" s="199">
        <v>0</v>
      </c>
      <c r="AG48" s="199">
        <v>3.76</v>
      </c>
      <c r="AH48" s="199">
        <v>0</v>
      </c>
      <c r="AI48" s="199">
        <v>5.45</v>
      </c>
      <c r="AJ48" s="199">
        <v>0</v>
      </c>
      <c r="AK48" s="199">
        <v>5.86</v>
      </c>
      <c r="AL48" s="199">
        <v>0</v>
      </c>
      <c r="AM48" s="199">
        <v>0</v>
      </c>
      <c r="AN48" s="199">
        <v>0</v>
      </c>
      <c r="AO48" s="199">
        <v>3</v>
      </c>
      <c r="AP48" s="199">
        <v>0</v>
      </c>
      <c r="AQ48" s="199">
        <v>0</v>
      </c>
      <c r="AR48" s="199">
        <v>0</v>
      </c>
      <c r="AS48" s="199">
        <v>0</v>
      </c>
      <c r="AT48" s="199">
        <v>0</v>
      </c>
    </row>
    <row r="49" spans="1:46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0</v>
      </c>
      <c r="L49" s="199">
        <v>0</v>
      </c>
      <c r="M49" s="199">
        <v>0</v>
      </c>
      <c r="N49" s="199">
        <v>0</v>
      </c>
      <c r="O49" s="199">
        <v>0</v>
      </c>
      <c r="P49" s="199">
        <v>0</v>
      </c>
      <c r="Q49" s="199">
        <v>0</v>
      </c>
      <c r="R49" s="199">
        <v>0</v>
      </c>
      <c r="S49" s="199">
        <v>0</v>
      </c>
      <c r="T49" s="199">
        <v>0</v>
      </c>
      <c r="U49" s="199">
        <v>0</v>
      </c>
      <c r="V49" s="199">
        <v>0</v>
      </c>
      <c r="W49" s="199">
        <v>0</v>
      </c>
      <c r="X49" s="199">
        <v>0</v>
      </c>
      <c r="Y49" s="199">
        <v>0</v>
      </c>
      <c r="Z49" s="199">
        <v>0</v>
      </c>
      <c r="AA49" s="199">
        <v>0</v>
      </c>
      <c r="AB49" s="199">
        <v>0</v>
      </c>
      <c r="AC49" s="199">
        <v>0</v>
      </c>
      <c r="AD49" s="199">
        <v>0</v>
      </c>
      <c r="AE49" s="199">
        <v>0</v>
      </c>
      <c r="AF49" s="199">
        <v>0</v>
      </c>
      <c r="AG49" s="199">
        <v>3.76</v>
      </c>
      <c r="AH49" s="199">
        <v>0</v>
      </c>
      <c r="AI49" s="199">
        <v>5.45</v>
      </c>
      <c r="AJ49" s="199">
        <v>0</v>
      </c>
      <c r="AK49" s="199">
        <v>5.86</v>
      </c>
      <c r="AL49" s="199">
        <v>0</v>
      </c>
      <c r="AM49" s="199">
        <v>0</v>
      </c>
      <c r="AN49" s="199">
        <v>0</v>
      </c>
      <c r="AO49" s="199">
        <v>3</v>
      </c>
      <c r="AP49" s="199">
        <v>0</v>
      </c>
      <c r="AQ49" s="199">
        <v>0</v>
      </c>
      <c r="AR49" s="199">
        <v>0</v>
      </c>
      <c r="AS49" s="199">
        <v>0</v>
      </c>
      <c r="AT49" s="199">
        <v>0</v>
      </c>
    </row>
    <row r="50" spans="1:46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0</v>
      </c>
      <c r="L50" s="199">
        <v>0</v>
      </c>
      <c r="M50" s="199">
        <v>0</v>
      </c>
      <c r="N50" s="199">
        <v>0</v>
      </c>
      <c r="O50" s="199">
        <v>0</v>
      </c>
      <c r="P50" s="199">
        <v>0</v>
      </c>
      <c r="Q50" s="199">
        <v>0</v>
      </c>
      <c r="R50" s="199">
        <v>0</v>
      </c>
      <c r="S50" s="199">
        <v>0</v>
      </c>
      <c r="T50" s="199">
        <v>0</v>
      </c>
      <c r="U50" s="199">
        <v>0</v>
      </c>
      <c r="V50" s="199">
        <v>0</v>
      </c>
      <c r="W50" s="199">
        <v>0</v>
      </c>
      <c r="X50" s="199">
        <v>0</v>
      </c>
      <c r="Y50" s="199">
        <v>0</v>
      </c>
      <c r="Z50" s="199">
        <v>0</v>
      </c>
      <c r="AA50" s="199">
        <v>0</v>
      </c>
      <c r="AB50" s="199">
        <v>0</v>
      </c>
      <c r="AC50" s="199">
        <v>0</v>
      </c>
      <c r="AD50" s="199">
        <v>0</v>
      </c>
      <c r="AE50" s="199">
        <v>0</v>
      </c>
      <c r="AF50" s="199">
        <v>0</v>
      </c>
      <c r="AG50" s="199">
        <v>3.76</v>
      </c>
      <c r="AH50" s="199">
        <v>0</v>
      </c>
      <c r="AI50" s="199">
        <v>5.45</v>
      </c>
      <c r="AJ50" s="199">
        <v>0</v>
      </c>
      <c r="AK50" s="199">
        <v>5.86</v>
      </c>
      <c r="AL50" s="199">
        <v>0</v>
      </c>
      <c r="AM50" s="199">
        <v>0</v>
      </c>
      <c r="AN50" s="199">
        <v>0</v>
      </c>
      <c r="AO50" s="199">
        <v>3</v>
      </c>
      <c r="AP50" s="199">
        <v>0</v>
      </c>
      <c r="AQ50" s="199">
        <v>0</v>
      </c>
      <c r="AR50" s="199">
        <v>0</v>
      </c>
      <c r="AS50" s="199">
        <v>0</v>
      </c>
      <c r="AT50" s="199">
        <v>0</v>
      </c>
    </row>
    <row r="51" spans="1:46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0</v>
      </c>
      <c r="L51" s="199">
        <v>0</v>
      </c>
      <c r="M51" s="199">
        <v>0</v>
      </c>
      <c r="N51" s="199">
        <v>0</v>
      </c>
      <c r="O51" s="199">
        <v>0</v>
      </c>
      <c r="P51" s="199">
        <v>0</v>
      </c>
      <c r="Q51" s="199">
        <v>0</v>
      </c>
      <c r="R51" s="199">
        <v>0</v>
      </c>
      <c r="S51" s="199">
        <v>0</v>
      </c>
      <c r="T51" s="199">
        <v>0</v>
      </c>
      <c r="U51" s="199">
        <v>0</v>
      </c>
      <c r="V51" s="199">
        <v>0</v>
      </c>
      <c r="W51" s="199">
        <v>0</v>
      </c>
      <c r="X51" s="199">
        <v>0</v>
      </c>
      <c r="Y51" s="199">
        <v>0</v>
      </c>
      <c r="Z51" s="199">
        <v>0</v>
      </c>
      <c r="AA51" s="199">
        <v>0</v>
      </c>
      <c r="AB51" s="199">
        <v>0</v>
      </c>
      <c r="AC51" s="199">
        <v>0</v>
      </c>
      <c r="AD51" s="199">
        <v>0</v>
      </c>
      <c r="AE51" s="199">
        <v>0</v>
      </c>
      <c r="AF51" s="199">
        <v>0</v>
      </c>
      <c r="AG51" s="199">
        <v>3.76</v>
      </c>
      <c r="AH51" s="199">
        <v>0</v>
      </c>
      <c r="AI51" s="199">
        <v>5.45</v>
      </c>
      <c r="AJ51" s="199">
        <v>0</v>
      </c>
      <c r="AK51" s="199">
        <v>5.86</v>
      </c>
      <c r="AL51" s="199">
        <v>0</v>
      </c>
      <c r="AM51" s="199">
        <v>0</v>
      </c>
      <c r="AN51" s="199">
        <v>0</v>
      </c>
      <c r="AO51" s="199">
        <v>3</v>
      </c>
      <c r="AP51" s="199">
        <v>0</v>
      </c>
      <c r="AQ51" s="199">
        <v>0</v>
      </c>
      <c r="AR51" s="199">
        <v>0</v>
      </c>
      <c r="AS51" s="199">
        <v>0</v>
      </c>
      <c r="AT51" s="199">
        <v>0</v>
      </c>
    </row>
    <row r="52" spans="1:46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0</v>
      </c>
      <c r="L52" s="199">
        <v>0</v>
      </c>
      <c r="M52" s="199">
        <v>0</v>
      </c>
      <c r="N52" s="199">
        <v>0</v>
      </c>
      <c r="O52" s="199">
        <v>0</v>
      </c>
      <c r="P52" s="199">
        <v>0</v>
      </c>
      <c r="Q52" s="199">
        <v>0</v>
      </c>
      <c r="R52" s="199">
        <v>0</v>
      </c>
      <c r="S52" s="199">
        <v>0</v>
      </c>
      <c r="T52" s="199">
        <v>0</v>
      </c>
      <c r="U52" s="199">
        <v>0</v>
      </c>
      <c r="V52" s="199">
        <v>0</v>
      </c>
      <c r="W52" s="199">
        <v>0</v>
      </c>
      <c r="X52" s="199">
        <v>0</v>
      </c>
      <c r="Y52" s="199">
        <v>0</v>
      </c>
      <c r="Z52" s="199">
        <v>0</v>
      </c>
      <c r="AA52" s="199">
        <v>0</v>
      </c>
      <c r="AB52" s="199">
        <v>0</v>
      </c>
      <c r="AC52" s="199">
        <v>0</v>
      </c>
      <c r="AD52" s="199">
        <v>0</v>
      </c>
      <c r="AE52" s="199">
        <v>0</v>
      </c>
      <c r="AF52" s="199">
        <v>0</v>
      </c>
      <c r="AG52" s="199">
        <v>3.76</v>
      </c>
      <c r="AH52" s="199">
        <v>0</v>
      </c>
      <c r="AI52" s="199">
        <v>5.45</v>
      </c>
      <c r="AJ52" s="199">
        <v>0</v>
      </c>
      <c r="AK52" s="199">
        <v>5.86</v>
      </c>
      <c r="AL52" s="199">
        <v>0</v>
      </c>
      <c r="AM52" s="199">
        <v>0</v>
      </c>
      <c r="AN52" s="199">
        <v>0</v>
      </c>
      <c r="AO52" s="199">
        <v>3</v>
      </c>
      <c r="AP52" s="199">
        <v>0</v>
      </c>
      <c r="AQ52" s="199">
        <v>0</v>
      </c>
      <c r="AR52" s="199">
        <v>0</v>
      </c>
      <c r="AS52" s="199">
        <v>0</v>
      </c>
      <c r="AT52" s="199">
        <v>0</v>
      </c>
    </row>
    <row r="53" spans="1:46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0</v>
      </c>
      <c r="L53" s="199">
        <v>0</v>
      </c>
      <c r="M53" s="199">
        <v>0</v>
      </c>
      <c r="N53" s="199">
        <v>0</v>
      </c>
      <c r="O53" s="199">
        <v>0</v>
      </c>
      <c r="P53" s="199">
        <v>0</v>
      </c>
      <c r="Q53" s="199">
        <v>0</v>
      </c>
      <c r="R53" s="199">
        <v>0</v>
      </c>
      <c r="S53" s="199">
        <v>0</v>
      </c>
      <c r="T53" s="199">
        <v>0</v>
      </c>
      <c r="U53" s="199">
        <v>0</v>
      </c>
      <c r="V53" s="199">
        <v>0</v>
      </c>
      <c r="W53" s="199">
        <v>0</v>
      </c>
      <c r="X53" s="199">
        <v>0</v>
      </c>
      <c r="Y53" s="199">
        <v>0</v>
      </c>
      <c r="Z53" s="199">
        <v>0</v>
      </c>
      <c r="AA53" s="199">
        <v>0</v>
      </c>
      <c r="AB53" s="199">
        <v>0</v>
      </c>
      <c r="AC53" s="199">
        <v>0</v>
      </c>
      <c r="AD53" s="199">
        <v>0</v>
      </c>
      <c r="AE53" s="199">
        <v>0</v>
      </c>
      <c r="AF53" s="199">
        <v>0</v>
      </c>
      <c r="AG53" s="199">
        <v>3.76</v>
      </c>
      <c r="AH53" s="199">
        <v>0</v>
      </c>
      <c r="AI53" s="199">
        <v>5.45</v>
      </c>
      <c r="AJ53" s="199">
        <v>0</v>
      </c>
      <c r="AK53" s="199">
        <v>5.86</v>
      </c>
      <c r="AL53" s="199">
        <v>0</v>
      </c>
      <c r="AM53" s="199">
        <v>0</v>
      </c>
      <c r="AN53" s="199">
        <v>0</v>
      </c>
      <c r="AO53" s="199">
        <v>3</v>
      </c>
      <c r="AP53" s="199">
        <v>0</v>
      </c>
      <c r="AQ53" s="199">
        <v>0</v>
      </c>
      <c r="AR53" s="199">
        <v>0</v>
      </c>
      <c r="AS53" s="199">
        <v>0</v>
      </c>
      <c r="AT53" s="199">
        <v>0</v>
      </c>
    </row>
    <row r="54" spans="1:46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0</v>
      </c>
      <c r="L54" s="199">
        <v>0</v>
      </c>
      <c r="M54" s="199">
        <v>0</v>
      </c>
      <c r="N54" s="199">
        <v>0</v>
      </c>
      <c r="O54" s="199">
        <v>0</v>
      </c>
      <c r="P54" s="199">
        <v>0</v>
      </c>
      <c r="Q54" s="199">
        <v>0</v>
      </c>
      <c r="R54" s="199">
        <v>0</v>
      </c>
      <c r="S54" s="199">
        <v>0</v>
      </c>
      <c r="T54" s="199">
        <v>0</v>
      </c>
      <c r="U54" s="199">
        <v>0</v>
      </c>
      <c r="V54" s="199">
        <v>0</v>
      </c>
      <c r="W54" s="199">
        <v>0</v>
      </c>
      <c r="X54" s="199">
        <v>0</v>
      </c>
      <c r="Y54" s="199">
        <v>0</v>
      </c>
      <c r="Z54" s="199">
        <v>0</v>
      </c>
      <c r="AA54" s="199">
        <v>0</v>
      </c>
      <c r="AB54" s="199">
        <v>0</v>
      </c>
      <c r="AC54" s="199">
        <v>0</v>
      </c>
      <c r="AD54" s="199">
        <v>0</v>
      </c>
      <c r="AE54" s="199">
        <v>0</v>
      </c>
      <c r="AF54" s="199">
        <v>0</v>
      </c>
      <c r="AG54" s="199">
        <v>3.76</v>
      </c>
      <c r="AH54" s="199">
        <v>0</v>
      </c>
      <c r="AI54" s="199">
        <v>5.45</v>
      </c>
      <c r="AJ54" s="199">
        <v>0</v>
      </c>
      <c r="AK54" s="199">
        <v>5.86</v>
      </c>
      <c r="AL54" s="199">
        <v>0</v>
      </c>
      <c r="AM54" s="199">
        <v>0</v>
      </c>
      <c r="AN54" s="199">
        <v>0</v>
      </c>
      <c r="AO54" s="199">
        <v>3</v>
      </c>
      <c r="AP54" s="199">
        <v>0</v>
      </c>
      <c r="AQ54" s="199">
        <v>0</v>
      </c>
      <c r="AR54" s="199">
        <v>0</v>
      </c>
      <c r="AS54" s="199">
        <v>0</v>
      </c>
      <c r="AT54" s="199">
        <v>0</v>
      </c>
    </row>
    <row r="55" spans="1:46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0</v>
      </c>
      <c r="L55" s="199">
        <v>0</v>
      </c>
      <c r="M55" s="199">
        <v>0</v>
      </c>
      <c r="N55" s="199">
        <v>0</v>
      </c>
      <c r="O55" s="199">
        <v>0</v>
      </c>
      <c r="P55" s="199">
        <v>0</v>
      </c>
      <c r="Q55" s="199">
        <v>0</v>
      </c>
      <c r="R55" s="199">
        <v>0</v>
      </c>
      <c r="S55" s="199">
        <v>0</v>
      </c>
      <c r="T55" s="199">
        <v>0</v>
      </c>
      <c r="U55" s="199">
        <v>0</v>
      </c>
      <c r="V55" s="199">
        <v>0</v>
      </c>
      <c r="W55" s="199">
        <v>0</v>
      </c>
      <c r="X55" s="199">
        <v>0</v>
      </c>
      <c r="Y55" s="199">
        <v>0</v>
      </c>
      <c r="Z55" s="199">
        <v>0</v>
      </c>
      <c r="AA55" s="199">
        <v>0</v>
      </c>
      <c r="AB55" s="199">
        <v>0</v>
      </c>
      <c r="AC55" s="199">
        <v>0</v>
      </c>
      <c r="AD55" s="199">
        <v>0</v>
      </c>
      <c r="AE55" s="199">
        <v>0</v>
      </c>
      <c r="AF55" s="199">
        <v>0</v>
      </c>
      <c r="AG55" s="199">
        <v>3.76</v>
      </c>
      <c r="AH55" s="199">
        <v>0</v>
      </c>
      <c r="AI55" s="199">
        <v>5.45</v>
      </c>
      <c r="AJ55" s="199">
        <v>0</v>
      </c>
      <c r="AK55" s="199">
        <v>5.86</v>
      </c>
      <c r="AL55" s="199">
        <v>0</v>
      </c>
      <c r="AM55" s="199">
        <v>0</v>
      </c>
      <c r="AN55" s="199">
        <v>0</v>
      </c>
      <c r="AO55" s="199">
        <v>3</v>
      </c>
      <c r="AP55" s="199">
        <v>0</v>
      </c>
      <c r="AQ55" s="199">
        <v>0</v>
      </c>
      <c r="AR55" s="199">
        <v>0</v>
      </c>
      <c r="AS55" s="199">
        <v>0</v>
      </c>
      <c r="AT55" s="199">
        <v>0</v>
      </c>
    </row>
    <row r="56" spans="1:46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0</v>
      </c>
      <c r="L56" s="199">
        <v>0</v>
      </c>
      <c r="M56" s="199">
        <v>0</v>
      </c>
      <c r="N56" s="199">
        <v>0</v>
      </c>
      <c r="O56" s="199">
        <v>0</v>
      </c>
      <c r="P56" s="199">
        <v>0</v>
      </c>
      <c r="Q56" s="199">
        <v>0</v>
      </c>
      <c r="R56" s="199">
        <v>0</v>
      </c>
      <c r="S56" s="199">
        <v>0</v>
      </c>
      <c r="T56" s="199">
        <v>0</v>
      </c>
      <c r="U56" s="199">
        <v>0</v>
      </c>
      <c r="V56" s="199">
        <v>0</v>
      </c>
      <c r="W56" s="199">
        <v>0</v>
      </c>
      <c r="X56" s="199">
        <v>0</v>
      </c>
      <c r="Y56" s="199">
        <v>0</v>
      </c>
      <c r="Z56" s="199">
        <v>0</v>
      </c>
      <c r="AA56" s="199">
        <v>0</v>
      </c>
      <c r="AB56" s="199">
        <v>0</v>
      </c>
      <c r="AC56" s="199">
        <v>0</v>
      </c>
      <c r="AD56" s="199">
        <v>0</v>
      </c>
      <c r="AE56" s="199">
        <v>0</v>
      </c>
      <c r="AF56" s="199">
        <v>0</v>
      </c>
      <c r="AG56" s="199">
        <v>3.76</v>
      </c>
      <c r="AH56" s="199">
        <v>0</v>
      </c>
      <c r="AI56" s="199">
        <v>5.45</v>
      </c>
      <c r="AJ56" s="199">
        <v>0</v>
      </c>
      <c r="AK56" s="199">
        <v>5.86</v>
      </c>
      <c r="AL56" s="199">
        <v>0</v>
      </c>
      <c r="AM56" s="199">
        <v>0</v>
      </c>
      <c r="AN56" s="199">
        <v>0</v>
      </c>
      <c r="AO56" s="199">
        <v>3</v>
      </c>
      <c r="AP56" s="199">
        <v>0</v>
      </c>
      <c r="AQ56" s="199">
        <v>0</v>
      </c>
      <c r="AR56" s="199">
        <v>0</v>
      </c>
      <c r="AS56" s="199">
        <v>0</v>
      </c>
      <c r="AT56" s="199">
        <v>0</v>
      </c>
    </row>
    <row r="57" spans="1:46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0</v>
      </c>
      <c r="L57" s="199">
        <v>0</v>
      </c>
      <c r="M57" s="199">
        <v>0</v>
      </c>
      <c r="N57" s="199">
        <v>0</v>
      </c>
      <c r="O57" s="199">
        <v>0</v>
      </c>
      <c r="P57" s="199">
        <v>0</v>
      </c>
      <c r="Q57" s="199">
        <v>0</v>
      </c>
      <c r="R57" s="199">
        <v>0</v>
      </c>
      <c r="S57" s="199">
        <v>0</v>
      </c>
      <c r="T57" s="199">
        <v>0</v>
      </c>
      <c r="U57" s="199">
        <v>0</v>
      </c>
      <c r="V57" s="199">
        <v>0</v>
      </c>
      <c r="W57" s="199">
        <v>0</v>
      </c>
      <c r="X57" s="199">
        <v>0</v>
      </c>
      <c r="Y57" s="199">
        <v>0</v>
      </c>
      <c r="Z57" s="199">
        <v>0</v>
      </c>
      <c r="AA57" s="199">
        <v>0</v>
      </c>
      <c r="AB57" s="199">
        <v>0</v>
      </c>
      <c r="AC57" s="199">
        <v>0</v>
      </c>
      <c r="AD57" s="199">
        <v>0</v>
      </c>
      <c r="AE57" s="199">
        <v>0</v>
      </c>
      <c r="AF57" s="199">
        <v>0</v>
      </c>
      <c r="AG57" s="199">
        <v>3.76</v>
      </c>
      <c r="AH57" s="199">
        <v>0</v>
      </c>
      <c r="AI57" s="199">
        <v>5.45</v>
      </c>
      <c r="AJ57" s="199">
        <v>0</v>
      </c>
      <c r="AK57" s="199">
        <v>5.86</v>
      </c>
      <c r="AL57" s="199">
        <v>0</v>
      </c>
      <c r="AM57" s="199">
        <v>0</v>
      </c>
      <c r="AN57" s="199">
        <v>0</v>
      </c>
      <c r="AO57" s="199">
        <v>3</v>
      </c>
      <c r="AP57" s="199">
        <v>0</v>
      </c>
      <c r="AQ57" s="199">
        <v>0</v>
      </c>
      <c r="AR57" s="199">
        <v>0</v>
      </c>
      <c r="AS57" s="199">
        <v>0</v>
      </c>
      <c r="AT57" s="199">
        <v>0</v>
      </c>
    </row>
    <row r="58" spans="1:46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0</v>
      </c>
      <c r="L58" s="199">
        <v>0</v>
      </c>
      <c r="M58" s="199">
        <v>0</v>
      </c>
      <c r="N58" s="199">
        <v>0</v>
      </c>
      <c r="O58" s="199">
        <v>0</v>
      </c>
      <c r="P58" s="199">
        <v>0</v>
      </c>
      <c r="Q58" s="199">
        <v>0</v>
      </c>
      <c r="R58" s="199">
        <v>0</v>
      </c>
      <c r="S58" s="199">
        <v>0</v>
      </c>
      <c r="T58" s="199">
        <v>0</v>
      </c>
      <c r="U58" s="199">
        <v>0</v>
      </c>
      <c r="V58" s="199">
        <v>0</v>
      </c>
      <c r="W58" s="199">
        <v>0</v>
      </c>
      <c r="X58" s="199">
        <v>0</v>
      </c>
      <c r="Y58" s="199">
        <v>0</v>
      </c>
      <c r="Z58" s="199">
        <v>0</v>
      </c>
      <c r="AA58" s="199">
        <v>0</v>
      </c>
      <c r="AB58" s="199">
        <v>0</v>
      </c>
      <c r="AC58" s="199">
        <v>0</v>
      </c>
      <c r="AD58" s="199">
        <v>0</v>
      </c>
      <c r="AE58" s="199">
        <v>0</v>
      </c>
      <c r="AF58" s="199">
        <v>0</v>
      </c>
      <c r="AG58" s="199">
        <v>3.76</v>
      </c>
      <c r="AH58" s="199">
        <v>0</v>
      </c>
      <c r="AI58" s="199">
        <v>5.45</v>
      </c>
      <c r="AJ58" s="199">
        <v>0</v>
      </c>
      <c r="AK58" s="199">
        <v>5.86</v>
      </c>
      <c r="AL58" s="199">
        <v>0</v>
      </c>
      <c r="AM58" s="199">
        <v>0</v>
      </c>
      <c r="AN58" s="199">
        <v>0</v>
      </c>
      <c r="AO58" s="199">
        <v>3</v>
      </c>
      <c r="AP58" s="199">
        <v>0</v>
      </c>
      <c r="AQ58" s="199">
        <v>0</v>
      </c>
      <c r="AR58" s="199">
        <v>0</v>
      </c>
      <c r="AS58" s="199">
        <v>0</v>
      </c>
      <c r="AT58" s="199">
        <v>0</v>
      </c>
    </row>
    <row r="59" spans="1:46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0</v>
      </c>
      <c r="L59" s="199">
        <v>0</v>
      </c>
      <c r="M59" s="199">
        <v>0</v>
      </c>
      <c r="N59" s="199">
        <v>0</v>
      </c>
      <c r="O59" s="199">
        <v>0</v>
      </c>
      <c r="P59" s="199">
        <v>0</v>
      </c>
      <c r="Q59" s="199">
        <v>0</v>
      </c>
      <c r="R59" s="199">
        <v>0</v>
      </c>
      <c r="S59" s="199">
        <v>0</v>
      </c>
      <c r="T59" s="199">
        <v>0</v>
      </c>
      <c r="U59" s="199">
        <v>0</v>
      </c>
      <c r="V59" s="199">
        <v>0</v>
      </c>
      <c r="W59" s="199">
        <v>0</v>
      </c>
      <c r="X59" s="199">
        <v>0</v>
      </c>
      <c r="Y59" s="199">
        <v>0</v>
      </c>
      <c r="Z59" s="199">
        <v>0</v>
      </c>
      <c r="AA59" s="199">
        <v>0</v>
      </c>
      <c r="AB59" s="199">
        <v>0</v>
      </c>
      <c r="AC59" s="199">
        <v>0</v>
      </c>
      <c r="AD59" s="199">
        <v>0</v>
      </c>
      <c r="AE59" s="199">
        <v>0</v>
      </c>
      <c r="AF59" s="199">
        <v>0</v>
      </c>
      <c r="AG59" s="199">
        <v>3.76</v>
      </c>
      <c r="AH59" s="199">
        <v>0</v>
      </c>
      <c r="AI59" s="199">
        <v>5.45</v>
      </c>
      <c r="AJ59" s="199">
        <v>0</v>
      </c>
      <c r="AK59" s="199">
        <v>5.86</v>
      </c>
      <c r="AL59" s="199">
        <v>0</v>
      </c>
      <c r="AM59" s="199">
        <v>0</v>
      </c>
      <c r="AN59" s="199">
        <v>0</v>
      </c>
      <c r="AO59" s="199">
        <v>3</v>
      </c>
      <c r="AP59" s="199">
        <v>0</v>
      </c>
      <c r="AQ59" s="199">
        <v>0</v>
      </c>
      <c r="AR59" s="199">
        <v>0</v>
      </c>
      <c r="AS59" s="199">
        <v>0</v>
      </c>
      <c r="AT59" s="199">
        <v>0</v>
      </c>
    </row>
    <row r="60" spans="1:46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0</v>
      </c>
      <c r="L60" s="199">
        <v>0</v>
      </c>
      <c r="M60" s="199">
        <v>0</v>
      </c>
      <c r="N60" s="199">
        <v>0</v>
      </c>
      <c r="O60" s="199">
        <v>0</v>
      </c>
      <c r="P60" s="199">
        <v>0</v>
      </c>
      <c r="Q60" s="199">
        <v>0</v>
      </c>
      <c r="R60" s="199">
        <v>0</v>
      </c>
      <c r="S60" s="199">
        <v>0</v>
      </c>
      <c r="T60" s="199">
        <v>0</v>
      </c>
      <c r="U60" s="199">
        <v>0</v>
      </c>
      <c r="V60" s="199">
        <v>0</v>
      </c>
      <c r="W60" s="199">
        <v>0</v>
      </c>
      <c r="X60" s="199">
        <v>0</v>
      </c>
      <c r="Y60" s="199">
        <v>0</v>
      </c>
      <c r="Z60" s="199">
        <v>0</v>
      </c>
      <c r="AA60" s="199">
        <v>0</v>
      </c>
      <c r="AB60" s="199">
        <v>0</v>
      </c>
      <c r="AC60" s="199">
        <v>0</v>
      </c>
      <c r="AD60" s="199">
        <v>0</v>
      </c>
      <c r="AE60" s="199">
        <v>0</v>
      </c>
      <c r="AF60" s="199">
        <v>0</v>
      </c>
      <c r="AG60" s="199">
        <v>3.76</v>
      </c>
      <c r="AH60" s="199">
        <v>0</v>
      </c>
      <c r="AI60" s="199">
        <v>5.45</v>
      </c>
      <c r="AJ60" s="199">
        <v>0</v>
      </c>
      <c r="AK60" s="199">
        <v>5.86</v>
      </c>
      <c r="AL60" s="199">
        <v>0</v>
      </c>
      <c r="AM60" s="199">
        <v>0</v>
      </c>
      <c r="AN60" s="199">
        <v>0</v>
      </c>
      <c r="AO60" s="199">
        <v>3</v>
      </c>
      <c r="AP60" s="199">
        <v>0</v>
      </c>
      <c r="AQ60" s="199">
        <v>0</v>
      </c>
      <c r="AR60" s="199">
        <v>0</v>
      </c>
      <c r="AS60" s="199">
        <v>0</v>
      </c>
      <c r="AT60" s="199">
        <v>0</v>
      </c>
    </row>
    <row r="61" spans="1:46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0</v>
      </c>
      <c r="L61" s="199">
        <v>0</v>
      </c>
      <c r="M61" s="199">
        <v>0</v>
      </c>
      <c r="N61" s="199">
        <v>0</v>
      </c>
      <c r="O61" s="199">
        <v>0</v>
      </c>
      <c r="P61" s="199">
        <v>0</v>
      </c>
      <c r="Q61" s="199">
        <v>0</v>
      </c>
      <c r="R61" s="199">
        <v>0</v>
      </c>
      <c r="S61" s="199">
        <v>0</v>
      </c>
      <c r="T61" s="199">
        <v>0</v>
      </c>
      <c r="U61" s="199">
        <v>0</v>
      </c>
      <c r="V61" s="199">
        <v>0</v>
      </c>
      <c r="W61" s="199">
        <v>0</v>
      </c>
      <c r="X61" s="199">
        <v>0</v>
      </c>
      <c r="Y61" s="199">
        <v>0</v>
      </c>
      <c r="Z61" s="199">
        <v>0</v>
      </c>
      <c r="AA61" s="199">
        <v>0</v>
      </c>
      <c r="AB61" s="199">
        <v>0</v>
      </c>
      <c r="AC61" s="199">
        <v>0</v>
      </c>
      <c r="AD61" s="199">
        <v>0</v>
      </c>
      <c r="AE61" s="199">
        <v>0</v>
      </c>
      <c r="AF61" s="199">
        <v>0</v>
      </c>
      <c r="AG61" s="199">
        <v>3.76</v>
      </c>
      <c r="AH61" s="199">
        <v>0</v>
      </c>
      <c r="AI61" s="199">
        <v>5.45</v>
      </c>
      <c r="AJ61" s="199">
        <v>0</v>
      </c>
      <c r="AK61" s="199">
        <v>5.86</v>
      </c>
      <c r="AL61" s="199">
        <v>0</v>
      </c>
      <c r="AM61" s="199">
        <v>0</v>
      </c>
      <c r="AN61" s="199">
        <v>0</v>
      </c>
      <c r="AO61" s="199">
        <v>3</v>
      </c>
      <c r="AP61" s="199">
        <v>0</v>
      </c>
      <c r="AQ61" s="199">
        <v>0</v>
      </c>
      <c r="AR61" s="199">
        <v>0</v>
      </c>
      <c r="AS61" s="199">
        <v>0</v>
      </c>
      <c r="AT61" s="199">
        <v>0</v>
      </c>
    </row>
    <row r="62" spans="1:46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0</v>
      </c>
      <c r="L62" s="199">
        <v>0</v>
      </c>
      <c r="M62" s="199">
        <v>0</v>
      </c>
      <c r="N62" s="199">
        <v>0</v>
      </c>
      <c r="O62" s="199">
        <v>0</v>
      </c>
      <c r="P62" s="199">
        <v>0</v>
      </c>
      <c r="Q62" s="199">
        <v>0</v>
      </c>
      <c r="R62" s="199">
        <v>0</v>
      </c>
      <c r="S62" s="199">
        <v>0</v>
      </c>
      <c r="T62" s="199">
        <v>0</v>
      </c>
      <c r="U62" s="199">
        <v>0</v>
      </c>
      <c r="V62" s="199">
        <v>0</v>
      </c>
      <c r="W62" s="199">
        <v>0</v>
      </c>
      <c r="X62" s="199">
        <v>0</v>
      </c>
      <c r="Y62" s="199">
        <v>0</v>
      </c>
      <c r="Z62" s="199">
        <v>0</v>
      </c>
      <c r="AA62" s="199">
        <v>0</v>
      </c>
      <c r="AB62" s="199">
        <v>0</v>
      </c>
      <c r="AC62" s="199">
        <v>0</v>
      </c>
      <c r="AD62" s="199">
        <v>0</v>
      </c>
      <c r="AE62" s="199">
        <v>0</v>
      </c>
      <c r="AF62" s="199">
        <v>0</v>
      </c>
      <c r="AG62" s="199">
        <v>3.76</v>
      </c>
      <c r="AH62" s="199">
        <v>0</v>
      </c>
      <c r="AI62" s="199">
        <v>5.45</v>
      </c>
      <c r="AJ62" s="199">
        <v>0</v>
      </c>
      <c r="AK62" s="199">
        <v>5.86</v>
      </c>
      <c r="AL62" s="199">
        <v>0</v>
      </c>
      <c r="AM62" s="199">
        <v>0</v>
      </c>
      <c r="AN62" s="199">
        <v>0</v>
      </c>
      <c r="AO62" s="199">
        <v>3</v>
      </c>
      <c r="AP62" s="199">
        <v>0</v>
      </c>
      <c r="AQ62" s="199">
        <v>0</v>
      </c>
      <c r="AR62" s="199">
        <v>0</v>
      </c>
      <c r="AS62" s="199">
        <v>0</v>
      </c>
      <c r="AT62" s="199">
        <v>0</v>
      </c>
    </row>
    <row r="63" spans="1:46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0</v>
      </c>
      <c r="L63" s="199">
        <v>0</v>
      </c>
      <c r="M63" s="199">
        <v>0</v>
      </c>
      <c r="N63" s="199">
        <v>0</v>
      </c>
      <c r="O63" s="199">
        <v>0</v>
      </c>
      <c r="P63" s="199">
        <v>0</v>
      </c>
      <c r="Q63" s="199">
        <v>0</v>
      </c>
      <c r="R63" s="199">
        <v>0</v>
      </c>
      <c r="S63" s="199">
        <v>0</v>
      </c>
      <c r="T63" s="199">
        <v>0</v>
      </c>
      <c r="U63" s="199">
        <v>0</v>
      </c>
      <c r="V63" s="199">
        <v>0</v>
      </c>
      <c r="W63" s="199">
        <v>0</v>
      </c>
      <c r="X63" s="199">
        <v>0</v>
      </c>
      <c r="Y63" s="199">
        <v>0</v>
      </c>
      <c r="Z63" s="199">
        <v>0</v>
      </c>
      <c r="AA63" s="199">
        <v>0</v>
      </c>
      <c r="AB63" s="199">
        <v>0</v>
      </c>
      <c r="AC63" s="199">
        <v>0</v>
      </c>
      <c r="AD63" s="199">
        <v>0</v>
      </c>
      <c r="AE63" s="199">
        <v>0</v>
      </c>
      <c r="AF63" s="199">
        <v>0</v>
      </c>
      <c r="AG63" s="199">
        <v>3.76</v>
      </c>
      <c r="AH63" s="199">
        <v>0</v>
      </c>
      <c r="AI63" s="199">
        <v>5.45</v>
      </c>
      <c r="AJ63" s="199">
        <v>0</v>
      </c>
      <c r="AK63" s="199">
        <v>5.86</v>
      </c>
      <c r="AL63" s="199">
        <v>0</v>
      </c>
      <c r="AM63" s="199">
        <v>0</v>
      </c>
      <c r="AN63" s="199">
        <v>0</v>
      </c>
      <c r="AO63" s="199">
        <v>3</v>
      </c>
      <c r="AP63" s="199">
        <v>0</v>
      </c>
      <c r="AQ63" s="199">
        <v>0</v>
      </c>
      <c r="AR63" s="199">
        <v>0</v>
      </c>
      <c r="AS63" s="199">
        <v>0</v>
      </c>
      <c r="AT63" s="199">
        <v>0</v>
      </c>
    </row>
    <row r="64" spans="1:46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0</v>
      </c>
      <c r="L64" s="199">
        <v>0</v>
      </c>
      <c r="M64" s="199">
        <v>0</v>
      </c>
      <c r="N64" s="199">
        <v>0</v>
      </c>
      <c r="O64" s="199">
        <v>0</v>
      </c>
      <c r="P64" s="199">
        <v>0</v>
      </c>
      <c r="Q64" s="199">
        <v>0</v>
      </c>
      <c r="R64" s="199">
        <v>0</v>
      </c>
      <c r="S64" s="199">
        <v>0</v>
      </c>
      <c r="T64" s="199">
        <v>0</v>
      </c>
      <c r="U64" s="199">
        <v>0</v>
      </c>
      <c r="V64" s="199">
        <v>0</v>
      </c>
      <c r="W64" s="199">
        <v>0</v>
      </c>
      <c r="X64" s="199">
        <v>0</v>
      </c>
      <c r="Y64" s="199">
        <v>0</v>
      </c>
      <c r="Z64" s="199">
        <v>0</v>
      </c>
      <c r="AA64" s="199">
        <v>0</v>
      </c>
      <c r="AB64" s="199">
        <v>0</v>
      </c>
      <c r="AC64" s="199">
        <v>0</v>
      </c>
      <c r="AD64" s="199">
        <v>0</v>
      </c>
      <c r="AE64" s="199">
        <v>0</v>
      </c>
      <c r="AF64" s="199">
        <v>0</v>
      </c>
      <c r="AG64" s="199">
        <v>3.76</v>
      </c>
      <c r="AH64" s="199">
        <v>0</v>
      </c>
      <c r="AI64" s="199">
        <v>5.45</v>
      </c>
      <c r="AJ64" s="199">
        <v>0</v>
      </c>
      <c r="AK64" s="199">
        <v>5.86</v>
      </c>
      <c r="AL64" s="199">
        <v>0</v>
      </c>
      <c r="AM64" s="199">
        <v>0</v>
      </c>
      <c r="AN64" s="199">
        <v>0</v>
      </c>
      <c r="AO64" s="199">
        <v>3</v>
      </c>
      <c r="AP64" s="199">
        <v>0</v>
      </c>
      <c r="AQ64" s="199">
        <v>0</v>
      </c>
      <c r="AR64" s="199">
        <v>0</v>
      </c>
      <c r="AS64" s="199">
        <v>0</v>
      </c>
      <c r="AT64" s="199">
        <v>0</v>
      </c>
    </row>
    <row r="65" spans="1:46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0</v>
      </c>
      <c r="L65" s="199">
        <v>0</v>
      </c>
      <c r="M65" s="199">
        <v>0</v>
      </c>
      <c r="N65" s="199">
        <v>0</v>
      </c>
      <c r="O65" s="199">
        <v>0</v>
      </c>
      <c r="P65" s="199">
        <v>0</v>
      </c>
      <c r="Q65" s="199">
        <v>0</v>
      </c>
      <c r="R65" s="199">
        <v>0</v>
      </c>
      <c r="S65" s="199">
        <v>0</v>
      </c>
      <c r="T65" s="199">
        <v>0</v>
      </c>
      <c r="U65" s="199">
        <v>0</v>
      </c>
      <c r="V65" s="199">
        <v>0</v>
      </c>
      <c r="W65" s="199">
        <v>0</v>
      </c>
      <c r="X65" s="199">
        <v>0</v>
      </c>
      <c r="Y65" s="199">
        <v>0</v>
      </c>
      <c r="Z65" s="199">
        <v>0</v>
      </c>
      <c r="AA65" s="199">
        <v>0</v>
      </c>
      <c r="AB65" s="199">
        <v>0</v>
      </c>
      <c r="AC65" s="199">
        <v>0</v>
      </c>
      <c r="AD65" s="199">
        <v>0</v>
      </c>
      <c r="AE65" s="199">
        <v>0</v>
      </c>
      <c r="AF65" s="199">
        <v>0</v>
      </c>
      <c r="AG65" s="199">
        <v>3.76</v>
      </c>
      <c r="AH65" s="199">
        <v>0</v>
      </c>
      <c r="AI65" s="199">
        <v>5.45</v>
      </c>
      <c r="AJ65" s="199">
        <v>0</v>
      </c>
      <c r="AK65" s="199">
        <v>5.86</v>
      </c>
      <c r="AL65" s="199">
        <v>0</v>
      </c>
      <c r="AM65" s="199">
        <v>0</v>
      </c>
      <c r="AN65" s="199">
        <v>0</v>
      </c>
      <c r="AO65" s="199">
        <v>3</v>
      </c>
      <c r="AP65" s="199">
        <v>0</v>
      </c>
      <c r="AQ65" s="199">
        <v>0</v>
      </c>
      <c r="AR65" s="199">
        <v>0</v>
      </c>
      <c r="AS65" s="199">
        <v>0</v>
      </c>
      <c r="AT65" s="199">
        <v>0</v>
      </c>
    </row>
    <row r="66" spans="1:46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0</v>
      </c>
      <c r="L66" s="199">
        <v>0</v>
      </c>
      <c r="M66" s="199">
        <v>0</v>
      </c>
      <c r="N66" s="199">
        <v>0</v>
      </c>
      <c r="O66" s="199">
        <v>0</v>
      </c>
      <c r="P66" s="199">
        <v>0</v>
      </c>
      <c r="Q66" s="199">
        <v>0</v>
      </c>
      <c r="R66" s="199">
        <v>0</v>
      </c>
      <c r="S66" s="199">
        <v>0</v>
      </c>
      <c r="T66" s="199">
        <v>0</v>
      </c>
      <c r="U66" s="199">
        <v>0</v>
      </c>
      <c r="V66" s="199">
        <v>0</v>
      </c>
      <c r="W66" s="199">
        <v>0</v>
      </c>
      <c r="X66" s="199">
        <v>0</v>
      </c>
      <c r="Y66" s="199">
        <v>0</v>
      </c>
      <c r="Z66" s="199">
        <v>0</v>
      </c>
      <c r="AA66" s="199">
        <v>0</v>
      </c>
      <c r="AB66" s="199">
        <v>0</v>
      </c>
      <c r="AC66" s="199">
        <v>0</v>
      </c>
      <c r="AD66" s="199">
        <v>0</v>
      </c>
      <c r="AE66" s="199">
        <v>0</v>
      </c>
      <c r="AF66" s="199">
        <v>0</v>
      </c>
      <c r="AG66" s="199">
        <v>3.76</v>
      </c>
      <c r="AH66" s="199">
        <v>0</v>
      </c>
      <c r="AI66" s="199">
        <v>5.45</v>
      </c>
      <c r="AJ66" s="199">
        <v>0</v>
      </c>
      <c r="AK66" s="199">
        <v>5.86</v>
      </c>
      <c r="AL66" s="199">
        <v>0</v>
      </c>
      <c r="AM66" s="199">
        <v>0</v>
      </c>
      <c r="AN66" s="199">
        <v>0</v>
      </c>
      <c r="AO66" s="199">
        <v>3</v>
      </c>
      <c r="AP66" s="199">
        <v>0</v>
      </c>
      <c r="AQ66" s="199">
        <v>0</v>
      </c>
      <c r="AR66" s="199">
        <v>0</v>
      </c>
      <c r="AS66" s="199">
        <v>0</v>
      </c>
      <c r="AT66" s="199">
        <v>0</v>
      </c>
    </row>
    <row r="67" spans="1:46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0</v>
      </c>
      <c r="L67" s="199">
        <v>0</v>
      </c>
      <c r="M67" s="199">
        <v>0</v>
      </c>
      <c r="N67" s="199">
        <v>0</v>
      </c>
      <c r="O67" s="199">
        <v>0</v>
      </c>
      <c r="P67" s="199">
        <v>0</v>
      </c>
      <c r="Q67" s="199">
        <v>0</v>
      </c>
      <c r="R67" s="199">
        <v>0</v>
      </c>
      <c r="S67" s="199">
        <v>0</v>
      </c>
      <c r="T67" s="199">
        <v>0</v>
      </c>
      <c r="U67" s="199">
        <v>0</v>
      </c>
      <c r="V67" s="199">
        <v>0</v>
      </c>
      <c r="W67" s="199">
        <v>0</v>
      </c>
      <c r="X67" s="199">
        <v>0</v>
      </c>
      <c r="Y67" s="199">
        <v>0</v>
      </c>
      <c r="Z67" s="199">
        <v>0</v>
      </c>
      <c r="AA67" s="199">
        <v>0</v>
      </c>
      <c r="AB67" s="199">
        <v>0</v>
      </c>
      <c r="AC67" s="199">
        <v>0</v>
      </c>
      <c r="AD67" s="199">
        <v>0</v>
      </c>
      <c r="AE67" s="199">
        <v>0</v>
      </c>
      <c r="AF67" s="199">
        <v>0</v>
      </c>
      <c r="AG67" s="199">
        <v>3.76</v>
      </c>
      <c r="AH67" s="199">
        <v>0</v>
      </c>
      <c r="AI67" s="199">
        <v>5.45</v>
      </c>
      <c r="AJ67" s="199">
        <v>0</v>
      </c>
      <c r="AK67" s="199">
        <v>5.86</v>
      </c>
      <c r="AL67" s="199">
        <v>0</v>
      </c>
      <c r="AM67" s="199">
        <v>0</v>
      </c>
      <c r="AN67" s="199">
        <v>0</v>
      </c>
      <c r="AO67" s="199">
        <v>21</v>
      </c>
      <c r="AP67" s="199">
        <v>0</v>
      </c>
      <c r="AQ67" s="199">
        <v>0</v>
      </c>
      <c r="AR67" s="199">
        <v>0</v>
      </c>
      <c r="AS67" s="199">
        <v>0</v>
      </c>
      <c r="AT67" s="199">
        <v>0</v>
      </c>
    </row>
    <row r="68" spans="1:46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0</v>
      </c>
      <c r="L68" s="199">
        <v>0</v>
      </c>
      <c r="M68" s="199">
        <v>0</v>
      </c>
      <c r="N68" s="199">
        <v>0</v>
      </c>
      <c r="O68" s="199">
        <v>0</v>
      </c>
      <c r="P68" s="199">
        <v>0</v>
      </c>
      <c r="Q68" s="199">
        <v>0</v>
      </c>
      <c r="R68" s="199">
        <v>0</v>
      </c>
      <c r="S68" s="199">
        <v>0</v>
      </c>
      <c r="T68" s="199">
        <v>0</v>
      </c>
      <c r="U68" s="199">
        <v>0</v>
      </c>
      <c r="V68" s="199">
        <v>0</v>
      </c>
      <c r="W68" s="199">
        <v>0</v>
      </c>
      <c r="X68" s="199">
        <v>0</v>
      </c>
      <c r="Y68" s="199">
        <v>0</v>
      </c>
      <c r="Z68" s="199">
        <v>0</v>
      </c>
      <c r="AA68" s="199">
        <v>0</v>
      </c>
      <c r="AB68" s="199">
        <v>0</v>
      </c>
      <c r="AC68" s="199">
        <v>0</v>
      </c>
      <c r="AD68" s="199">
        <v>0</v>
      </c>
      <c r="AE68" s="199">
        <v>0</v>
      </c>
      <c r="AF68" s="199">
        <v>0</v>
      </c>
      <c r="AG68" s="199">
        <v>3.76</v>
      </c>
      <c r="AH68" s="199">
        <v>0</v>
      </c>
      <c r="AI68" s="199">
        <v>5.45</v>
      </c>
      <c r="AJ68" s="199">
        <v>0</v>
      </c>
      <c r="AK68" s="199">
        <v>5.86</v>
      </c>
      <c r="AL68" s="199">
        <v>0</v>
      </c>
      <c r="AM68" s="199">
        <v>0</v>
      </c>
      <c r="AN68" s="199">
        <v>0</v>
      </c>
      <c r="AO68" s="199">
        <v>3</v>
      </c>
      <c r="AP68" s="199">
        <v>0</v>
      </c>
      <c r="AQ68" s="199">
        <v>0</v>
      </c>
      <c r="AR68" s="199">
        <v>0</v>
      </c>
      <c r="AS68" s="199">
        <v>0</v>
      </c>
      <c r="AT68" s="199">
        <v>0</v>
      </c>
    </row>
    <row r="69" spans="1:46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0</v>
      </c>
      <c r="L69" s="199">
        <v>0</v>
      </c>
      <c r="M69" s="199">
        <v>0</v>
      </c>
      <c r="N69" s="199">
        <v>0</v>
      </c>
      <c r="O69" s="199">
        <v>0</v>
      </c>
      <c r="P69" s="199">
        <v>0</v>
      </c>
      <c r="Q69" s="199">
        <v>0</v>
      </c>
      <c r="R69" s="199">
        <v>0</v>
      </c>
      <c r="S69" s="199">
        <v>0</v>
      </c>
      <c r="T69" s="199">
        <v>0</v>
      </c>
      <c r="U69" s="199">
        <v>0</v>
      </c>
      <c r="V69" s="199">
        <v>0</v>
      </c>
      <c r="W69" s="199">
        <v>0</v>
      </c>
      <c r="X69" s="199">
        <v>0</v>
      </c>
      <c r="Y69" s="199">
        <v>0</v>
      </c>
      <c r="Z69" s="199">
        <v>0</v>
      </c>
      <c r="AA69" s="199">
        <v>0</v>
      </c>
      <c r="AB69" s="199">
        <v>0</v>
      </c>
      <c r="AC69" s="199">
        <v>0</v>
      </c>
      <c r="AD69" s="199">
        <v>0</v>
      </c>
      <c r="AE69" s="199">
        <v>0</v>
      </c>
      <c r="AF69" s="199">
        <v>0</v>
      </c>
      <c r="AG69" s="199">
        <v>3.76</v>
      </c>
      <c r="AH69" s="199">
        <v>0</v>
      </c>
      <c r="AI69" s="199">
        <v>5.45</v>
      </c>
      <c r="AJ69" s="199">
        <v>0</v>
      </c>
      <c r="AK69" s="199">
        <v>5.86</v>
      </c>
      <c r="AL69" s="199">
        <v>0</v>
      </c>
      <c r="AM69" s="199">
        <v>0</v>
      </c>
      <c r="AN69" s="199">
        <v>0</v>
      </c>
      <c r="AO69" s="199">
        <v>3</v>
      </c>
      <c r="AP69" s="199">
        <v>0</v>
      </c>
      <c r="AQ69" s="199">
        <v>0</v>
      </c>
      <c r="AR69" s="199">
        <v>0</v>
      </c>
      <c r="AS69" s="199">
        <v>0</v>
      </c>
      <c r="AT69" s="199">
        <v>0</v>
      </c>
    </row>
    <row r="70" spans="1:46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0</v>
      </c>
      <c r="L70" s="199">
        <v>0</v>
      </c>
      <c r="M70" s="199">
        <v>0</v>
      </c>
      <c r="N70" s="199">
        <v>0</v>
      </c>
      <c r="O70" s="199">
        <v>0</v>
      </c>
      <c r="P70" s="199">
        <v>0</v>
      </c>
      <c r="Q70" s="199">
        <v>0</v>
      </c>
      <c r="R70" s="199">
        <v>0</v>
      </c>
      <c r="S70" s="199">
        <v>0</v>
      </c>
      <c r="T70" s="199">
        <v>0</v>
      </c>
      <c r="U70" s="199">
        <v>0</v>
      </c>
      <c r="V70" s="199">
        <v>0</v>
      </c>
      <c r="W70" s="199">
        <v>0</v>
      </c>
      <c r="X70" s="199">
        <v>0</v>
      </c>
      <c r="Y70" s="199">
        <v>0</v>
      </c>
      <c r="Z70" s="199">
        <v>0</v>
      </c>
      <c r="AA70" s="199">
        <v>0</v>
      </c>
      <c r="AB70" s="199">
        <v>0</v>
      </c>
      <c r="AC70" s="199">
        <v>0</v>
      </c>
      <c r="AD70" s="199">
        <v>0</v>
      </c>
      <c r="AE70" s="199">
        <v>0</v>
      </c>
      <c r="AF70" s="199">
        <v>0</v>
      </c>
      <c r="AG70" s="199">
        <v>3.76</v>
      </c>
      <c r="AH70" s="199">
        <v>0</v>
      </c>
      <c r="AI70" s="199">
        <v>5.45</v>
      </c>
      <c r="AJ70" s="199">
        <v>0</v>
      </c>
      <c r="AK70" s="199">
        <v>5.86</v>
      </c>
      <c r="AL70" s="199">
        <v>0</v>
      </c>
      <c r="AM70" s="199">
        <v>0</v>
      </c>
      <c r="AN70" s="199">
        <v>0</v>
      </c>
      <c r="AO70" s="199">
        <v>3</v>
      </c>
      <c r="AP70" s="199">
        <v>0</v>
      </c>
      <c r="AQ70" s="199">
        <v>0</v>
      </c>
      <c r="AR70" s="199">
        <v>0</v>
      </c>
      <c r="AS70" s="199">
        <v>0</v>
      </c>
      <c r="AT70" s="199">
        <v>0</v>
      </c>
    </row>
    <row r="71" spans="1:46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0</v>
      </c>
      <c r="L71" s="199">
        <v>0</v>
      </c>
      <c r="M71" s="199">
        <v>0</v>
      </c>
      <c r="N71" s="199">
        <v>0</v>
      </c>
      <c r="O71" s="199">
        <v>0</v>
      </c>
      <c r="P71" s="199">
        <v>0</v>
      </c>
      <c r="Q71" s="199">
        <v>0</v>
      </c>
      <c r="R71" s="199">
        <v>0</v>
      </c>
      <c r="S71" s="199">
        <v>0</v>
      </c>
      <c r="T71" s="199">
        <v>0</v>
      </c>
      <c r="U71" s="199">
        <v>0</v>
      </c>
      <c r="V71" s="199">
        <v>0</v>
      </c>
      <c r="W71" s="199">
        <v>0</v>
      </c>
      <c r="X71" s="199">
        <v>0</v>
      </c>
      <c r="Y71" s="199">
        <v>0</v>
      </c>
      <c r="Z71" s="199">
        <v>0</v>
      </c>
      <c r="AA71" s="199">
        <v>0</v>
      </c>
      <c r="AB71" s="199">
        <v>0</v>
      </c>
      <c r="AC71" s="199">
        <v>0</v>
      </c>
      <c r="AD71" s="199">
        <v>0</v>
      </c>
      <c r="AE71" s="199">
        <v>0</v>
      </c>
      <c r="AF71" s="199">
        <v>0</v>
      </c>
      <c r="AG71" s="199">
        <v>3.76</v>
      </c>
      <c r="AH71" s="199">
        <v>0</v>
      </c>
      <c r="AI71" s="199">
        <v>5.45</v>
      </c>
      <c r="AJ71" s="199">
        <v>0</v>
      </c>
      <c r="AK71" s="199">
        <v>5.86</v>
      </c>
      <c r="AL71" s="199">
        <v>0</v>
      </c>
      <c r="AM71" s="199">
        <v>0</v>
      </c>
      <c r="AN71" s="199">
        <v>0</v>
      </c>
      <c r="AO71" s="199">
        <v>3</v>
      </c>
      <c r="AP71" s="199">
        <v>0</v>
      </c>
      <c r="AQ71" s="199">
        <v>0</v>
      </c>
      <c r="AR71" s="199">
        <v>0</v>
      </c>
      <c r="AS71" s="199">
        <v>0</v>
      </c>
      <c r="AT71" s="199">
        <v>0</v>
      </c>
    </row>
    <row r="72" spans="1:46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0</v>
      </c>
      <c r="L72" s="199">
        <v>0</v>
      </c>
      <c r="M72" s="199">
        <v>0</v>
      </c>
      <c r="N72" s="199">
        <v>0</v>
      </c>
      <c r="O72" s="199">
        <v>0</v>
      </c>
      <c r="P72" s="199">
        <v>0</v>
      </c>
      <c r="Q72" s="199">
        <v>0</v>
      </c>
      <c r="R72" s="199">
        <v>0</v>
      </c>
      <c r="S72" s="199">
        <v>0</v>
      </c>
      <c r="T72" s="199">
        <v>0</v>
      </c>
      <c r="U72" s="199">
        <v>0</v>
      </c>
      <c r="V72" s="199">
        <v>0</v>
      </c>
      <c r="W72" s="199">
        <v>0</v>
      </c>
      <c r="X72" s="199">
        <v>0</v>
      </c>
      <c r="Y72" s="199">
        <v>0</v>
      </c>
      <c r="Z72" s="199">
        <v>0</v>
      </c>
      <c r="AA72" s="199">
        <v>0</v>
      </c>
      <c r="AB72" s="199">
        <v>0</v>
      </c>
      <c r="AC72" s="199">
        <v>0</v>
      </c>
      <c r="AD72" s="199">
        <v>0</v>
      </c>
      <c r="AE72" s="199">
        <v>0</v>
      </c>
      <c r="AF72" s="199">
        <v>0</v>
      </c>
      <c r="AG72" s="199">
        <v>3.76</v>
      </c>
      <c r="AH72" s="199">
        <v>0</v>
      </c>
      <c r="AI72" s="199">
        <v>5.45</v>
      </c>
      <c r="AJ72" s="199">
        <v>0</v>
      </c>
      <c r="AK72" s="199">
        <v>5.86</v>
      </c>
      <c r="AL72" s="199">
        <v>0</v>
      </c>
      <c r="AM72" s="199">
        <v>0</v>
      </c>
      <c r="AN72" s="199">
        <v>0</v>
      </c>
      <c r="AO72" s="199">
        <v>3</v>
      </c>
      <c r="AP72" s="199">
        <v>0</v>
      </c>
      <c r="AQ72" s="199">
        <v>0</v>
      </c>
      <c r="AR72" s="199">
        <v>0</v>
      </c>
      <c r="AS72" s="199">
        <v>0</v>
      </c>
      <c r="AT72" s="199">
        <v>0</v>
      </c>
    </row>
    <row r="73" spans="1:46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0</v>
      </c>
      <c r="L73" s="199">
        <v>0</v>
      </c>
      <c r="M73" s="199">
        <v>0</v>
      </c>
      <c r="N73" s="199">
        <v>0</v>
      </c>
      <c r="O73" s="199">
        <v>0</v>
      </c>
      <c r="P73" s="199">
        <v>0</v>
      </c>
      <c r="Q73" s="199">
        <v>0</v>
      </c>
      <c r="R73" s="199">
        <v>0</v>
      </c>
      <c r="S73" s="199">
        <v>0</v>
      </c>
      <c r="T73" s="199">
        <v>0</v>
      </c>
      <c r="U73" s="199">
        <v>0</v>
      </c>
      <c r="V73" s="199">
        <v>0</v>
      </c>
      <c r="W73" s="199">
        <v>0</v>
      </c>
      <c r="X73" s="199">
        <v>0</v>
      </c>
      <c r="Y73" s="199">
        <v>0</v>
      </c>
      <c r="Z73" s="199">
        <v>0</v>
      </c>
      <c r="AA73" s="199">
        <v>0</v>
      </c>
      <c r="AB73" s="199">
        <v>0</v>
      </c>
      <c r="AC73" s="199">
        <v>0</v>
      </c>
      <c r="AD73" s="199">
        <v>0</v>
      </c>
      <c r="AE73" s="199">
        <v>0</v>
      </c>
      <c r="AF73" s="199">
        <v>0</v>
      </c>
      <c r="AG73" s="199">
        <v>3.76</v>
      </c>
      <c r="AH73" s="199">
        <v>0</v>
      </c>
      <c r="AI73" s="199">
        <v>5.45</v>
      </c>
      <c r="AJ73" s="199">
        <v>0</v>
      </c>
      <c r="AK73" s="199">
        <v>5.86</v>
      </c>
      <c r="AL73" s="199">
        <v>0</v>
      </c>
      <c r="AM73" s="199">
        <v>0</v>
      </c>
      <c r="AN73" s="199">
        <v>0</v>
      </c>
      <c r="AO73" s="199">
        <v>19</v>
      </c>
      <c r="AP73" s="199">
        <v>0</v>
      </c>
      <c r="AQ73" s="199">
        <v>0</v>
      </c>
      <c r="AR73" s="199">
        <v>0</v>
      </c>
      <c r="AS73" s="199">
        <v>0</v>
      </c>
      <c r="AT73" s="199">
        <v>0</v>
      </c>
    </row>
    <row r="74" spans="1:46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0</v>
      </c>
      <c r="L74" s="199">
        <v>0</v>
      </c>
      <c r="M74" s="199">
        <v>0</v>
      </c>
      <c r="N74" s="199">
        <v>0</v>
      </c>
      <c r="O74" s="199">
        <v>0</v>
      </c>
      <c r="P74" s="199">
        <v>0</v>
      </c>
      <c r="Q74" s="199">
        <v>0</v>
      </c>
      <c r="R74" s="199">
        <v>0</v>
      </c>
      <c r="S74" s="199">
        <v>0</v>
      </c>
      <c r="T74" s="199">
        <v>0</v>
      </c>
      <c r="U74" s="199">
        <v>0</v>
      </c>
      <c r="V74" s="199">
        <v>0</v>
      </c>
      <c r="W74" s="199">
        <v>0</v>
      </c>
      <c r="X74" s="199">
        <v>0</v>
      </c>
      <c r="Y74" s="199">
        <v>0</v>
      </c>
      <c r="Z74" s="199">
        <v>0</v>
      </c>
      <c r="AA74" s="199">
        <v>0</v>
      </c>
      <c r="AB74" s="199">
        <v>0</v>
      </c>
      <c r="AC74" s="199">
        <v>0</v>
      </c>
      <c r="AD74" s="199">
        <v>0</v>
      </c>
      <c r="AE74" s="199">
        <v>0</v>
      </c>
      <c r="AF74" s="199">
        <v>0</v>
      </c>
      <c r="AG74" s="199">
        <v>3.76</v>
      </c>
      <c r="AH74" s="199">
        <v>0</v>
      </c>
      <c r="AI74" s="199">
        <v>5.45</v>
      </c>
      <c r="AJ74" s="199">
        <v>0</v>
      </c>
      <c r="AK74" s="199">
        <v>5.86</v>
      </c>
      <c r="AL74" s="199">
        <v>0</v>
      </c>
      <c r="AM74" s="199">
        <v>0</v>
      </c>
      <c r="AN74" s="199">
        <v>0</v>
      </c>
      <c r="AO74" s="199">
        <v>3</v>
      </c>
      <c r="AP74" s="199">
        <v>0</v>
      </c>
      <c r="AQ74" s="199">
        <v>0</v>
      </c>
      <c r="AR74" s="199">
        <v>0</v>
      </c>
      <c r="AS74" s="199">
        <v>0</v>
      </c>
      <c r="AT74" s="199">
        <v>0</v>
      </c>
    </row>
    <row r="75" spans="1:46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0</v>
      </c>
      <c r="L75" s="199">
        <v>0</v>
      </c>
      <c r="M75" s="199">
        <v>0</v>
      </c>
      <c r="N75" s="199">
        <v>0</v>
      </c>
      <c r="O75" s="199">
        <v>0</v>
      </c>
      <c r="P75" s="199">
        <v>0</v>
      </c>
      <c r="Q75" s="199">
        <v>0</v>
      </c>
      <c r="R75" s="199">
        <v>0</v>
      </c>
      <c r="S75" s="199">
        <v>0</v>
      </c>
      <c r="T75" s="199">
        <v>0</v>
      </c>
      <c r="U75" s="199">
        <v>0</v>
      </c>
      <c r="V75" s="199">
        <v>0</v>
      </c>
      <c r="W75" s="199">
        <v>0</v>
      </c>
      <c r="X75" s="199">
        <v>0</v>
      </c>
      <c r="Y75" s="199">
        <v>0</v>
      </c>
      <c r="Z75" s="199">
        <v>0</v>
      </c>
      <c r="AA75" s="199">
        <v>0</v>
      </c>
      <c r="AB75" s="199">
        <v>0</v>
      </c>
      <c r="AC75" s="199">
        <v>0</v>
      </c>
      <c r="AD75" s="199">
        <v>0</v>
      </c>
      <c r="AE75" s="199">
        <v>0</v>
      </c>
      <c r="AF75" s="199">
        <v>0</v>
      </c>
      <c r="AG75" s="199">
        <v>3.76</v>
      </c>
      <c r="AH75" s="199">
        <v>0</v>
      </c>
      <c r="AI75" s="199">
        <v>5.45</v>
      </c>
      <c r="AJ75" s="199">
        <v>0</v>
      </c>
      <c r="AK75" s="199">
        <v>5.86</v>
      </c>
      <c r="AL75" s="199">
        <v>0</v>
      </c>
      <c r="AM75" s="199">
        <v>0</v>
      </c>
      <c r="AN75" s="199">
        <v>0</v>
      </c>
      <c r="AO75" s="199">
        <v>3</v>
      </c>
      <c r="AP75" s="199">
        <v>0</v>
      </c>
      <c r="AQ75" s="199">
        <v>0</v>
      </c>
      <c r="AR75" s="199">
        <v>0</v>
      </c>
      <c r="AS75" s="199">
        <v>0</v>
      </c>
      <c r="AT75" s="199">
        <v>0</v>
      </c>
    </row>
    <row r="76" spans="1:46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0</v>
      </c>
      <c r="L76" s="199">
        <v>0</v>
      </c>
      <c r="M76" s="199">
        <v>0</v>
      </c>
      <c r="N76" s="199">
        <v>0</v>
      </c>
      <c r="O76" s="199">
        <v>0</v>
      </c>
      <c r="P76" s="199">
        <v>0</v>
      </c>
      <c r="Q76" s="199">
        <v>0</v>
      </c>
      <c r="R76" s="199">
        <v>0</v>
      </c>
      <c r="S76" s="199">
        <v>0</v>
      </c>
      <c r="T76" s="199">
        <v>0</v>
      </c>
      <c r="U76" s="199">
        <v>0</v>
      </c>
      <c r="V76" s="199">
        <v>0</v>
      </c>
      <c r="W76" s="199">
        <v>0</v>
      </c>
      <c r="X76" s="199">
        <v>0</v>
      </c>
      <c r="Y76" s="199">
        <v>0</v>
      </c>
      <c r="Z76" s="199">
        <v>0</v>
      </c>
      <c r="AA76" s="199">
        <v>0</v>
      </c>
      <c r="AB76" s="199">
        <v>0</v>
      </c>
      <c r="AC76" s="199">
        <v>0</v>
      </c>
      <c r="AD76" s="199">
        <v>0</v>
      </c>
      <c r="AE76" s="199">
        <v>0</v>
      </c>
      <c r="AF76" s="199">
        <v>0</v>
      </c>
      <c r="AG76" s="199">
        <v>3.76</v>
      </c>
      <c r="AH76" s="199">
        <v>0</v>
      </c>
      <c r="AI76" s="199">
        <v>5.45</v>
      </c>
      <c r="AJ76" s="199">
        <v>0</v>
      </c>
      <c r="AK76" s="199">
        <v>5.86</v>
      </c>
      <c r="AL76" s="199">
        <v>0</v>
      </c>
      <c r="AM76" s="199">
        <v>0</v>
      </c>
      <c r="AN76" s="199">
        <v>0</v>
      </c>
      <c r="AO76" s="199">
        <v>3</v>
      </c>
      <c r="AP76" s="199">
        <v>0</v>
      </c>
      <c r="AQ76" s="199">
        <v>0</v>
      </c>
      <c r="AR76" s="199">
        <v>0</v>
      </c>
      <c r="AS76" s="199">
        <v>0</v>
      </c>
      <c r="AT76" s="199">
        <v>0</v>
      </c>
    </row>
    <row r="77" spans="1:46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0</v>
      </c>
      <c r="L77" s="199">
        <v>0</v>
      </c>
      <c r="M77" s="199">
        <v>0</v>
      </c>
      <c r="N77" s="199">
        <v>0</v>
      </c>
      <c r="O77" s="199">
        <v>0</v>
      </c>
      <c r="P77" s="199">
        <v>0</v>
      </c>
      <c r="Q77" s="199">
        <v>0</v>
      </c>
      <c r="R77" s="199">
        <v>0</v>
      </c>
      <c r="S77" s="199">
        <v>0</v>
      </c>
      <c r="T77" s="199">
        <v>0</v>
      </c>
      <c r="U77" s="199">
        <v>0</v>
      </c>
      <c r="V77" s="199">
        <v>0</v>
      </c>
      <c r="W77" s="199">
        <v>0</v>
      </c>
      <c r="X77" s="199">
        <v>0</v>
      </c>
      <c r="Y77" s="199">
        <v>0</v>
      </c>
      <c r="Z77" s="199">
        <v>0</v>
      </c>
      <c r="AA77" s="199">
        <v>0</v>
      </c>
      <c r="AB77" s="199">
        <v>0</v>
      </c>
      <c r="AC77" s="199">
        <v>0</v>
      </c>
      <c r="AD77" s="199">
        <v>0</v>
      </c>
      <c r="AE77" s="199">
        <v>0</v>
      </c>
      <c r="AF77" s="199">
        <v>0</v>
      </c>
      <c r="AG77" s="199">
        <v>3.76</v>
      </c>
      <c r="AH77" s="199">
        <v>0</v>
      </c>
      <c r="AI77" s="199">
        <v>5.45</v>
      </c>
      <c r="AJ77" s="199">
        <v>0</v>
      </c>
      <c r="AK77" s="199">
        <v>5.86</v>
      </c>
      <c r="AL77" s="199">
        <v>0</v>
      </c>
      <c r="AM77" s="199">
        <v>0</v>
      </c>
      <c r="AN77" s="199">
        <v>0</v>
      </c>
      <c r="AO77" s="199">
        <v>3</v>
      </c>
      <c r="AP77" s="199">
        <v>0</v>
      </c>
      <c r="AQ77" s="199">
        <v>0</v>
      </c>
      <c r="AR77" s="199">
        <v>0</v>
      </c>
      <c r="AS77" s="199">
        <v>0</v>
      </c>
      <c r="AT77" s="199">
        <v>0</v>
      </c>
    </row>
    <row r="78" spans="1:46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0</v>
      </c>
      <c r="L78" s="199">
        <v>0</v>
      </c>
      <c r="M78" s="199">
        <v>0</v>
      </c>
      <c r="N78" s="199">
        <v>0</v>
      </c>
      <c r="O78" s="199">
        <v>0</v>
      </c>
      <c r="P78" s="199">
        <v>0</v>
      </c>
      <c r="Q78" s="199">
        <v>0</v>
      </c>
      <c r="R78" s="199">
        <v>0</v>
      </c>
      <c r="S78" s="199">
        <v>0</v>
      </c>
      <c r="T78" s="199">
        <v>0</v>
      </c>
      <c r="U78" s="199">
        <v>0</v>
      </c>
      <c r="V78" s="199">
        <v>0</v>
      </c>
      <c r="W78" s="199">
        <v>0</v>
      </c>
      <c r="X78" s="199">
        <v>0</v>
      </c>
      <c r="Y78" s="199">
        <v>0</v>
      </c>
      <c r="Z78" s="199">
        <v>0</v>
      </c>
      <c r="AA78" s="199">
        <v>0</v>
      </c>
      <c r="AB78" s="199">
        <v>0</v>
      </c>
      <c r="AC78" s="199">
        <v>0</v>
      </c>
      <c r="AD78" s="199">
        <v>0</v>
      </c>
      <c r="AE78" s="199">
        <v>0</v>
      </c>
      <c r="AF78" s="199">
        <v>0</v>
      </c>
      <c r="AG78" s="199">
        <v>3.76</v>
      </c>
      <c r="AH78" s="199">
        <v>0</v>
      </c>
      <c r="AI78" s="199">
        <v>5.45</v>
      </c>
      <c r="AJ78" s="199">
        <v>0</v>
      </c>
      <c r="AK78" s="199">
        <v>5.86</v>
      </c>
      <c r="AL78" s="199">
        <v>0</v>
      </c>
      <c r="AM78" s="199">
        <v>0</v>
      </c>
      <c r="AN78" s="199">
        <v>0</v>
      </c>
      <c r="AO78" s="199">
        <v>3</v>
      </c>
      <c r="AP78" s="199">
        <v>0</v>
      </c>
      <c r="AQ78" s="199">
        <v>0</v>
      </c>
      <c r="AR78" s="199">
        <v>0</v>
      </c>
      <c r="AS78" s="199">
        <v>0</v>
      </c>
      <c r="AT78" s="199">
        <v>0</v>
      </c>
    </row>
    <row r="79" spans="1:46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0</v>
      </c>
      <c r="L79" s="199">
        <v>0</v>
      </c>
      <c r="M79" s="199">
        <v>0</v>
      </c>
      <c r="N79" s="199">
        <v>0</v>
      </c>
      <c r="O79" s="199">
        <v>0</v>
      </c>
      <c r="P79" s="199">
        <v>0</v>
      </c>
      <c r="Q79" s="199">
        <v>0</v>
      </c>
      <c r="R79" s="199">
        <v>0</v>
      </c>
      <c r="S79" s="199">
        <v>0</v>
      </c>
      <c r="T79" s="199">
        <v>0</v>
      </c>
      <c r="U79" s="199">
        <v>0</v>
      </c>
      <c r="V79" s="199">
        <v>0</v>
      </c>
      <c r="W79" s="199">
        <v>0</v>
      </c>
      <c r="X79" s="199">
        <v>0</v>
      </c>
      <c r="Y79" s="199">
        <v>0</v>
      </c>
      <c r="Z79" s="199">
        <v>0</v>
      </c>
      <c r="AA79" s="199">
        <v>0</v>
      </c>
      <c r="AB79" s="199">
        <v>0</v>
      </c>
      <c r="AC79" s="199">
        <v>0</v>
      </c>
      <c r="AD79" s="199">
        <v>0</v>
      </c>
      <c r="AE79" s="199">
        <v>0</v>
      </c>
      <c r="AF79" s="199">
        <v>0</v>
      </c>
      <c r="AG79" s="199">
        <v>3.76</v>
      </c>
      <c r="AH79" s="199">
        <v>0</v>
      </c>
      <c r="AI79" s="199">
        <v>5.45</v>
      </c>
      <c r="AJ79" s="199">
        <v>0</v>
      </c>
      <c r="AK79" s="199">
        <v>5.86</v>
      </c>
      <c r="AL79" s="199">
        <v>0</v>
      </c>
      <c r="AM79" s="199">
        <v>0</v>
      </c>
      <c r="AN79" s="199">
        <v>0</v>
      </c>
      <c r="AO79" s="199">
        <v>3</v>
      </c>
      <c r="AP79" s="199">
        <v>0</v>
      </c>
      <c r="AQ79" s="199">
        <v>0</v>
      </c>
      <c r="AR79" s="199">
        <v>0</v>
      </c>
      <c r="AS79" s="199">
        <v>0</v>
      </c>
      <c r="AT79" s="199">
        <v>0</v>
      </c>
    </row>
    <row r="80" spans="1:46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0</v>
      </c>
      <c r="L80" s="199">
        <v>0</v>
      </c>
      <c r="M80" s="199">
        <v>0</v>
      </c>
      <c r="N80" s="199">
        <v>0</v>
      </c>
      <c r="O80" s="199">
        <v>0</v>
      </c>
      <c r="P80" s="199">
        <v>0</v>
      </c>
      <c r="Q80" s="199">
        <v>0</v>
      </c>
      <c r="R80" s="199">
        <v>0</v>
      </c>
      <c r="S80" s="199">
        <v>0</v>
      </c>
      <c r="T80" s="199">
        <v>0</v>
      </c>
      <c r="U80" s="199">
        <v>0</v>
      </c>
      <c r="V80" s="199">
        <v>0</v>
      </c>
      <c r="W80" s="199">
        <v>0</v>
      </c>
      <c r="X80" s="199">
        <v>0</v>
      </c>
      <c r="Y80" s="199">
        <v>0</v>
      </c>
      <c r="Z80" s="199">
        <v>0</v>
      </c>
      <c r="AA80" s="199">
        <v>0</v>
      </c>
      <c r="AB80" s="199">
        <v>0</v>
      </c>
      <c r="AC80" s="199">
        <v>0</v>
      </c>
      <c r="AD80" s="199">
        <v>0</v>
      </c>
      <c r="AE80" s="199">
        <v>0</v>
      </c>
      <c r="AF80" s="199">
        <v>0</v>
      </c>
      <c r="AG80" s="199">
        <v>3.76</v>
      </c>
      <c r="AH80" s="199">
        <v>0</v>
      </c>
      <c r="AI80" s="199">
        <v>5.25</v>
      </c>
      <c r="AJ80" s="199">
        <v>0</v>
      </c>
      <c r="AK80" s="199">
        <v>5.86</v>
      </c>
      <c r="AL80" s="199">
        <v>0</v>
      </c>
      <c r="AM80" s="199">
        <v>0</v>
      </c>
      <c r="AN80" s="199">
        <v>0</v>
      </c>
      <c r="AO80" s="199">
        <v>3</v>
      </c>
      <c r="AP80" s="199">
        <v>0</v>
      </c>
      <c r="AQ80" s="199">
        <v>0</v>
      </c>
      <c r="AR80" s="199">
        <v>0</v>
      </c>
      <c r="AS80" s="199">
        <v>0</v>
      </c>
      <c r="AT80" s="199">
        <v>0</v>
      </c>
    </row>
    <row r="81" spans="1:46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0</v>
      </c>
      <c r="L81" s="199">
        <v>0</v>
      </c>
      <c r="M81" s="199">
        <v>0</v>
      </c>
      <c r="N81" s="199">
        <v>0</v>
      </c>
      <c r="O81" s="199">
        <v>0</v>
      </c>
      <c r="P81" s="199">
        <v>0</v>
      </c>
      <c r="Q81" s="199">
        <v>0</v>
      </c>
      <c r="R81" s="199">
        <v>0</v>
      </c>
      <c r="S81" s="199">
        <v>0</v>
      </c>
      <c r="T81" s="199">
        <v>0</v>
      </c>
      <c r="U81" s="199">
        <v>0</v>
      </c>
      <c r="V81" s="199">
        <v>0</v>
      </c>
      <c r="W81" s="199">
        <v>0</v>
      </c>
      <c r="X81" s="199">
        <v>0</v>
      </c>
      <c r="Y81" s="199">
        <v>0</v>
      </c>
      <c r="Z81" s="199">
        <v>0</v>
      </c>
      <c r="AA81" s="199">
        <v>0</v>
      </c>
      <c r="AB81" s="199">
        <v>0</v>
      </c>
      <c r="AC81" s="199">
        <v>0</v>
      </c>
      <c r="AD81" s="199">
        <v>0</v>
      </c>
      <c r="AE81" s="199">
        <v>0</v>
      </c>
      <c r="AF81" s="199">
        <v>0</v>
      </c>
      <c r="AG81" s="199">
        <v>3.76</v>
      </c>
      <c r="AH81" s="199">
        <v>0</v>
      </c>
      <c r="AI81" s="199">
        <v>5.25</v>
      </c>
      <c r="AJ81" s="199">
        <v>0</v>
      </c>
      <c r="AK81" s="199">
        <v>5.86</v>
      </c>
      <c r="AL81" s="199">
        <v>0</v>
      </c>
      <c r="AM81" s="199">
        <v>0</v>
      </c>
      <c r="AN81" s="199">
        <v>0</v>
      </c>
      <c r="AO81" s="199">
        <v>3</v>
      </c>
      <c r="AP81" s="199">
        <v>0</v>
      </c>
      <c r="AQ81" s="199">
        <v>0</v>
      </c>
      <c r="AR81" s="199">
        <v>0</v>
      </c>
      <c r="AS81" s="199">
        <v>0</v>
      </c>
      <c r="AT81" s="199">
        <v>0</v>
      </c>
    </row>
    <row r="82" spans="1:46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0</v>
      </c>
      <c r="L82" s="199">
        <v>0</v>
      </c>
      <c r="M82" s="199">
        <v>0</v>
      </c>
      <c r="N82" s="199">
        <v>0</v>
      </c>
      <c r="O82" s="199">
        <v>0</v>
      </c>
      <c r="P82" s="199">
        <v>0</v>
      </c>
      <c r="Q82" s="199">
        <v>0</v>
      </c>
      <c r="R82" s="199">
        <v>0</v>
      </c>
      <c r="S82" s="199">
        <v>0</v>
      </c>
      <c r="T82" s="199">
        <v>0</v>
      </c>
      <c r="U82" s="199">
        <v>0</v>
      </c>
      <c r="V82" s="199">
        <v>0</v>
      </c>
      <c r="W82" s="199">
        <v>0</v>
      </c>
      <c r="X82" s="199">
        <v>0</v>
      </c>
      <c r="Y82" s="199">
        <v>0</v>
      </c>
      <c r="Z82" s="199">
        <v>0</v>
      </c>
      <c r="AA82" s="199">
        <v>0</v>
      </c>
      <c r="AB82" s="199">
        <v>0</v>
      </c>
      <c r="AC82" s="199">
        <v>0</v>
      </c>
      <c r="AD82" s="199">
        <v>0</v>
      </c>
      <c r="AE82" s="199">
        <v>0</v>
      </c>
      <c r="AF82" s="199">
        <v>0</v>
      </c>
      <c r="AG82" s="199">
        <v>3.76</v>
      </c>
      <c r="AH82" s="199">
        <v>0</v>
      </c>
      <c r="AI82" s="199">
        <v>5.25</v>
      </c>
      <c r="AJ82" s="199">
        <v>0</v>
      </c>
      <c r="AK82" s="199">
        <v>5.86</v>
      </c>
      <c r="AL82" s="199">
        <v>0</v>
      </c>
      <c r="AM82" s="199">
        <v>0</v>
      </c>
      <c r="AN82" s="199">
        <v>0</v>
      </c>
      <c r="AO82" s="199">
        <v>3</v>
      </c>
      <c r="AP82" s="199">
        <v>0</v>
      </c>
      <c r="AQ82" s="199">
        <v>0</v>
      </c>
      <c r="AR82" s="199">
        <v>0</v>
      </c>
      <c r="AS82" s="199">
        <v>0</v>
      </c>
      <c r="AT82" s="199">
        <v>0</v>
      </c>
    </row>
    <row r="83" spans="1:46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0</v>
      </c>
      <c r="L83" s="199">
        <v>0</v>
      </c>
      <c r="M83" s="199">
        <v>0</v>
      </c>
      <c r="N83" s="199">
        <v>0</v>
      </c>
      <c r="O83" s="199">
        <v>0</v>
      </c>
      <c r="P83" s="199">
        <v>0</v>
      </c>
      <c r="Q83" s="199">
        <v>0</v>
      </c>
      <c r="R83" s="199">
        <v>0</v>
      </c>
      <c r="S83" s="199">
        <v>0</v>
      </c>
      <c r="T83" s="199">
        <v>0</v>
      </c>
      <c r="U83" s="199">
        <v>0</v>
      </c>
      <c r="V83" s="199">
        <v>0</v>
      </c>
      <c r="W83" s="199">
        <v>0</v>
      </c>
      <c r="X83" s="199">
        <v>0</v>
      </c>
      <c r="Y83" s="199">
        <v>0</v>
      </c>
      <c r="Z83" s="199">
        <v>0</v>
      </c>
      <c r="AA83" s="199">
        <v>0</v>
      </c>
      <c r="AB83" s="199">
        <v>0</v>
      </c>
      <c r="AC83" s="199">
        <v>0</v>
      </c>
      <c r="AD83" s="199">
        <v>0</v>
      </c>
      <c r="AE83" s="199">
        <v>0</v>
      </c>
      <c r="AF83" s="199">
        <v>0</v>
      </c>
      <c r="AG83" s="199">
        <v>3.76</v>
      </c>
      <c r="AH83" s="199">
        <v>0</v>
      </c>
      <c r="AI83" s="199">
        <v>5.48</v>
      </c>
      <c r="AJ83" s="199">
        <v>0</v>
      </c>
      <c r="AK83" s="199">
        <v>5.86</v>
      </c>
      <c r="AL83" s="199">
        <v>0</v>
      </c>
      <c r="AM83" s="199">
        <v>0</v>
      </c>
      <c r="AN83" s="199">
        <v>0</v>
      </c>
      <c r="AO83" s="199">
        <v>3</v>
      </c>
      <c r="AP83" s="199">
        <v>0</v>
      </c>
      <c r="AQ83" s="199">
        <v>0</v>
      </c>
      <c r="AR83" s="199">
        <v>0</v>
      </c>
      <c r="AS83" s="199">
        <v>0</v>
      </c>
      <c r="AT83" s="199">
        <v>0</v>
      </c>
    </row>
    <row r="84" spans="1:46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0</v>
      </c>
      <c r="L84" s="199">
        <v>0</v>
      </c>
      <c r="M84" s="199">
        <v>0</v>
      </c>
      <c r="N84" s="199">
        <v>0</v>
      </c>
      <c r="O84" s="199">
        <v>0</v>
      </c>
      <c r="P84" s="199">
        <v>0</v>
      </c>
      <c r="Q84" s="199">
        <v>0</v>
      </c>
      <c r="R84" s="199">
        <v>0</v>
      </c>
      <c r="S84" s="199">
        <v>0</v>
      </c>
      <c r="T84" s="199">
        <v>0</v>
      </c>
      <c r="U84" s="199">
        <v>0</v>
      </c>
      <c r="V84" s="199">
        <v>0</v>
      </c>
      <c r="W84" s="199">
        <v>0</v>
      </c>
      <c r="X84" s="199">
        <v>0</v>
      </c>
      <c r="Y84" s="199">
        <v>0</v>
      </c>
      <c r="Z84" s="199">
        <v>0</v>
      </c>
      <c r="AA84" s="199">
        <v>0</v>
      </c>
      <c r="AB84" s="199">
        <v>0</v>
      </c>
      <c r="AC84" s="199">
        <v>0</v>
      </c>
      <c r="AD84" s="199">
        <v>0</v>
      </c>
      <c r="AE84" s="199">
        <v>0</v>
      </c>
      <c r="AF84" s="199">
        <v>0</v>
      </c>
      <c r="AG84" s="199">
        <v>3.76</v>
      </c>
      <c r="AH84" s="199">
        <v>0</v>
      </c>
      <c r="AI84" s="199">
        <v>5.48</v>
      </c>
      <c r="AJ84" s="199">
        <v>0</v>
      </c>
      <c r="AK84" s="199">
        <v>5.86</v>
      </c>
      <c r="AL84" s="199">
        <v>0</v>
      </c>
      <c r="AM84" s="199">
        <v>0</v>
      </c>
      <c r="AN84" s="199">
        <v>0</v>
      </c>
      <c r="AO84" s="199">
        <v>3</v>
      </c>
      <c r="AP84" s="199">
        <v>0</v>
      </c>
      <c r="AQ84" s="199">
        <v>0</v>
      </c>
      <c r="AR84" s="199">
        <v>0</v>
      </c>
      <c r="AS84" s="199">
        <v>0</v>
      </c>
      <c r="AT84" s="199">
        <v>0</v>
      </c>
    </row>
    <row r="85" spans="1:46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0</v>
      </c>
      <c r="L85" s="199">
        <v>0</v>
      </c>
      <c r="M85" s="199">
        <v>0</v>
      </c>
      <c r="N85" s="199">
        <v>0</v>
      </c>
      <c r="O85" s="199">
        <v>0</v>
      </c>
      <c r="P85" s="199">
        <v>0</v>
      </c>
      <c r="Q85" s="199">
        <v>0</v>
      </c>
      <c r="R85" s="199">
        <v>0</v>
      </c>
      <c r="S85" s="199">
        <v>0</v>
      </c>
      <c r="T85" s="199">
        <v>0</v>
      </c>
      <c r="U85" s="199">
        <v>0</v>
      </c>
      <c r="V85" s="199">
        <v>0</v>
      </c>
      <c r="W85" s="199">
        <v>0</v>
      </c>
      <c r="X85" s="199">
        <v>0</v>
      </c>
      <c r="Y85" s="199">
        <v>0</v>
      </c>
      <c r="Z85" s="199">
        <v>0</v>
      </c>
      <c r="AA85" s="199">
        <v>0</v>
      </c>
      <c r="AB85" s="199">
        <v>0</v>
      </c>
      <c r="AC85" s="199">
        <v>0</v>
      </c>
      <c r="AD85" s="199">
        <v>0</v>
      </c>
      <c r="AE85" s="199">
        <v>0</v>
      </c>
      <c r="AF85" s="199">
        <v>0</v>
      </c>
      <c r="AG85" s="199">
        <v>3.76</v>
      </c>
      <c r="AH85" s="199">
        <v>0</v>
      </c>
      <c r="AI85" s="199">
        <v>5.48</v>
      </c>
      <c r="AJ85" s="199">
        <v>0</v>
      </c>
      <c r="AK85" s="199">
        <v>5.86</v>
      </c>
      <c r="AL85" s="199">
        <v>0</v>
      </c>
      <c r="AM85" s="199">
        <v>0</v>
      </c>
      <c r="AN85" s="199">
        <v>0</v>
      </c>
      <c r="AO85" s="199">
        <v>3</v>
      </c>
      <c r="AP85" s="199">
        <v>0</v>
      </c>
      <c r="AQ85" s="199">
        <v>0</v>
      </c>
      <c r="AR85" s="199">
        <v>0</v>
      </c>
      <c r="AS85" s="199">
        <v>0</v>
      </c>
      <c r="AT85" s="199">
        <v>0</v>
      </c>
    </row>
    <row r="86" spans="1:46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0</v>
      </c>
      <c r="L86" s="199">
        <v>0</v>
      </c>
      <c r="M86" s="199">
        <v>0</v>
      </c>
      <c r="N86" s="199">
        <v>0</v>
      </c>
      <c r="O86" s="199">
        <v>0</v>
      </c>
      <c r="P86" s="199">
        <v>0</v>
      </c>
      <c r="Q86" s="199">
        <v>0</v>
      </c>
      <c r="R86" s="199">
        <v>0</v>
      </c>
      <c r="S86" s="199">
        <v>0</v>
      </c>
      <c r="T86" s="199">
        <v>0</v>
      </c>
      <c r="U86" s="199">
        <v>0</v>
      </c>
      <c r="V86" s="199">
        <v>0</v>
      </c>
      <c r="W86" s="199">
        <v>0</v>
      </c>
      <c r="X86" s="199">
        <v>0</v>
      </c>
      <c r="Y86" s="199">
        <v>0</v>
      </c>
      <c r="Z86" s="199">
        <v>0</v>
      </c>
      <c r="AA86" s="199">
        <v>0</v>
      </c>
      <c r="AB86" s="199">
        <v>0</v>
      </c>
      <c r="AC86" s="199">
        <v>0</v>
      </c>
      <c r="AD86" s="199">
        <v>0</v>
      </c>
      <c r="AE86" s="199">
        <v>0</v>
      </c>
      <c r="AF86" s="199">
        <v>0</v>
      </c>
      <c r="AG86" s="199">
        <v>3.76</v>
      </c>
      <c r="AH86" s="199">
        <v>0</v>
      </c>
      <c r="AI86" s="199">
        <v>5.48</v>
      </c>
      <c r="AJ86" s="199">
        <v>0</v>
      </c>
      <c r="AK86" s="199">
        <v>5.86</v>
      </c>
      <c r="AL86" s="199">
        <v>0</v>
      </c>
      <c r="AM86" s="199">
        <v>0</v>
      </c>
      <c r="AN86" s="199">
        <v>0</v>
      </c>
      <c r="AO86" s="199">
        <v>3</v>
      </c>
      <c r="AP86" s="199">
        <v>0</v>
      </c>
      <c r="AQ86" s="199">
        <v>0</v>
      </c>
      <c r="AR86" s="199">
        <v>0</v>
      </c>
      <c r="AS86" s="199">
        <v>0</v>
      </c>
      <c r="AT86" s="199">
        <v>0</v>
      </c>
    </row>
    <row r="87" spans="1:46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0</v>
      </c>
      <c r="L87" s="199">
        <v>0</v>
      </c>
      <c r="M87" s="199">
        <v>0</v>
      </c>
      <c r="N87" s="199">
        <v>0</v>
      </c>
      <c r="O87" s="199">
        <v>0</v>
      </c>
      <c r="P87" s="199">
        <v>0</v>
      </c>
      <c r="Q87" s="199">
        <v>0</v>
      </c>
      <c r="R87" s="199">
        <v>0</v>
      </c>
      <c r="S87" s="199">
        <v>0</v>
      </c>
      <c r="T87" s="199">
        <v>0</v>
      </c>
      <c r="U87" s="199">
        <v>0</v>
      </c>
      <c r="V87" s="199">
        <v>0</v>
      </c>
      <c r="W87" s="199">
        <v>0</v>
      </c>
      <c r="X87" s="199">
        <v>0</v>
      </c>
      <c r="Y87" s="199">
        <v>0</v>
      </c>
      <c r="Z87" s="199">
        <v>0</v>
      </c>
      <c r="AA87" s="199">
        <v>0</v>
      </c>
      <c r="AB87" s="199">
        <v>0</v>
      </c>
      <c r="AC87" s="199">
        <v>0</v>
      </c>
      <c r="AD87" s="199">
        <v>0</v>
      </c>
      <c r="AE87" s="199">
        <v>0</v>
      </c>
      <c r="AF87" s="199">
        <v>0</v>
      </c>
      <c r="AG87" s="199">
        <v>3.76</v>
      </c>
      <c r="AH87" s="199">
        <v>0</v>
      </c>
      <c r="AI87" s="199">
        <v>5.56</v>
      </c>
      <c r="AJ87" s="199">
        <v>0</v>
      </c>
      <c r="AK87" s="199">
        <v>5.86</v>
      </c>
      <c r="AL87" s="199">
        <v>0</v>
      </c>
      <c r="AM87" s="199">
        <v>0</v>
      </c>
      <c r="AN87" s="199">
        <v>0</v>
      </c>
      <c r="AO87" s="199">
        <v>3</v>
      </c>
      <c r="AP87" s="199">
        <v>0</v>
      </c>
      <c r="AQ87" s="199">
        <v>0</v>
      </c>
      <c r="AR87" s="199">
        <v>0</v>
      </c>
      <c r="AS87" s="199">
        <v>0</v>
      </c>
      <c r="AT87" s="199">
        <v>0</v>
      </c>
    </row>
    <row r="88" spans="1:46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0</v>
      </c>
      <c r="L88" s="199">
        <v>0</v>
      </c>
      <c r="M88" s="199">
        <v>0</v>
      </c>
      <c r="N88" s="199">
        <v>0</v>
      </c>
      <c r="O88" s="199">
        <v>0</v>
      </c>
      <c r="P88" s="199">
        <v>0</v>
      </c>
      <c r="Q88" s="199">
        <v>0</v>
      </c>
      <c r="R88" s="199">
        <v>0</v>
      </c>
      <c r="S88" s="199">
        <v>0</v>
      </c>
      <c r="T88" s="199">
        <v>0</v>
      </c>
      <c r="U88" s="199">
        <v>0</v>
      </c>
      <c r="V88" s="199">
        <v>0</v>
      </c>
      <c r="W88" s="199">
        <v>0</v>
      </c>
      <c r="X88" s="199">
        <v>0</v>
      </c>
      <c r="Y88" s="199">
        <v>0</v>
      </c>
      <c r="Z88" s="199">
        <v>0</v>
      </c>
      <c r="AA88" s="199">
        <v>0</v>
      </c>
      <c r="AB88" s="199">
        <v>0</v>
      </c>
      <c r="AC88" s="199">
        <v>0</v>
      </c>
      <c r="AD88" s="199">
        <v>0</v>
      </c>
      <c r="AE88" s="199">
        <v>0</v>
      </c>
      <c r="AF88" s="199">
        <v>0</v>
      </c>
      <c r="AG88" s="199">
        <v>3.76</v>
      </c>
      <c r="AH88" s="199">
        <v>0</v>
      </c>
      <c r="AI88" s="199">
        <v>5.56</v>
      </c>
      <c r="AJ88" s="199">
        <v>0</v>
      </c>
      <c r="AK88" s="199">
        <v>5.86</v>
      </c>
      <c r="AL88" s="199">
        <v>0</v>
      </c>
      <c r="AM88" s="199">
        <v>0</v>
      </c>
      <c r="AN88" s="199">
        <v>0</v>
      </c>
      <c r="AO88" s="199">
        <v>3</v>
      </c>
      <c r="AP88" s="199">
        <v>0</v>
      </c>
      <c r="AQ88" s="199">
        <v>0</v>
      </c>
      <c r="AR88" s="199">
        <v>0</v>
      </c>
      <c r="AS88" s="199">
        <v>0</v>
      </c>
      <c r="AT88" s="199">
        <v>0</v>
      </c>
    </row>
    <row r="89" spans="1:46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0</v>
      </c>
      <c r="L89" s="199">
        <v>0</v>
      </c>
      <c r="M89" s="199">
        <v>0</v>
      </c>
      <c r="N89" s="199">
        <v>0</v>
      </c>
      <c r="O89" s="199">
        <v>0</v>
      </c>
      <c r="P89" s="199">
        <v>0</v>
      </c>
      <c r="Q89" s="199">
        <v>0</v>
      </c>
      <c r="R89" s="199">
        <v>0</v>
      </c>
      <c r="S89" s="199">
        <v>0</v>
      </c>
      <c r="T89" s="199">
        <v>0</v>
      </c>
      <c r="U89" s="199">
        <v>0</v>
      </c>
      <c r="V89" s="199">
        <v>0</v>
      </c>
      <c r="W89" s="199">
        <v>0</v>
      </c>
      <c r="X89" s="199">
        <v>0</v>
      </c>
      <c r="Y89" s="199">
        <v>0</v>
      </c>
      <c r="Z89" s="199">
        <v>0</v>
      </c>
      <c r="AA89" s="199">
        <v>0</v>
      </c>
      <c r="AB89" s="199">
        <v>0</v>
      </c>
      <c r="AC89" s="199">
        <v>0</v>
      </c>
      <c r="AD89" s="199">
        <v>0</v>
      </c>
      <c r="AE89" s="199">
        <v>0</v>
      </c>
      <c r="AF89" s="199">
        <v>0</v>
      </c>
      <c r="AG89" s="199">
        <v>3.76</v>
      </c>
      <c r="AH89" s="199">
        <v>0</v>
      </c>
      <c r="AI89" s="199">
        <v>5.56</v>
      </c>
      <c r="AJ89" s="199">
        <v>0</v>
      </c>
      <c r="AK89" s="199">
        <v>5.86</v>
      </c>
      <c r="AL89" s="199">
        <v>0</v>
      </c>
      <c r="AM89" s="199">
        <v>0</v>
      </c>
      <c r="AN89" s="199">
        <v>0</v>
      </c>
      <c r="AO89" s="199">
        <v>3</v>
      </c>
      <c r="AP89" s="199">
        <v>0</v>
      </c>
      <c r="AQ89" s="199">
        <v>0</v>
      </c>
      <c r="AR89" s="199">
        <v>0</v>
      </c>
      <c r="AS89" s="199">
        <v>0</v>
      </c>
      <c r="AT89" s="199">
        <v>0</v>
      </c>
    </row>
    <row r="90" spans="1:46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0</v>
      </c>
      <c r="L90" s="199">
        <v>0</v>
      </c>
      <c r="M90" s="199">
        <v>0</v>
      </c>
      <c r="N90" s="199">
        <v>0</v>
      </c>
      <c r="O90" s="199">
        <v>0</v>
      </c>
      <c r="P90" s="199">
        <v>0</v>
      </c>
      <c r="Q90" s="199">
        <v>0</v>
      </c>
      <c r="R90" s="199">
        <v>0</v>
      </c>
      <c r="S90" s="199">
        <v>0</v>
      </c>
      <c r="T90" s="199">
        <v>0</v>
      </c>
      <c r="U90" s="199">
        <v>0</v>
      </c>
      <c r="V90" s="199">
        <v>0</v>
      </c>
      <c r="W90" s="199">
        <v>0</v>
      </c>
      <c r="X90" s="199">
        <v>0</v>
      </c>
      <c r="Y90" s="199">
        <v>0</v>
      </c>
      <c r="Z90" s="199">
        <v>0</v>
      </c>
      <c r="AA90" s="199">
        <v>0</v>
      </c>
      <c r="AB90" s="199">
        <v>0</v>
      </c>
      <c r="AC90" s="199">
        <v>0</v>
      </c>
      <c r="AD90" s="199">
        <v>0</v>
      </c>
      <c r="AE90" s="199">
        <v>0</v>
      </c>
      <c r="AF90" s="199">
        <v>0</v>
      </c>
      <c r="AG90" s="199">
        <v>3.76</v>
      </c>
      <c r="AH90" s="199">
        <v>0</v>
      </c>
      <c r="AI90" s="199">
        <v>5.56</v>
      </c>
      <c r="AJ90" s="199">
        <v>0</v>
      </c>
      <c r="AK90" s="199">
        <v>5.86</v>
      </c>
      <c r="AL90" s="199">
        <v>0</v>
      </c>
      <c r="AM90" s="199">
        <v>0</v>
      </c>
      <c r="AN90" s="199">
        <v>0</v>
      </c>
      <c r="AO90" s="199">
        <v>3</v>
      </c>
      <c r="AP90" s="199">
        <v>0</v>
      </c>
      <c r="AQ90" s="199">
        <v>0</v>
      </c>
      <c r="AR90" s="199">
        <v>0</v>
      </c>
      <c r="AS90" s="199">
        <v>0</v>
      </c>
      <c r="AT90" s="199">
        <v>0</v>
      </c>
    </row>
    <row r="91" spans="1:46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0</v>
      </c>
      <c r="L91" s="199">
        <v>0</v>
      </c>
      <c r="M91" s="199">
        <v>0</v>
      </c>
      <c r="N91" s="199">
        <v>0</v>
      </c>
      <c r="O91" s="199">
        <v>0</v>
      </c>
      <c r="P91" s="199">
        <v>0</v>
      </c>
      <c r="Q91" s="199">
        <v>0</v>
      </c>
      <c r="R91" s="199">
        <v>0</v>
      </c>
      <c r="S91" s="199">
        <v>0</v>
      </c>
      <c r="T91" s="199">
        <v>0</v>
      </c>
      <c r="U91" s="199">
        <v>0</v>
      </c>
      <c r="V91" s="199">
        <v>0</v>
      </c>
      <c r="W91" s="199">
        <v>0</v>
      </c>
      <c r="X91" s="199">
        <v>0</v>
      </c>
      <c r="Y91" s="199">
        <v>0</v>
      </c>
      <c r="Z91" s="199">
        <v>0</v>
      </c>
      <c r="AA91" s="199">
        <v>0</v>
      </c>
      <c r="AB91" s="199">
        <v>0</v>
      </c>
      <c r="AC91" s="199">
        <v>0</v>
      </c>
      <c r="AD91" s="199">
        <v>0</v>
      </c>
      <c r="AE91" s="199">
        <v>0</v>
      </c>
      <c r="AF91" s="199">
        <v>0</v>
      </c>
      <c r="AG91" s="199">
        <v>3.76</v>
      </c>
      <c r="AH91" s="199">
        <v>0</v>
      </c>
      <c r="AI91" s="199">
        <v>5.56</v>
      </c>
      <c r="AJ91" s="199">
        <v>0</v>
      </c>
      <c r="AK91" s="199">
        <v>5.86</v>
      </c>
      <c r="AL91" s="199">
        <v>0</v>
      </c>
      <c r="AM91" s="199">
        <v>0</v>
      </c>
      <c r="AN91" s="199">
        <v>0</v>
      </c>
      <c r="AO91" s="199">
        <v>3</v>
      </c>
      <c r="AP91" s="199">
        <v>0</v>
      </c>
      <c r="AQ91" s="199">
        <v>0</v>
      </c>
      <c r="AR91" s="199">
        <v>0</v>
      </c>
      <c r="AS91" s="199">
        <v>0</v>
      </c>
      <c r="AT91" s="199">
        <v>0</v>
      </c>
    </row>
    <row r="92" spans="1:46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0</v>
      </c>
      <c r="L92" s="199">
        <v>0</v>
      </c>
      <c r="M92" s="199">
        <v>0</v>
      </c>
      <c r="N92" s="199">
        <v>0</v>
      </c>
      <c r="O92" s="199">
        <v>0</v>
      </c>
      <c r="P92" s="199">
        <v>0</v>
      </c>
      <c r="Q92" s="199">
        <v>0</v>
      </c>
      <c r="R92" s="199">
        <v>0</v>
      </c>
      <c r="S92" s="199">
        <v>0</v>
      </c>
      <c r="T92" s="199">
        <v>0</v>
      </c>
      <c r="U92" s="199">
        <v>0</v>
      </c>
      <c r="V92" s="199">
        <v>0</v>
      </c>
      <c r="W92" s="199">
        <v>0</v>
      </c>
      <c r="X92" s="199">
        <v>0</v>
      </c>
      <c r="Y92" s="199">
        <v>0</v>
      </c>
      <c r="Z92" s="199">
        <v>0</v>
      </c>
      <c r="AA92" s="199">
        <v>0</v>
      </c>
      <c r="AB92" s="199">
        <v>0</v>
      </c>
      <c r="AC92" s="199">
        <v>0</v>
      </c>
      <c r="AD92" s="199">
        <v>0</v>
      </c>
      <c r="AE92" s="199">
        <v>0</v>
      </c>
      <c r="AF92" s="199">
        <v>0</v>
      </c>
      <c r="AG92" s="199">
        <v>3.76</v>
      </c>
      <c r="AH92" s="199">
        <v>0</v>
      </c>
      <c r="AI92" s="199">
        <v>5.56</v>
      </c>
      <c r="AJ92" s="199">
        <v>0</v>
      </c>
      <c r="AK92" s="199">
        <v>5.86</v>
      </c>
      <c r="AL92" s="199">
        <v>0</v>
      </c>
      <c r="AM92" s="199">
        <v>0</v>
      </c>
      <c r="AN92" s="199">
        <v>0</v>
      </c>
      <c r="AO92" s="199">
        <v>3</v>
      </c>
      <c r="AP92" s="199">
        <v>0</v>
      </c>
      <c r="AQ92" s="199">
        <v>0</v>
      </c>
      <c r="AR92" s="199">
        <v>0</v>
      </c>
      <c r="AS92" s="199">
        <v>0</v>
      </c>
      <c r="AT92" s="199">
        <v>0</v>
      </c>
    </row>
    <row r="93" spans="1:46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0</v>
      </c>
      <c r="L93" s="199">
        <v>0</v>
      </c>
      <c r="M93" s="199">
        <v>0</v>
      </c>
      <c r="N93" s="199">
        <v>0</v>
      </c>
      <c r="O93" s="199">
        <v>0</v>
      </c>
      <c r="P93" s="199">
        <v>0</v>
      </c>
      <c r="Q93" s="199">
        <v>0</v>
      </c>
      <c r="R93" s="199">
        <v>0</v>
      </c>
      <c r="S93" s="199">
        <v>0</v>
      </c>
      <c r="T93" s="199">
        <v>0</v>
      </c>
      <c r="U93" s="199">
        <v>0</v>
      </c>
      <c r="V93" s="199">
        <v>0</v>
      </c>
      <c r="W93" s="199">
        <v>0</v>
      </c>
      <c r="X93" s="199">
        <v>0</v>
      </c>
      <c r="Y93" s="199">
        <v>0</v>
      </c>
      <c r="Z93" s="199">
        <v>0</v>
      </c>
      <c r="AA93" s="199">
        <v>0</v>
      </c>
      <c r="AB93" s="199">
        <v>0</v>
      </c>
      <c r="AC93" s="199">
        <v>0</v>
      </c>
      <c r="AD93" s="199">
        <v>0</v>
      </c>
      <c r="AE93" s="199">
        <v>0</v>
      </c>
      <c r="AF93" s="199">
        <v>0</v>
      </c>
      <c r="AG93" s="199">
        <v>3.76</v>
      </c>
      <c r="AH93" s="199">
        <v>0</v>
      </c>
      <c r="AI93" s="199">
        <v>5.56</v>
      </c>
      <c r="AJ93" s="199">
        <v>0</v>
      </c>
      <c r="AK93" s="199">
        <v>5.86</v>
      </c>
      <c r="AL93" s="199">
        <v>0</v>
      </c>
      <c r="AM93" s="199">
        <v>0</v>
      </c>
      <c r="AN93" s="199">
        <v>0</v>
      </c>
      <c r="AO93" s="199">
        <v>3</v>
      </c>
      <c r="AP93" s="199">
        <v>0</v>
      </c>
      <c r="AQ93" s="199">
        <v>0</v>
      </c>
      <c r="AR93" s="199">
        <v>0</v>
      </c>
      <c r="AS93" s="199">
        <v>0</v>
      </c>
      <c r="AT93" s="199">
        <v>0</v>
      </c>
    </row>
    <row r="94" spans="1:46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0</v>
      </c>
      <c r="L94" s="199">
        <v>0</v>
      </c>
      <c r="M94" s="199">
        <v>0</v>
      </c>
      <c r="N94" s="199">
        <v>0</v>
      </c>
      <c r="O94" s="199">
        <v>0</v>
      </c>
      <c r="P94" s="199">
        <v>0</v>
      </c>
      <c r="Q94" s="199">
        <v>0</v>
      </c>
      <c r="R94" s="199">
        <v>0</v>
      </c>
      <c r="S94" s="199">
        <v>0</v>
      </c>
      <c r="T94" s="199">
        <v>0</v>
      </c>
      <c r="U94" s="199">
        <v>0</v>
      </c>
      <c r="V94" s="199">
        <v>0</v>
      </c>
      <c r="W94" s="199">
        <v>0</v>
      </c>
      <c r="X94" s="199">
        <v>0</v>
      </c>
      <c r="Y94" s="199">
        <v>0</v>
      </c>
      <c r="Z94" s="199">
        <v>0</v>
      </c>
      <c r="AA94" s="199">
        <v>0</v>
      </c>
      <c r="AB94" s="199">
        <v>0</v>
      </c>
      <c r="AC94" s="199">
        <v>0</v>
      </c>
      <c r="AD94" s="199">
        <v>0</v>
      </c>
      <c r="AE94" s="199">
        <v>0</v>
      </c>
      <c r="AF94" s="199">
        <v>0</v>
      </c>
      <c r="AG94" s="199">
        <v>3.76</v>
      </c>
      <c r="AH94" s="199">
        <v>0</v>
      </c>
      <c r="AI94" s="199">
        <v>5.56</v>
      </c>
      <c r="AJ94" s="199">
        <v>0</v>
      </c>
      <c r="AK94" s="199">
        <v>5.86</v>
      </c>
      <c r="AL94" s="199">
        <v>0</v>
      </c>
      <c r="AM94" s="199">
        <v>0</v>
      </c>
      <c r="AN94" s="199">
        <v>0</v>
      </c>
      <c r="AO94" s="199">
        <v>3</v>
      </c>
      <c r="AP94" s="199">
        <v>0</v>
      </c>
      <c r="AQ94" s="199">
        <v>0</v>
      </c>
      <c r="AR94" s="199">
        <v>0</v>
      </c>
      <c r="AS94" s="199">
        <v>0</v>
      </c>
      <c r="AT94" s="199">
        <v>0</v>
      </c>
    </row>
    <row r="95" spans="1:46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0</v>
      </c>
      <c r="L95" s="199">
        <v>0</v>
      </c>
      <c r="M95" s="199">
        <v>0</v>
      </c>
      <c r="N95" s="199">
        <v>0</v>
      </c>
      <c r="O95" s="199">
        <v>0</v>
      </c>
      <c r="P95" s="199">
        <v>0</v>
      </c>
      <c r="Q95" s="199">
        <v>0</v>
      </c>
      <c r="R95" s="199">
        <v>0</v>
      </c>
      <c r="S95" s="199">
        <v>0</v>
      </c>
      <c r="T95" s="199">
        <v>0</v>
      </c>
      <c r="U95" s="199">
        <v>0</v>
      </c>
      <c r="V95" s="199">
        <v>0</v>
      </c>
      <c r="W95" s="199">
        <v>0</v>
      </c>
      <c r="X95" s="199">
        <v>0</v>
      </c>
      <c r="Y95" s="199">
        <v>0</v>
      </c>
      <c r="Z95" s="199">
        <v>0</v>
      </c>
      <c r="AA95" s="199">
        <v>0</v>
      </c>
      <c r="AB95" s="199">
        <v>0</v>
      </c>
      <c r="AC95" s="199">
        <v>0</v>
      </c>
      <c r="AD95" s="199">
        <v>0</v>
      </c>
      <c r="AE95" s="199">
        <v>0</v>
      </c>
      <c r="AF95" s="199">
        <v>0</v>
      </c>
      <c r="AG95" s="199">
        <v>3.76</v>
      </c>
      <c r="AH95" s="199">
        <v>0</v>
      </c>
      <c r="AI95" s="199">
        <v>5.7</v>
      </c>
      <c r="AJ95" s="199">
        <v>0</v>
      </c>
      <c r="AK95" s="199">
        <v>5.86</v>
      </c>
      <c r="AL95" s="199">
        <v>0</v>
      </c>
      <c r="AM95" s="199">
        <v>0</v>
      </c>
      <c r="AN95" s="199">
        <v>0</v>
      </c>
      <c r="AO95" s="199">
        <v>3</v>
      </c>
      <c r="AP95" s="199">
        <v>0</v>
      </c>
      <c r="AQ95" s="199">
        <v>0</v>
      </c>
      <c r="AR95" s="199">
        <v>0</v>
      </c>
      <c r="AS95" s="199">
        <v>0</v>
      </c>
      <c r="AT95" s="199">
        <v>0</v>
      </c>
    </row>
    <row r="96" spans="1:46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0</v>
      </c>
      <c r="L96" s="199">
        <v>0</v>
      </c>
      <c r="M96" s="199">
        <v>0</v>
      </c>
      <c r="N96" s="199">
        <v>0</v>
      </c>
      <c r="O96" s="199">
        <v>0</v>
      </c>
      <c r="P96" s="199">
        <v>0</v>
      </c>
      <c r="Q96" s="199">
        <v>0</v>
      </c>
      <c r="R96" s="199">
        <v>0</v>
      </c>
      <c r="S96" s="199">
        <v>0</v>
      </c>
      <c r="T96" s="199">
        <v>0</v>
      </c>
      <c r="U96" s="199">
        <v>0</v>
      </c>
      <c r="V96" s="199">
        <v>0</v>
      </c>
      <c r="W96" s="199">
        <v>0</v>
      </c>
      <c r="X96" s="199">
        <v>0</v>
      </c>
      <c r="Y96" s="199">
        <v>0</v>
      </c>
      <c r="Z96" s="199">
        <v>0</v>
      </c>
      <c r="AA96" s="199">
        <v>0</v>
      </c>
      <c r="AB96" s="199">
        <v>0</v>
      </c>
      <c r="AC96" s="199">
        <v>0</v>
      </c>
      <c r="AD96" s="199">
        <v>0</v>
      </c>
      <c r="AE96" s="199">
        <v>0</v>
      </c>
      <c r="AF96" s="199">
        <v>0</v>
      </c>
      <c r="AG96" s="199">
        <v>3.76</v>
      </c>
      <c r="AH96" s="199">
        <v>0</v>
      </c>
      <c r="AI96" s="199">
        <v>5.7</v>
      </c>
      <c r="AJ96" s="199">
        <v>0</v>
      </c>
      <c r="AK96" s="199">
        <v>5.86</v>
      </c>
      <c r="AL96" s="199">
        <v>0</v>
      </c>
      <c r="AM96" s="199">
        <v>0</v>
      </c>
      <c r="AN96" s="199">
        <v>0</v>
      </c>
      <c r="AO96" s="199">
        <v>3</v>
      </c>
      <c r="AP96" s="199">
        <v>0</v>
      </c>
      <c r="AQ96" s="199">
        <v>0</v>
      </c>
      <c r="AR96" s="199">
        <v>0</v>
      </c>
      <c r="AS96" s="199">
        <v>0</v>
      </c>
      <c r="AT96" s="199">
        <v>0</v>
      </c>
    </row>
    <row r="97" spans="1:46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0</v>
      </c>
      <c r="L97" s="199">
        <v>0</v>
      </c>
      <c r="M97" s="199">
        <v>0</v>
      </c>
      <c r="N97" s="199">
        <v>0</v>
      </c>
      <c r="O97" s="199">
        <v>0</v>
      </c>
      <c r="P97" s="199">
        <v>0</v>
      </c>
      <c r="Q97" s="199">
        <v>0</v>
      </c>
      <c r="R97" s="199">
        <v>0</v>
      </c>
      <c r="S97" s="199">
        <v>0</v>
      </c>
      <c r="T97" s="199">
        <v>0</v>
      </c>
      <c r="U97" s="199">
        <v>0</v>
      </c>
      <c r="V97" s="199">
        <v>0</v>
      </c>
      <c r="W97" s="199">
        <v>0</v>
      </c>
      <c r="X97" s="199">
        <v>0</v>
      </c>
      <c r="Y97" s="199">
        <v>0</v>
      </c>
      <c r="Z97" s="199">
        <v>0</v>
      </c>
      <c r="AA97" s="199">
        <v>0</v>
      </c>
      <c r="AB97" s="199">
        <v>0</v>
      </c>
      <c r="AC97" s="199">
        <v>0</v>
      </c>
      <c r="AD97" s="199">
        <v>0</v>
      </c>
      <c r="AE97" s="199">
        <v>0</v>
      </c>
      <c r="AF97" s="199">
        <v>0</v>
      </c>
      <c r="AG97" s="199">
        <v>3.76</v>
      </c>
      <c r="AH97" s="199">
        <v>0</v>
      </c>
      <c r="AI97" s="199">
        <v>5.7</v>
      </c>
      <c r="AJ97" s="199">
        <v>0</v>
      </c>
      <c r="AK97" s="199">
        <v>5.86</v>
      </c>
      <c r="AL97" s="199">
        <v>0</v>
      </c>
      <c r="AM97" s="199">
        <v>0</v>
      </c>
      <c r="AN97" s="199">
        <v>0</v>
      </c>
      <c r="AO97" s="199">
        <v>3</v>
      </c>
      <c r="AP97" s="199">
        <v>0</v>
      </c>
      <c r="AQ97" s="199">
        <v>0</v>
      </c>
      <c r="AR97" s="199">
        <v>0</v>
      </c>
      <c r="AS97" s="199">
        <v>0</v>
      </c>
      <c r="AT97" s="199">
        <v>0</v>
      </c>
    </row>
    <row r="98" spans="1:46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0</v>
      </c>
      <c r="L98" s="199">
        <v>0</v>
      </c>
      <c r="M98" s="199">
        <v>0</v>
      </c>
      <c r="N98" s="199">
        <v>0</v>
      </c>
      <c r="O98" s="199">
        <v>0</v>
      </c>
      <c r="P98" s="199">
        <v>0</v>
      </c>
      <c r="Q98" s="199">
        <v>0</v>
      </c>
      <c r="R98" s="199">
        <v>0</v>
      </c>
      <c r="S98" s="199">
        <v>0</v>
      </c>
      <c r="T98" s="199">
        <v>0</v>
      </c>
      <c r="U98" s="199">
        <v>0</v>
      </c>
      <c r="V98" s="199">
        <v>0</v>
      </c>
      <c r="W98" s="199">
        <v>0</v>
      </c>
      <c r="X98" s="199">
        <v>0</v>
      </c>
      <c r="Y98" s="199">
        <v>0</v>
      </c>
      <c r="Z98" s="199">
        <v>0</v>
      </c>
      <c r="AA98" s="199">
        <v>0</v>
      </c>
      <c r="AB98" s="199">
        <v>0</v>
      </c>
      <c r="AC98" s="199">
        <v>0</v>
      </c>
      <c r="AD98" s="199">
        <v>0</v>
      </c>
      <c r="AE98" s="199">
        <v>0</v>
      </c>
      <c r="AF98" s="199">
        <v>0</v>
      </c>
      <c r="AG98" s="199">
        <v>3.76</v>
      </c>
      <c r="AH98" s="199">
        <v>0</v>
      </c>
      <c r="AI98" s="199">
        <v>5.7</v>
      </c>
      <c r="AJ98" s="199">
        <v>0</v>
      </c>
      <c r="AK98" s="199">
        <v>5.86</v>
      </c>
      <c r="AL98" s="199">
        <v>0</v>
      </c>
      <c r="AM98" s="199">
        <v>0</v>
      </c>
      <c r="AN98" s="199">
        <v>0</v>
      </c>
      <c r="AO98" s="199">
        <v>3</v>
      </c>
      <c r="AP98" s="199">
        <v>0</v>
      </c>
      <c r="AQ98" s="199">
        <v>0</v>
      </c>
      <c r="AR98" s="199">
        <v>0</v>
      </c>
      <c r="AS98" s="199">
        <v>0</v>
      </c>
      <c r="AT98" s="199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9.0239999999999876E-2</v>
      </c>
      <c r="AH99">
        <f t="shared" si="0"/>
        <v>0</v>
      </c>
      <c r="AI99">
        <f t="shared" si="0"/>
        <v>0.13367749999999992</v>
      </c>
      <c r="AJ99">
        <f t="shared" si="0"/>
        <v>0</v>
      </c>
      <c r="AK99">
        <f t="shared" si="0"/>
        <v>0.14064000000000024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9.35E-2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493</v>
      </c>
      <c r="D2" t="s">
        <v>493</v>
      </c>
      <c r="E2" t="s">
        <v>493</v>
      </c>
      <c r="F2" t="s">
        <v>493</v>
      </c>
      <c r="G2" t="s">
        <v>493</v>
      </c>
      <c r="H2" t="s">
        <v>493</v>
      </c>
      <c r="I2" t="s">
        <v>493</v>
      </c>
      <c r="J2" t="s">
        <v>493</v>
      </c>
      <c r="K2" t="s">
        <v>493</v>
      </c>
      <c r="L2" t="s">
        <v>493</v>
      </c>
      <c r="M2" t="s">
        <v>493</v>
      </c>
      <c r="N2" t="s">
        <v>493</v>
      </c>
      <c r="O2" t="s">
        <v>493</v>
      </c>
      <c r="P2" t="s">
        <v>493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199">
        <v>62</v>
      </c>
      <c r="H3" s="199">
        <v>0</v>
      </c>
      <c r="I3" s="199">
        <v>93</v>
      </c>
      <c r="J3" s="199">
        <v>0</v>
      </c>
      <c r="K3" s="199">
        <v>320</v>
      </c>
      <c r="L3" s="199">
        <v>0</v>
      </c>
      <c r="M3" s="199">
        <v>0</v>
      </c>
      <c r="N3" s="199">
        <v>0</v>
      </c>
      <c r="O3" s="199">
        <v>152.55000000000001</v>
      </c>
      <c r="P3" s="199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199">
        <v>62</v>
      </c>
      <c r="H4" s="199">
        <v>0</v>
      </c>
      <c r="I4" s="199">
        <v>93</v>
      </c>
      <c r="J4" s="199">
        <v>0</v>
      </c>
      <c r="K4" s="199">
        <v>320</v>
      </c>
      <c r="L4" s="199">
        <v>0</v>
      </c>
      <c r="M4" s="199">
        <v>0</v>
      </c>
      <c r="N4" s="199">
        <v>0</v>
      </c>
      <c r="O4" s="199">
        <v>152.55000000000001</v>
      </c>
      <c r="P4" s="199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199">
        <v>62</v>
      </c>
      <c r="H5" s="199">
        <v>0</v>
      </c>
      <c r="I5" s="199">
        <v>93</v>
      </c>
      <c r="J5" s="199">
        <v>0</v>
      </c>
      <c r="K5" s="199">
        <v>320</v>
      </c>
      <c r="L5" s="199">
        <v>0</v>
      </c>
      <c r="M5" s="199">
        <v>0</v>
      </c>
      <c r="N5" s="199">
        <v>0</v>
      </c>
      <c r="O5" s="199">
        <v>152.55000000000001</v>
      </c>
      <c r="P5" s="199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199">
        <v>62</v>
      </c>
      <c r="H6" s="199">
        <v>0</v>
      </c>
      <c r="I6" s="199">
        <v>93</v>
      </c>
      <c r="J6" s="199">
        <v>0</v>
      </c>
      <c r="K6" s="199">
        <v>320</v>
      </c>
      <c r="L6" s="199">
        <v>0</v>
      </c>
      <c r="M6" s="199">
        <v>0</v>
      </c>
      <c r="N6" s="199">
        <v>0</v>
      </c>
      <c r="O6" s="199">
        <v>152.55000000000001</v>
      </c>
      <c r="P6" s="199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199">
        <v>62</v>
      </c>
      <c r="H7" s="199">
        <v>0</v>
      </c>
      <c r="I7" s="199">
        <v>91</v>
      </c>
      <c r="J7" s="199">
        <v>0</v>
      </c>
      <c r="K7" s="199">
        <v>320</v>
      </c>
      <c r="L7" s="199">
        <v>0</v>
      </c>
      <c r="M7" s="199">
        <v>0</v>
      </c>
      <c r="N7" s="199">
        <v>0</v>
      </c>
      <c r="O7" s="199">
        <v>166.55</v>
      </c>
      <c r="P7" s="199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199">
        <v>62</v>
      </c>
      <c r="H8" s="199">
        <v>0</v>
      </c>
      <c r="I8" s="199">
        <v>93</v>
      </c>
      <c r="J8" s="199">
        <v>0</v>
      </c>
      <c r="K8" s="199">
        <v>320</v>
      </c>
      <c r="L8" s="199">
        <v>0</v>
      </c>
      <c r="M8" s="199">
        <v>0</v>
      </c>
      <c r="N8" s="199">
        <v>0</v>
      </c>
      <c r="O8" s="199">
        <v>152.55000000000001</v>
      </c>
      <c r="P8" s="199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199">
        <v>62</v>
      </c>
      <c r="H9" s="199">
        <v>0</v>
      </c>
      <c r="I9" s="199">
        <v>93</v>
      </c>
      <c r="J9" s="199">
        <v>0</v>
      </c>
      <c r="K9" s="199">
        <v>320</v>
      </c>
      <c r="L9" s="199">
        <v>0</v>
      </c>
      <c r="M9" s="199">
        <v>0</v>
      </c>
      <c r="N9" s="199">
        <v>0</v>
      </c>
      <c r="O9" s="199">
        <v>152.55000000000001</v>
      </c>
      <c r="P9" s="199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199">
        <v>62</v>
      </c>
      <c r="H10" s="199">
        <v>0</v>
      </c>
      <c r="I10" s="199">
        <v>93</v>
      </c>
      <c r="J10" s="199">
        <v>0</v>
      </c>
      <c r="K10" s="199">
        <v>320</v>
      </c>
      <c r="L10" s="199">
        <v>0</v>
      </c>
      <c r="M10" s="199">
        <v>0</v>
      </c>
      <c r="N10" s="199">
        <v>0</v>
      </c>
      <c r="O10" s="199">
        <v>152.55000000000001</v>
      </c>
      <c r="P10" s="199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199">
        <v>62</v>
      </c>
      <c r="H11" s="199">
        <v>0</v>
      </c>
      <c r="I11" s="199">
        <v>93</v>
      </c>
      <c r="J11" s="199">
        <v>0</v>
      </c>
      <c r="K11" s="199">
        <v>320</v>
      </c>
      <c r="L11" s="199">
        <v>0</v>
      </c>
      <c r="M11" s="199">
        <v>0</v>
      </c>
      <c r="N11" s="199">
        <v>0</v>
      </c>
      <c r="O11" s="199">
        <v>152.55000000000001</v>
      </c>
      <c r="P11" s="199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199">
        <v>62</v>
      </c>
      <c r="H12" s="199">
        <v>0</v>
      </c>
      <c r="I12" s="199">
        <v>93</v>
      </c>
      <c r="J12" s="199">
        <v>0</v>
      </c>
      <c r="K12" s="199">
        <v>320</v>
      </c>
      <c r="L12" s="199">
        <v>0</v>
      </c>
      <c r="M12" s="199">
        <v>0</v>
      </c>
      <c r="N12" s="199">
        <v>0</v>
      </c>
      <c r="O12" s="199">
        <v>152.55000000000001</v>
      </c>
      <c r="P12" s="199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199">
        <v>62</v>
      </c>
      <c r="H13" s="199">
        <v>0</v>
      </c>
      <c r="I13" s="199">
        <v>95</v>
      </c>
      <c r="J13" s="199">
        <v>0</v>
      </c>
      <c r="K13" s="199">
        <v>320</v>
      </c>
      <c r="L13" s="199">
        <v>0</v>
      </c>
      <c r="M13" s="199">
        <v>0</v>
      </c>
      <c r="N13" s="199">
        <v>0</v>
      </c>
      <c r="O13" s="199">
        <v>165.55</v>
      </c>
      <c r="P13" s="199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199">
        <v>62</v>
      </c>
      <c r="H14" s="199">
        <v>0</v>
      </c>
      <c r="I14" s="199">
        <v>92</v>
      </c>
      <c r="J14" s="199">
        <v>0</v>
      </c>
      <c r="K14" s="199">
        <v>320</v>
      </c>
      <c r="L14" s="199">
        <v>0</v>
      </c>
      <c r="M14" s="199">
        <v>0</v>
      </c>
      <c r="N14" s="199">
        <v>0</v>
      </c>
      <c r="O14" s="199">
        <v>152.55000000000001</v>
      </c>
      <c r="P14" s="199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199">
        <v>62</v>
      </c>
      <c r="H15" s="199">
        <v>0</v>
      </c>
      <c r="I15" s="199">
        <v>96</v>
      </c>
      <c r="J15" s="199">
        <v>0</v>
      </c>
      <c r="K15" s="199">
        <v>320</v>
      </c>
      <c r="L15" s="199">
        <v>0</v>
      </c>
      <c r="M15" s="199">
        <v>0</v>
      </c>
      <c r="N15" s="199">
        <v>0</v>
      </c>
      <c r="O15" s="199">
        <v>152.55000000000001</v>
      </c>
      <c r="P15" s="199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199">
        <v>62</v>
      </c>
      <c r="H16" s="199">
        <v>0</v>
      </c>
      <c r="I16" s="199">
        <v>96</v>
      </c>
      <c r="J16" s="199">
        <v>0</v>
      </c>
      <c r="K16" s="199">
        <v>320</v>
      </c>
      <c r="L16" s="199">
        <v>0</v>
      </c>
      <c r="M16" s="199">
        <v>0</v>
      </c>
      <c r="N16" s="199">
        <v>0</v>
      </c>
      <c r="O16" s="199">
        <v>152.55000000000001</v>
      </c>
      <c r="P16" s="199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199">
        <v>62</v>
      </c>
      <c r="H17" s="199">
        <v>0</v>
      </c>
      <c r="I17" s="199">
        <v>96</v>
      </c>
      <c r="J17" s="199">
        <v>0</v>
      </c>
      <c r="K17" s="199">
        <v>320</v>
      </c>
      <c r="L17" s="199">
        <v>0</v>
      </c>
      <c r="M17" s="199">
        <v>0</v>
      </c>
      <c r="N17" s="199">
        <v>0</v>
      </c>
      <c r="O17" s="199">
        <v>152.55000000000001</v>
      </c>
      <c r="P17" s="199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199">
        <v>62</v>
      </c>
      <c r="H18" s="199">
        <v>0</v>
      </c>
      <c r="I18" s="199">
        <v>96</v>
      </c>
      <c r="J18" s="199">
        <v>0</v>
      </c>
      <c r="K18" s="199">
        <v>320</v>
      </c>
      <c r="L18" s="199">
        <v>0</v>
      </c>
      <c r="M18" s="199">
        <v>0</v>
      </c>
      <c r="N18" s="199">
        <v>0</v>
      </c>
      <c r="O18" s="199">
        <v>152.55000000000001</v>
      </c>
      <c r="P18" s="199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199">
        <v>62</v>
      </c>
      <c r="H19" s="199">
        <v>0</v>
      </c>
      <c r="I19" s="199">
        <v>96</v>
      </c>
      <c r="J19" s="199">
        <v>0</v>
      </c>
      <c r="K19" s="199">
        <v>320</v>
      </c>
      <c r="L19" s="199">
        <v>0</v>
      </c>
      <c r="M19" s="199">
        <v>0</v>
      </c>
      <c r="N19" s="199">
        <v>0</v>
      </c>
      <c r="O19" s="199">
        <v>165.55</v>
      </c>
      <c r="P19" s="199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199">
        <v>62</v>
      </c>
      <c r="H20" s="199">
        <v>0</v>
      </c>
      <c r="I20" s="199">
        <v>96</v>
      </c>
      <c r="J20" s="199">
        <v>0</v>
      </c>
      <c r="K20" s="199">
        <v>320</v>
      </c>
      <c r="L20" s="199">
        <v>0</v>
      </c>
      <c r="M20" s="199">
        <v>0</v>
      </c>
      <c r="N20" s="199">
        <v>0</v>
      </c>
      <c r="O20" s="199">
        <v>152.55000000000001</v>
      </c>
      <c r="P20" s="199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199">
        <v>62</v>
      </c>
      <c r="H21" s="199">
        <v>0</v>
      </c>
      <c r="I21" s="199">
        <v>96</v>
      </c>
      <c r="J21" s="199">
        <v>0</v>
      </c>
      <c r="K21" s="199">
        <v>320</v>
      </c>
      <c r="L21" s="199">
        <v>0</v>
      </c>
      <c r="M21" s="199">
        <v>0</v>
      </c>
      <c r="N21" s="199">
        <v>0</v>
      </c>
      <c r="O21" s="199">
        <v>152.55000000000001</v>
      </c>
      <c r="P21" s="199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199">
        <v>62</v>
      </c>
      <c r="H22" s="199">
        <v>0</v>
      </c>
      <c r="I22" s="199">
        <v>96</v>
      </c>
      <c r="J22" s="199">
        <v>0</v>
      </c>
      <c r="K22" s="199">
        <v>320</v>
      </c>
      <c r="L22" s="199">
        <v>0</v>
      </c>
      <c r="M22" s="199">
        <v>0</v>
      </c>
      <c r="N22" s="199">
        <v>0</v>
      </c>
      <c r="O22" s="199">
        <v>152.55000000000001</v>
      </c>
      <c r="P22" s="199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199">
        <v>62</v>
      </c>
      <c r="H23" s="199">
        <v>0</v>
      </c>
      <c r="I23" s="199">
        <v>96</v>
      </c>
      <c r="J23" s="199">
        <v>0</v>
      </c>
      <c r="K23" s="199">
        <v>320</v>
      </c>
      <c r="L23" s="199">
        <v>0</v>
      </c>
      <c r="M23" s="199">
        <v>0</v>
      </c>
      <c r="N23" s="199">
        <v>0</v>
      </c>
      <c r="O23" s="199">
        <v>152.55000000000001</v>
      </c>
      <c r="P23" s="199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199">
        <v>62</v>
      </c>
      <c r="H24" s="199">
        <v>0</v>
      </c>
      <c r="I24" s="199">
        <v>96</v>
      </c>
      <c r="J24" s="199">
        <v>0</v>
      </c>
      <c r="K24" s="199">
        <v>320</v>
      </c>
      <c r="L24" s="199">
        <v>0</v>
      </c>
      <c r="M24" s="199">
        <v>0</v>
      </c>
      <c r="N24" s="199">
        <v>0</v>
      </c>
      <c r="O24" s="199">
        <v>152.55000000000001</v>
      </c>
      <c r="P24" s="199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199">
        <v>62</v>
      </c>
      <c r="H25" s="199">
        <v>0</v>
      </c>
      <c r="I25" s="199">
        <v>96</v>
      </c>
      <c r="J25" s="199">
        <v>0</v>
      </c>
      <c r="K25" s="199">
        <v>320</v>
      </c>
      <c r="L25" s="199">
        <v>0</v>
      </c>
      <c r="M25" s="199">
        <v>0</v>
      </c>
      <c r="N25" s="199">
        <v>0</v>
      </c>
      <c r="O25" s="199">
        <v>164.55</v>
      </c>
      <c r="P25" s="199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199">
        <v>62</v>
      </c>
      <c r="H26" s="199">
        <v>0</v>
      </c>
      <c r="I26" s="199">
        <v>96</v>
      </c>
      <c r="J26" s="199">
        <v>0</v>
      </c>
      <c r="K26" s="199">
        <v>320</v>
      </c>
      <c r="L26" s="199">
        <v>0</v>
      </c>
      <c r="M26" s="199">
        <v>0</v>
      </c>
      <c r="N26" s="199">
        <v>0</v>
      </c>
      <c r="O26" s="199">
        <v>152.55000000000001</v>
      </c>
      <c r="P26" s="199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199">
        <v>62</v>
      </c>
      <c r="H27" s="199">
        <v>0</v>
      </c>
      <c r="I27" s="199">
        <v>96</v>
      </c>
      <c r="J27" s="199">
        <v>0</v>
      </c>
      <c r="K27" s="199">
        <v>320</v>
      </c>
      <c r="L27" s="199">
        <v>0</v>
      </c>
      <c r="M27" s="199">
        <v>0</v>
      </c>
      <c r="N27" s="199">
        <v>0</v>
      </c>
      <c r="O27" s="199">
        <v>152.55000000000001</v>
      </c>
      <c r="P27" s="199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199">
        <v>62</v>
      </c>
      <c r="H28" s="199">
        <v>0</v>
      </c>
      <c r="I28" s="199">
        <v>96</v>
      </c>
      <c r="J28" s="199">
        <v>0</v>
      </c>
      <c r="K28" s="199">
        <v>320</v>
      </c>
      <c r="L28" s="199">
        <v>0</v>
      </c>
      <c r="M28" s="199">
        <v>0</v>
      </c>
      <c r="N28" s="199">
        <v>0</v>
      </c>
      <c r="O28" s="199">
        <v>152.55000000000001</v>
      </c>
      <c r="P28" s="199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199">
        <v>62</v>
      </c>
      <c r="H29" s="199">
        <v>0</v>
      </c>
      <c r="I29" s="199">
        <v>96</v>
      </c>
      <c r="J29" s="199">
        <v>0</v>
      </c>
      <c r="K29" s="199">
        <v>320</v>
      </c>
      <c r="L29" s="199">
        <v>0</v>
      </c>
      <c r="M29" s="199">
        <v>0</v>
      </c>
      <c r="N29" s="199">
        <v>0</v>
      </c>
      <c r="O29" s="199">
        <v>152.55000000000001</v>
      </c>
      <c r="P29" s="199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199">
        <v>62</v>
      </c>
      <c r="H30" s="199">
        <v>0</v>
      </c>
      <c r="I30" s="199">
        <v>96</v>
      </c>
      <c r="J30" s="199">
        <v>0</v>
      </c>
      <c r="K30" s="199">
        <v>320</v>
      </c>
      <c r="L30" s="199">
        <v>0</v>
      </c>
      <c r="M30" s="199">
        <v>0</v>
      </c>
      <c r="N30" s="199">
        <v>0</v>
      </c>
      <c r="O30" s="199">
        <v>152.55000000000001</v>
      </c>
      <c r="P30" s="199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199">
        <v>62</v>
      </c>
      <c r="H31" s="199">
        <v>0</v>
      </c>
      <c r="I31" s="199">
        <v>95</v>
      </c>
      <c r="J31" s="199">
        <v>0</v>
      </c>
      <c r="K31" s="199">
        <v>320</v>
      </c>
      <c r="L31" s="199">
        <v>0</v>
      </c>
      <c r="M31" s="199">
        <v>0</v>
      </c>
      <c r="N31" s="199">
        <v>0</v>
      </c>
      <c r="O31" s="199">
        <v>152.55000000000001</v>
      </c>
      <c r="P31" s="199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199">
        <v>62</v>
      </c>
      <c r="H32" s="199">
        <v>0</v>
      </c>
      <c r="I32" s="199">
        <v>95</v>
      </c>
      <c r="J32" s="199">
        <v>0</v>
      </c>
      <c r="K32" s="199">
        <v>320</v>
      </c>
      <c r="L32" s="199">
        <v>0</v>
      </c>
      <c r="M32" s="199">
        <v>0</v>
      </c>
      <c r="N32" s="199">
        <v>0</v>
      </c>
      <c r="O32" s="199">
        <v>152.55000000000001</v>
      </c>
      <c r="P32" s="199">
        <v>0</v>
      </c>
    </row>
    <row r="33" spans="1:16">
      <c r="A33" t="s">
        <v>75</v>
      </c>
      <c r="C33" s="26">
        <v>38</v>
      </c>
      <c r="D33" s="26">
        <v>0</v>
      </c>
      <c r="E33" s="26">
        <v>0</v>
      </c>
      <c r="F33" s="26">
        <v>0</v>
      </c>
      <c r="G33" s="199">
        <v>62</v>
      </c>
      <c r="H33" s="199">
        <v>0</v>
      </c>
      <c r="I33" s="199">
        <v>95</v>
      </c>
      <c r="J33" s="199">
        <v>0</v>
      </c>
      <c r="K33" s="199">
        <v>320</v>
      </c>
      <c r="L33" s="199">
        <v>0</v>
      </c>
      <c r="M33" s="199">
        <v>0</v>
      </c>
      <c r="N33" s="199">
        <v>0</v>
      </c>
      <c r="O33" s="199">
        <v>152.55000000000001</v>
      </c>
      <c r="P33" s="199">
        <v>0</v>
      </c>
    </row>
    <row r="34" spans="1:16">
      <c r="A34" t="s">
        <v>76</v>
      </c>
      <c r="C34" s="26">
        <v>38</v>
      </c>
      <c r="D34" s="26">
        <v>0</v>
      </c>
      <c r="E34" s="26">
        <v>0</v>
      </c>
      <c r="F34" s="26">
        <v>0</v>
      </c>
      <c r="G34" s="199">
        <v>62</v>
      </c>
      <c r="H34" s="199">
        <v>0</v>
      </c>
      <c r="I34" s="199">
        <v>95</v>
      </c>
      <c r="J34" s="199">
        <v>0</v>
      </c>
      <c r="K34" s="199">
        <v>320</v>
      </c>
      <c r="L34" s="199">
        <v>0</v>
      </c>
      <c r="M34" s="199">
        <v>0</v>
      </c>
      <c r="N34" s="199">
        <v>0</v>
      </c>
      <c r="O34" s="199">
        <v>152.55000000000001</v>
      </c>
      <c r="P34" s="199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199">
        <v>62</v>
      </c>
      <c r="H35" s="199">
        <v>0</v>
      </c>
      <c r="I35" s="199">
        <v>92</v>
      </c>
      <c r="J35" s="199">
        <v>0</v>
      </c>
      <c r="K35" s="199">
        <v>320</v>
      </c>
      <c r="L35" s="199">
        <v>0</v>
      </c>
      <c r="M35" s="199">
        <v>0</v>
      </c>
      <c r="N35" s="199">
        <v>0</v>
      </c>
      <c r="O35" s="199">
        <v>152.55000000000001</v>
      </c>
      <c r="P35" s="199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199">
        <v>62</v>
      </c>
      <c r="H36" s="199">
        <v>0</v>
      </c>
      <c r="I36" s="199">
        <v>92</v>
      </c>
      <c r="J36" s="199">
        <v>0</v>
      </c>
      <c r="K36" s="199">
        <v>320</v>
      </c>
      <c r="L36" s="199">
        <v>0</v>
      </c>
      <c r="M36" s="199">
        <v>0</v>
      </c>
      <c r="N36" s="199">
        <v>0</v>
      </c>
      <c r="O36" s="199">
        <v>152.55000000000001</v>
      </c>
      <c r="P36" s="199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199">
        <v>62</v>
      </c>
      <c r="H37" s="199">
        <v>0</v>
      </c>
      <c r="I37" s="199">
        <v>92</v>
      </c>
      <c r="J37" s="199">
        <v>0</v>
      </c>
      <c r="K37" s="199">
        <v>320</v>
      </c>
      <c r="L37" s="199">
        <v>0</v>
      </c>
      <c r="M37" s="199">
        <v>0</v>
      </c>
      <c r="N37" s="199">
        <v>0</v>
      </c>
      <c r="O37" s="199">
        <v>152.55000000000001</v>
      </c>
      <c r="P37" s="199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199">
        <v>62</v>
      </c>
      <c r="H38" s="199">
        <v>0</v>
      </c>
      <c r="I38" s="199">
        <v>92</v>
      </c>
      <c r="J38" s="199">
        <v>0</v>
      </c>
      <c r="K38" s="199">
        <v>320</v>
      </c>
      <c r="L38" s="199">
        <v>0</v>
      </c>
      <c r="M38" s="199">
        <v>0</v>
      </c>
      <c r="N38" s="199">
        <v>0</v>
      </c>
      <c r="O38" s="199">
        <v>152.55000000000001</v>
      </c>
      <c r="P38" s="199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199">
        <v>62</v>
      </c>
      <c r="H39" s="199">
        <v>0</v>
      </c>
      <c r="I39" s="199">
        <v>92</v>
      </c>
      <c r="J39" s="199">
        <v>0</v>
      </c>
      <c r="K39" s="199">
        <v>320</v>
      </c>
      <c r="L39" s="199">
        <v>0</v>
      </c>
      <c r="M39" s="199">
        <v>0</v>
      </c>
      <c r="N39" s="199">
        <v>0</v>
      </c>
      <c r="O39" s="199">
        <v>152.55000000000001</v>
      </c>
      <c r="P39" s="199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199">
        <v>62</v>
      </c>
      <c r="H40" s="199">
        <v>0</v>
      </c>
      <c r="I40" s="199">
        <v>92</v>
      </c>
      <c r="J40" s="199">
        <v>0</v>
      </c>
      <c r="K40" s="199">
        <v>320</v>
      </c>
      <c r="L40" s="199">
        <v>0</v>
      </c>
      <c r="M40" s="199">
        <v>0</v>
      </c>
      <c r="N40" s="199">
        <v>0</v>
      </c>
      <c r="O40" s="199">
        <v>152.55000000000001</v>
      </c>
      <c r="P40" s="199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199">
        <v>62</v>
      </c>
      <c r="H41" s="199">
        <v>0</v>
      </c>
      <c r="I41" s="199">
        <v>92</v>
      </c>
      <c r="J41" s="199">
        <v>0</v>
      </c>
      <c r="K41" s="199">
        <v>320</v>
      </c>
      <c r="L41" s="199">
        <v>0</v>
      </c>
      <c r="M41" s="199">
        <v>0</v>
      </c>
      <c r="N41" s="199">
        <v>0</v>
      </c>
      <c r="O41" s="199">
        <v>152.55000000000001</v>
      </c>
      <c r="P41" s="199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199">
        <v>62</v>
      </c>
      <c r="H42" s="199">
        <v>0</v>
      </c>
      <c r="I42" s="199">
        <v>92</v>
      </c>
      <c r="J42" s="199">
        <v>0</v>
      </c>
      <c r="K42" s="199">
        <v>320</v>
      </c>
      <c r="L42" s="199">
        <v>0</v>
      </c>
      <c r="M42" s="199">
        <v>0</v>
      </c>
      <c r="N42" s="199">
        <v>0</v>
      </c>
      <c r="O42" s="199">
        <v>152.55000000000001</v>
      </c>
      <c r="P42" s="199">
        <v>0</v>
      </c>
    </row>
    <row r="43" spans="1:16">
      <c r="A43" t="s">
        <v>85</v>
      </c>
      <c r="C43" s="26">
        <v>34</v>
      </c>
      <c r="D43" s="26">
        <v>0</v>
      </c>
      <c r="E43" s="26">
        <v>0</v>
      </c>
      <c r="F43" s="26">
        <v>0</v>
      </c>
      <c r="G43" s="199">
        <v>62</v>
      </c>
      <c r="H43" s="199">
        <v>0</v>
      </c>
      <c r="I43" s="199">
        <v>90</v>
      </c>
      <c r="J43" s="199">
        <v>0</v>
      </c>
      <c r="K43" s="199">
        <v>320</v>
      </c>
      <c r="L43" s="199">
        <v>0</v>
      </c>
      <c r="M43" s="199">
        <v>0</v>
      </c>
      <c r="N43" s="199">
        <v>0</v>
      </c>
      <c r="O43" s="199">
        <v>152.55000000000001</v>
      </c>
      <c r="P43" s="199">
        <v>0</v>
      </c>
    </row>
    <row r="44" spans="1:16">
      <c r="A44" t="s">
        <v>86</v>
      </c>
      <c r="C44" s="26">
        <v>34</v>
      </c>
      <c r="D44" s="26">
        <v>0</v>
      </c>
      <c r="E44" s="26">
        <v>0</v>
      </c>
      <c r="F44" s="26">
        <v>0</v>
      </c>
      <c r="G44" s="199">
        <v>62</v>
      </c>
      <c r="H44" s="199">
        <v>0</v>
      </c>
      <c r="I44" s="199">
        <v>90</v>
      </c>
      <c r="J44" s="199">
        <v>0</v>
      </c>
      <c r="K44" s="199">
        <v>320</v>
      </c>
      <c r="L44" s="199">
        <v>0</v>
      </c>
      <c r="M44" s="199">
        <v>0</v>
      </c>
      <c r="N44" s="199">
        <v>0</v>
      </c>
      <c r="O44" s="199">
        <v>152.55000000000001</v>
      </c>
      <c r="P44" s="199">
        <v>0</v>
      </c>
    </row>
    <row r="45" spans="1:16">
      <c r="A45" t="s">
        <v>87</v>
      </c>
      <c r="C45" s="26">
        <v>34</v>
      </c>
      <c r="D45" s="26">
        <v>0</v>
      </c>
      <c r="E45" s="26">
        <v>0</v>
      </c>
      <c r="F45" s="26">
        <v>0</v>
      </c>
      <c r="G45" s="199">
        <v>62</v>
      </c>
      <c r="H45" s="199">
        <v>0</v>
      </c>
      <c r="I45" s="199">
        <v>90</v>
      </c>
      <c r="J45" s="199">
        <v>0</v>
      </c>
      <c r="K45" s="199">
        <v>320</v>
      </c>
      <c r="L45" s="199">
        <v>0</v>
      </c>
      <c r="M45" s="199">
        <v>0</v>
      </c>
      <c r="N45" s="199">
        <v>0</v>
      </c>
      <c r="O45" s="199">
        <v>152.55000000000001</v>
      </c>
      <c r="P45" s="199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199">
        <v>62</v>
      </c>
      <c r="H46" s="199">
        <v>0</v>
      </c>
      <c r="I46" s="199">
        <v>90</v>
      </c>
      <c r="J46" s="199">
        <v>0</v>
      </c>
      <c r="K46" s="199">
        <v>320</v>
      </c>
      <c r="L46" s="199">
        <v>0</v>
      </c>
      <c r="M46" s="199">
        <v>0</v>
      </c>
      <c r="N46" s="199">
        <v>0</v>
      </c>
      <c r="O46" s="199">
        <v>152.55000000000001</v>
      </c>
      <c r="P46" s="199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199">
        <v>62</v>
      </c>
      <c r="H47" s="199">
        <v>0</v>
      </c>
      <c r="I47" s="199">
        <v>90</v>
      </c>
      <c r="J47" s="199">
        <v>0</v>
      </c>
      <c r="K47" s="199">
        <v>320</v>
      </c>
      <c r="L47" s="199">
        <v>0</v>
      </c>
      <c r="M47" s="199">
        <v>0</v>
      </c>
      <c r="N47" s="199">
        <v>0</v>
      </c>
      <c r="O47" s="199">
        <v>150</v>
      </c>
      <c r="P47" s="199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199">
        <v>62</v>
      </c>
      <c r="H48" s="199">
        <v>0</v>
      </c>
      <c r="I48" s="199">
        <v>90</v>
      </c>
      <c r="J48" s="199">
        <v>0</v>
      </c>
      <c r="K48" s="199">
        <v>320</v>
      </c>
      <c r="L48" s="199">
        <v>0</v>
      </c>
      <c r="M48" s="199">
        <v>0</v>
      </c>
      <c r="N48" s="199">
        <v>0</v>
      </c>
      <c r="O48" s="199">
        <v>152</v>
      </c>
      <c r="P48" s="199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199">
        <v>62</v>
      </c>
      <c r="H49" s="199">
        <v>0</v>
      </c>
      <c r="I49" s="199">
        <v>90</v>
      </c>
      <c r="J49" s="199">
        <v>0</v>
      </c>
      <c r="K49" s="199">
        <v>320</v>
      </c>
      <c r="L49" s="199">
        <v>0</v>
      </c>
      <c r="M49" s="199">
        <v>0</v>
      </c>
      <c r="N49" s="199">
        <v>0</v>
      </c>
      <c r="O49" s="199">
        <v>152</v>
      </c>
      <c r="P49" s="199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199">
        <v>62</v>
      </c>
      <c r="H50" s="199">
        <v>0</v>
      </c>
      <c r="I50" s="199">
        <v>90</v>
      </c>
      <c r="J50" s="199">
        <v>0</v>
      </c>
      <c r="K50" s="199">
        <v>320</v>
      </c>
      <c r="L50" s="199">
        <v>0</v>
      </c>
      <c r="M50" s="199">
        <v>0</v>
      </c>
      <c r="N50" s="199">
        <v>0</v>
      </c>
      <c r="O50" s="199">
        <v>152</v>
      </c>
      <c r="P50" s="199">
        <v>0</v>
      </c>
    </row>
    <row r="51" spans="1:16">
      <c r="A51" t="s">
        <v>93</v>
      </c>
      <c r="C51" s="26">
        <v>33</v>
      </c>
      <c r="D51" s="26">
        <v>0</v>
      </c>
      <c r="E51" s="26">
        <v>0</v>
      </c>
      <c r="F51" s="26">
        <v>0</v>
      </c>
      <c r="G51" s="199">
        <v>62</v>
      </c>
      <c r="H51" s="199">
        <v>0</v>
      </c>
      <c r="I51" s="199">
        <v>88</v>
      </c>
      <c r="J51" s="199">
        <v>0</v>
      </c>
      <c r="K51" s="199">
        <v>320</v>
      </c>
      <c r="L51" s="199">
        <v>0</v>
      </c>
      <c r="M51" s="199">
        <v>0</v>
      </c>
      <c r="N51" s="199">
        <v>0</v>
      </c>
      <c r="O51" s="199">
        <v>150</v>
      </c>
      <c r="P51" s="199">
        <v>0</v>
      </c>
    </row>
    <row r="52" spans="1:16">
      <c r="A52" t="s">
        <v>94</v>
      </c>
      <c r="C52" s="26">
        <v>33</v>
      </c>
      <c r="D52" s="26">
        <v>0</v>
      </c>
      <c r="E52" s="26">
        <v>0</v>
      </c>
      <c r="F52" s="26">
        <v>0</v>
      </c>
      <c r="G52" s="199">
        <v>62</v>
      </c>
      <c r="H52" s="199">
        <v>0</v>
      </c>
      <c r="I52" s="199">
        <v>88</v>
      </c>
      <c r="J52" s="199">
        <v>0</v>
      </c>
      <c r="K52" s="199">
        <v>320</v>
      </c>
      <c r="L52" s="199">
        <v>0</v>
      </c>
      <c r="M52" s="199">
        <v>0</v>
      </c>
      <c r="N52" s="199">
        <v>0</v>
      </c>
      <c r="O52" s="199">
        <v>152</v>
      </c>
      <c r="P52" s="199">
        <v>0</v>
      </c>
    </row>
    <row r="53" spans="1:16">
      <c r="A53" t="s">
        <v>95</v>
      </c>
      <c r="C53" s="26">
        <v>33</v>
      </c>
      <c r="D53" s="26">
        <v>0</v>
      </c>
      <c r="E53" s="26">
        <v>0</v>
      </c>
      <c r="F53" s="26">
        <v>0</v>
      </c>
      <c r="G53" s="199">
        <v>62</v>
      </c>
      <c r="H53" s="199">
        <v>0</v>
      </c>
      <c r="I53" s="199">
        <v>88</v>
      </c>
      <c r="J53" s="199">
        <v>0</v>
      </c>
      <c r="K53" s="199">
        <v>320</v>
      </c>
      <c r="L53" s="199">
        <v>0</v>
      </c>
      <c r="M53" s="199">
        <v>0</v>
      </c>
      <c r="N53" s="199">
        <v>0</v>
      </c>
      <c r="O53" s="199">
        <v>152</v>
      </c>
      <c r="P53" s="199">
        <v>0</v>
      </c>
    </row>
    <row r="54" spans="1:16">
      <c r="A54" t="s">
        <v>96</v>
      </c>
      <c r="C54" s="26">
        <v>33</v>
      </c>
      <c r="D54" s="26">
        <v>0</v>
      </c>
      <c r="E54" s="26">
        <v>0</v>
      </c>
      <c r="F54" s="26">
        <v>0</v>
      </c>
      <c r="G54" s="199">
        <v>62</v>
      </c>
      <c r="H54" s="199">
        <v>0</v>
      </c>
      <c r="I54" s="199">
        <v>86</v>
      </c>
      <c r="J54" s="199">
        <v>0</v>
      </c>
      <c r="K54" s="199">
        <v>320</v>
      </c>
      <c r="L54" s="199">
        <v>0</v>
      </c>
      <c r="M54" s="199">
        <v>0</v>
      </c>
      <c r="N54" s="199">
        <v>0</v>
      </c>
      <c r="O54" s="199">
        <v>152</v>
      </c>
      <c r="P54" s="199">
        <v>0</v>
      </c>
    </row>
    <row r="55" spans="1:16">
      <c r="A55" t="s">
        <v>97</v>
      </c>
      <c r="C55" s="26">
        <v>33</v>
      </c>
      <c r="D55" s="26">
        <v>0</v>
      </c>
      <c r="E55" s="26">
        <v>0</v>
      </c>
      <c r="F55" s="26">
        <v>0</v>
      </c>
      <c r="G55" s="199">
        <v>62</v>
      </c>
      <c r="H55" s="199">
        <v>0</v>
      </c>
      <c r="I55" s="199">
        <v>86</v>
      </c>
      <c r="J55" s="199">
        <v>0</v>
      </c>
      <c r="K55" s="199">
        <v>320</v>
      </c>
      <c r="L55" s="199">
        <v>0</v>
      </c>
      <c r="M55" s="199">
        <v>0</v>
      </c>
      <c r="N55" s="199">
        <v>0</v>
      </c>
      <c r="O55" s="199">
        <v>150</v>
      </c>
      <c r="P55" s="199">
        <v>0</v>
      </c>
    </row>
    <row r="56" spans="1:16">
      <c r="A56" t="s">
        <v>98</v>
      </c>
      <c r="C56" s="26">
        <v>33</v>
      </c>
      <c r="D56" s="26">
        <v>0</v>
      </c>
      <c r="E56" s="26">
        <v>0</v>
      </c>
      <c r="F56" s="26">
        <v>0</v>
      </c>
      <c r="G56" s="199">
        <v>62</v>
      </c>
      <c r="H56" s="199">
        <v>0</v>
      </c>
      <c r="I56" s="199">
        <v>86</v>
      </c>
      <c r="J56" s="199">
        <v>0</v>
      </c>
      <c r="K56" s="199">
        <v>320</v>
      </c>
      <c r="L56" s="199">
        <v>0</v>
      </c>
      <c r="M56" s="199">
        <v>0</v>
      </c>
      <c r="N56" s="199">
        <v>0</v>
      </c>
      <c r="O56" s="199">
        <v>152</v>
      </c>
      <c r="P56" s="199">
        <v>0</v>
      </c>
    </row>
    <row r="57" spans="1:16">
      <c r="A57" t="s">
        <v>99</v>
      </c>
      <c r="C57" s="26">
        <v>33</v>
      </c>
      <c r="D57" s="26">
        <v>0</v>
      </c>
      <c r="E57" s="26">
        <v>0</v>
      </c>
      <c r="F57" s="26">
        <v>0</v>
      </c>
      <c r="G57" s="199">
        <v>62</v>
      </c>
      <c r="H57" s="199">
        <v>0</v>
      </c>
      <c r="I57" s="199">
        <v>86</v>
      </c>
      <c r="J57" s="199">
        <v>0</v>
      </c>
      <c r="K57" s="199">
        <v>320</v>
      </c>
      <c r="L57" s="199">
        <v>0</v>
      </c>
      <c r="M57" s="199">
        <v>0</v>
      </c>
      <c r="N57" s="199">
        <v>0</v>
      </c>
      <c r="O57" s="199">
        <v>152</v>
      </c>
      <c r="P57" s="199">
        <v>0</v>
      </c>
    </row>
    <row r="58" spans="1:16">
      <c r="A58" t="s">
        <v>100</v>
      </c>
      <c r="C58" s="26">
        <v>33</v>
      </c>
      <c r="D58" s="26">
        <v>0</v>
      </c>
      <c r="E58" s="26">
        <v>0</v>
      </c>
      <c r="F58" s="26">
        <v>0</v>
      </c>
      <c r="G58" s="199">
        <v>62</v>
      </c>
      <c r="H58" s="199">
        <v>0</v>
      </c>
      <c r="I58" s="199">
        <v>86</v>
      </c>
      <c r="J58" s="199">
        <v>0</v>
      </c>
      <c r="K58" s="199">
        <v>320</v>
      </c>
      <c r="L58" s="199">
        <v>0</v>
      </c>
      <c r="M58" s="199">
        <v>0</v>
      </c>
      <c r="N58" s="199">
        <v>0</v>
      </c>
      <c r="O58" s="199">
        <v>152</v>
      </c>
      <c r="P58" s="199">
        <v>0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199">
        <v>62</v>
      </c>
      <c r="H59" s="199">
        <v>0</v>
      </c>
      <c r="I59" s="199">
        <v>84</v>
      </c>
      <c r="J59" s="199">
        <v>0</v>
      </c>
      <c r="K59" s="199">
        <v>320</v>
      </c>
      <c r="L59" s="199">
        <v>0</v>
      </c>
      <c r="M59" s="199">
        <v>0</v>
      </c>
      <c r="N59" s="199">
        <v>0</v>
      </c>
      <c r="O59" s="199">
        <v>152</v>
      </c>
      <c r="P59" s="199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199">
        <v>62</v>
      </c>
      <c r="H60" s="199">
        <v>0</v>
      </c>
      <c r="I60" s="199">
        <v>84</v>
      </c>
      <c r="J60" s="199">
        <v>0</v>
      </c>
      <c r="K60" s="199">
        <v>320</v>
      </c>
      <c r="L60" s="199">
        <v>0</v>
      </c>
      <c r="M60" s="199">
        <v>0</v>
      </c>
      <c r="N60" s="199">
        <v>0</v>
      </c>
      <c r="O60" s="199">
        <v>150</v>
      </c>
      <c r="P60" s="199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199">
        <v>62</v>
      </c>
      <c r="H61" s="199">
        <v>0</v>
      </c>
      <c r="I61" s="199">
        <v>84</v>
      </c>
      <c r="J61" s="199">
        <v>0</v>
      </c>
      <c r="K61" s="199">
        <v>320</v>
      </c>
      <c r="L61" s="199">
        <v>0</v>
      </c>
      <c r="M61" s="199">
        <v>0</v>
      </c>
      <c r="N61" s="199">
        <v>0</v>
      </c>
      <c r="O61" s="199">
        <v>152</v>
      </c>
      <c r="P61" s="199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199">
        <v>62</v>
      </c>
      <c r="H62" s="199">
        <v>0</v>
      </c>
      <c r="I62" s="199">
        <v>84</v>
      </c>
      <c r="J62" s="199">
        <v>0</v>
      </c>
      <c r="K62" s="199">
        <v>320</v>
      </c>
      <c r="L62" s="199">
        <v>0</v>
      </c>
      <c r="M62" s="199">
        <v>0</v>
      </c>
      <c r="N62" s="199">
        <v>0</v>
      </c>
      <c r="O62" s="199">
        <v>152</v>
      </c>
      <c r="P62" s="199">
        <v>0</v>
      </c>
    </row>
    <row r="63" spans="1:16">
      <c r="A63" t="s">
        <v>105</v>
      </c>
      <c r="C63" s="26">
        <v>33</v>
      </c>
      <c r="D63" s="26">
        <v>0</v>
      </c>
      <c r="E63" s="26">
        <v>0</v>
      </c>
      <c r="F63" s="26">
        <v>0</v>
      </c>
      <c r="G63" s="199">
        <v>62</v>
      </c>
      <c r="H63" s="199">
        <v>0</v>
      </c>
      <c r="I63" s="199">
        <v>84</v>
      </c>
      <c r="J63" s="199">
        <v>0</v>
      </c>
      <c r="K63" s="199">
        <v>320</v>
      </c>
      <c r="L63" s="199">
        <v>0</v>
      </c>
      <c r="M63" s="199">
        <v>0</v>
      </c>
      <c r="N63" s="199">
        <v>0</v>
      </c>
      <c r="O63" s="199">
        <v>152</v>
      </c>
      <c r="P63" s="199">
        <v>0</v>
      </c>
    </row>
    <row r="64" spans="1:16">
      <c r="A64" t="s">
        <v>106</v>
      </c>
      <c r="C64" s="26">
        <v>33</v>
      </c>
      <c r="D64" s="26">
        <v>0</v>
      </c>
      <c r="E64" s="26">
        <v>0</v>
      </c>
      <c r="F64" s="26">
        <v>0</v>
      </c>
      <c r="G64" s="199">
        <v>62</v>
      </c>
      <c r="H64" s="199">
        <v>0</v>
      </c>
      <c r="I64" s="199">
        <v>84</v>
      </c>
      <c r="J64" s="199">
        <v>0</v>
      </c>
      <c r="K64" s="199">
        <v>320</v>
      </c>
      <c r="L64" s="199">
        <v>0</v>
      </c>
      <c r="M64" s="199">
        <v>0</v>
      </c>
      <c r="N64" s="199">
        <v>0</v>
      </c>
      <c r="O64" s="199">
        <v>152</v>
      </c>
      <c r="P64" s="199">
        <v>0</v>
      </c>
    </row>
    <row r="65" spans="1:16">
      <c r="A65" t="s">
        <v>107</v>
      </c>
      <c r="C65" s="26">
        <v>33</v>
      </c>
      <c r="D65" s="26">
        <v>0</v>
      </c>
      <c r="E65" s="26">
        <v>0</v>
      </c>
      <c r="F65" s="26">
        <v>0</v>
      </c>
      <c r="G65" s="199">
        <v>62</v>
      </c>
      <c r="H65" s="199">
        <v>0</v>
      </c>
      <c r="I65" s="199">
        <v>84</v>
      </c>
      <c r="J65" s="199">
        <v>0</v>
      </c>
      <c r="K65" s="199">
        <v>320</v>
      </c>
      <c r="L65" s="199">
        <v>0</v>
      </c>
      <c r="M65" s="199">
        <v>0</v>
      </c>
      <c r="N65" s="199">
        <v>0</v>
      </c>
      <c r="O65" s="199">
        <v>150</v>
      </c>
      <c r="P65" s="199">
        <v>0</v>
      </c>
    </row>
    <row r="66" spans="1:16">
      <c r="A66" t="s">
        <v>108</v>
      </c>
      <c r="C66" s="26">
        <v>33</v>
      </c>
      <c r="D66" s="26">
        <v>0</v>
      </c>
      <c r="E66" s="26">
        <v>0</v>
      </c>
      <c r="F66" s="26">
        <v>0</v>
      </c>
      <c r="G66" s="199">
        <v>62</v>
      </c>
      <c r="H66" s="199">
        <v>0</v>
      </c>
      <c r="I66" s="199">
        <v>84</v>
      </c>
      <c r="J66" s="199">
        <v>0</v>
      </c>
      <c r="K66" s="199">
        <v>320</v>
      </c>
      <c r="L66" s="199">
        <v>0</v>
      </c>
      <c r="M66" s="199">
        <v>0</v>
      </c>
      <c r="N66" s="199">
        <v>0</v>
      </c>
      <c r="O66" s="199">
        <v>152</v>
      </c>
      <c r="P66" s="199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199">
        <v>62</v>
      </c>
      <c r="H67" s="199">
        <v>0</v>
      </c>
      <c r="I67" s="199">
        <v>84</v>
      </c>
      <c r="J67" s="199">
        <v>0</v>
      </c>
      <c r="K67" s="199">
        <v>320</v>
      </c>
      <c r="L67" s="199">
        <v>0</v>
      </c>
      <c r="M67" s="199">
        <v>0</v>
      </c>
      <c r="N67" s="199">
        <v>0</v>
      </c>
      <c r="O67" s="199">
        <v>170</v>
      </c>
      <c r="P67" s="199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199">
        <v>62</v>
      </c>
      <c r="H68" s="199">
        <v>0</v>
      </c>
      <c r="I68" s="199">
        <v>84</v>
      </c>
      <c r="J68" s="199">
        <v>0</v>
      </c>
      <c r="K68" s="199">
        <v>320</v>
      </c>
      <c r="L68" s="199">
        <v>0</v>
      </c>
      <c r="M68" s="199">
        <v>0</v>
      </c>
      <c r="N68" s="199">
        <v>0</v>
      </c>
      <c r="O68" s="199">
        <v>152</v>
      </c>
      <c r="P68" s="199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199">
        <v>62</v>
      </c>
      <c r="H69" s="199">
        <v>0</v>
      </c>
      <c r="I69" s="199">
        <v>84</v>
      </c>
      <c r="J69" s="199">
        <v>0</v>
      </c>
      <c r="K69" s="199">
        <v>320</v>
      </c>
      <c r="L69" s="199">
        <v>0</v>
      </c>
      <c r="M69" s="199">
        <v>0</v>
      </c>
      <c r="N69" s="199">
        <v>0</v>
      </c>
      <c r="O69" s="199">
        <v>152</v>
      </c>
      <c r="P69" s="199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199">
        <v>62</v>
      </c>
      <c r="H70" s="199">
        <v>0</v>
      </c>
      <c r="I70" s="199">
        <v>84</v>
      </c>
      <c r="J70" s="199">
        <v>0</v>
      </c>
      <c r="K70" s="199">
        <v>320</v>
      </c>
      <c r="L70" s="199">
        <v>0</v>
      </c>
      <c r="M70" s="199">
        <v>0</v>
      </c>
      <c r="N70" s="199">
        <v>0</v>
      </c>
      <c r="O70" s="199">
        <v>150</v>
      </c>
      <c r="P70" s="199">
        <v>0</v>
      </c>
    </row>
    <row r="71" spans="1:16">
      <c r="A71" t="s">
        <v>113</v>
      </c>
      <c r="C71" s="26">
        <v>34</v>
      </c>
      <c r="D71" s="26">
        <v>0</v>
      </c>
      <c r="E71" s="26">
        <v>0</v>
      </c>
      <c r="F71" s="26">
        <v>0</v>
      </c>
      <c r="G71" s="199">
        <v>62</v>
      </c>
      <c r="H71" s="199">
        <v>0</v>
      </c>
      <c r="I71" s="199">
        <v>84</v>
      </c>
      <c r="J71" s="199">
        <v>0</v>
      </c>
      <c r="K71" s="199">
        <v>320</v>
      </c>
      <c r="L71" s="199">
        <v>0</v>
      </c>
      <c r="M71" s="199">
        <v>0</v>
      </c>
      <c r="N71" s="199">
        <v>0</v>
      </c>
      <c r="O71" s="199">
        <v>152</v>
      </c>
      <c r="P71" s="199">
        <v>0</v>
      </c>
    </row>
    <row r="72" spans="1:16">
      <c r="A72" t="s">
        <v>114</v>
      </c>
      <c r="C72" s="26">
        <v>34</v>
      </c>
      <c r="D72" s="26">
        <v>0</v>
      </c>
      <c r="E72" s="26">
        <v>0</v>
      </c>
      <c r="F72" s="26">
        <v>0</v>
      </c>
      <c r="G72" s="199">
        <v>62</v>
      </c>
      <c r="H72" s="199">
        <v>0</v>
      </c>
      <c r="I72" s="199">
        <v>84</v>
      </c>
      <c r="J72" s="199">
        <v>0</v>
      </c>
      <c r="K72" s="199">
        <v>320</v>
      </c>
      <c r="L72" s="199">
        <v>0</v>
      </c>
      <c r="M72" s="199">
        <v>0</v>
      </c>
      <c r="N72" s="199">
        <v>0</v>
      </c>
      <c r="O72" s="199">
        <v>152</v>
      </c>
      <c r="P72" s="199">
        <v>0</v>
      </c>
    </row>
    <row r="73" spans="1:16">
      <c r="A73" t="s">
        <v>115</v>
      </c>
      <c r="C73" s="26">
        <v>34</v>
      </c>
      <c r="D73" s="26">
        <v>0</v>
      </c>
      <c r="E73" s="26">
        <v>0</v>
      </c>
      <c r="F73" s="26">
        <v>0</v>
      </c>
      <c r="G73" s="199">
        <v>62</v>
      </c>
      <c r="H73" s="199">
        <v>0</v>
      </c>
      <c r="I73" s="199">
        <v>88</v>
      </c>
      <c r="J73" s="199">
        <v>0</v>
      </c>
      <c r="K73" s="199">
        <v>320</v>
      </c>
      <c r="L73" s="199">
        <v>0</v>
      </c>
      <c r="M73" s="199">
        <v>0</v>
      </c>
      <c r="N73" s="199">
        <v>0</v>
      </c>
      <c r="O73" s="199">
        <v>168</v>
      </c>
      <c r="P73" s="199">
        <v>0</v>
      </c>
    </row>
    <row r="74" spans="1:16">
      <c r="A74" t="s">
        <v>116</v>
      </c>
      <c r="C74" s="26">
        <v>34</v>
      </c>
      <c r="D74" s="26">
        <v>0</v>
      </c>
      <c r="E74" s="26">
        <v>0</v>
      </c>
      <c r="F74" s="26">
        <v>0</v>
      </c>
      <c r="G74" s="199">
        <v>62</v>
      </c>
      <c r="H74" s="199">
        <v>0</v>
      </c>
      <c r="I74" s="199">
        <v>88</v>
      </c>
      <c r="J74" s="199">
        <v>0</v>
      </c>
      <c r="K74" s="199">
        <v>320</v>
      </c>
      <c r="L74" s="199">
        <v>0</v>
      </c>
      <c r="M74" s="199">
        <v>0</v>
      </c>
      <c r="N74" s="199">
        <v>0</v>
      </c>
      <c r="O74" s="199">
        <v>150</v>
      </c>
      <c r="P74" s="199">
        <v>0</v>
      </c>
    </row>
    <row r="75" spans="1:16">
      <c r="A75" t="s">
        <v>117</v>
      </c>
      <c r="C75" s="26">
        <v>34</v>
      </c>
      <c r="D75" s="26">
        <v>0</v>
      </c>
      <c r="E75" s="26">
        <v>0</v>
      </c>
      <c r="F75" s="26">
        <v>0</v>
      </c>
      <c r="G75" s="199">
        <v>62</v>
      </c>
      <c r="H75" s="199">
        <v>0</v>
      </c>
      <c r="I75" s="199">
        <v>88</v>
      </c>
      <c r="J75" s="199">
        <v>0</v>
      </c>
      <c r="K75" s="199">
        <v>320</v>
      </c>
      <c r="L75" s="199">
        <v>0</v>
      </c>
      <c r="M75" s="199">
        <v>0</v>
      </c>
      <c r="N75" s="199">
        <v>0</v>
      </c>
      <c r="O75" s="199">
        <v>152</v>
      </c>
      <c r="P75" s="199">
        <v>0</v>
      </c>
    </row>
    <row r="76" spans="1:16">
      <c r="A76" t="s">
        <v>118</v>
      </c>
      <c r="C76" s="26">
        <v>34</v>
      </c>
      <c r="D76" s="26">
        <v>0</v>
      </c>
      <c r="E76" s="26">
        <v>0</v>
      </c>
      <c r="F76" s="26">
        <v>0</v>
      </c>
      <c r="G76" s="199">
        <v>62</v>
      </c>
      <c r="H76" s="199">
        <v>0</v>
      </c>
      <c r="I76" s="199">
        <v>88</v>
      </c>
      <c r="J76" s="199">
        <v>0</v>
      </c>
      <c r="K76" s="199">
        <v>320</v>
      </c>
      <c r="L76" s="199">
        <v>0</v>
      </c>
      <c r="M76" s="199">
        <v>0</v>
      </c>
      <c r="N76" s="199">
        <v>0</v>
      </c>
      <c r="O76" s="199">
        <v>152</v>
      </c>
      <c r="P76" s="199">
        <v>0</v>
      </c>
    </row>
    <row r="77" spans="1:16">
      <c r="A77" t="s">
        <v>119</v>
      </c>
      <c r="C77" s="26">
        <v>34</v>
      </c>
      <c r="D77" s="26">
        <v>0</v>
      </c>
      <c r="E77" s="26">
        <v>0</v>
      </c>
      <c r="F77" s="26">
        <v>0</v>
      </c>
      <c r="G77" s="199">
        <v>62</v>
      </c>
      <c r="H77" s="199">
        <v>0</v>
      </c>
      <c r="I77" s="199">
        <v>88</v>
      </c>
      <c r="J77" s="199">
        <v>0</v>
      </c>
      <c r="K77" s="199">
        <v>320</v>
      </c>
      <c r="L77" s="199">
        <v>0</v>
      </c>
      <c r="M77" s="199">
        <v>0</v>
      </c>
      <c r="N77" s="199">
        <v>0</v>
      </c>
      <c r="O77" s="199">
        <v>152</v>
      </c>
      <c r="P77" s="199">
        <v>0</v>
      </c>
    </row>
    <row r="78" spans="1:16">
      <c r="A78" t="s">
        <v>120</v>
      </c>
      <c r="C78" s="26">
        <v>35</v>
      </c>
      <c r="D78" s="26">
        <v>0</v>
      </c>
      <c r="E78" s="26">
        <v>0</v>
      </c>
      <c r="F78" s="26">
        <v>0</v>
      </c>
      <c r="G78" s="199">
        <v>62</v>
      </c>
      <c r="H78" s="199">
        <v>0</v>
      </c>
      <c r="I78" s="199">
        <v>88</v>
      </c>
      <c r="J78" s="199">
        <v>0</v>
      </c>
      <c r="K78" s="199">
        <v>320</v>
      </c>
      <c r="L78" s="199">
        <v>0</v>
      </c>
      <c r="M78" s="199">
        <v>0</v>
      </c>
      <c r="N78" s="199">
        <v>0</v>
      </c>
      <c r="O78" s="199">
        <v>152</v>
      </c>
      <c r="P78" s="199">
        <v>0</v>
      </c>
    </row>
    <row r="79" spans="1:16">
      <c r="A79" t="s">
        <v>121</v>
      </c>
      <c r="C79" s="26">
        <v>35</v>
      </c>
      <c r="D79" s="26">
        <v>0</v>
      </c>
      <c r="E79" s="26">
        <v>0</v>
      </c>
      <c r="F79" s="26">
        <v>0</v>
      </c>
      <c r="G79" s="199">
        <v>62</v>
      </c>
      <c r="H79" s="199">
        <v>0</v>
      </c>
      <c r="I79" s="199">
        <v>90</v>
      </c>
      <c r="J79" s="199">
        <v>0</v>
      </c>
      <c r="K79" s="199">
        <v>320</v>
      </c>
      <c r="L79" s="199">
        <v>0</v>
      </c>
      <c r="M79" s="199">
        <v>0</v>
      </c>
      <c r="N79" s="199">
        <v>0</v>
      </c>
      <c r="O79" s="199">
        <v>150</v>
      </c>
      <c r="P79" s="199">
        <v>0</v>
      </c>
    </row>
    <row r="80" spans="1:16">
      <c r="A80" t="s">
        <v>122</v>
      </c>
      <c r="C80" s="26">
        <v>35</v>
      </c>
      <c r="D80" s="26">
        <v>0</v>
      </c>
      <c r="E80" s="26">
        <v>0</v>
      </c>
      <c r="F80" s="26">
        <v>0</v>
      </c>
      <c r="G80" s="199">
        <v>62</v>
      </c>
      <c r="H80" s="199">
        <v>0</v>
      </c>
      <c r="I80" s="199">
        <v>90</v>
      </c>
      <c r="J80" s="199">
        <v>0</v>
      </c>
      <c r="K80" s="199">
        <v>320</v>
      </c>
      <c r="L80" s="199">
        <v>0</v>
      </c>
      <c r="M80" s="199">
        <v>0</v>
      </c>
      <c r="N80" s="199">
        <v>0</v>
      </c>
      <c r="O80" s="199">
        <v>152</v>
      </c>
      <c r="P80" s="199">
        <v>0</v>
      </c>
    </row>
    <row r="81" spans="1:16">
      <c r="A81" t="s">
        <v>123</v>
      </c>
      <c r="C81" s="26">
        <v>35</v>
      </c>
      <c r="D81" s="26">
        <v>0</v>
      </c>
      <c r="E81" s="26">
        <v>0</v>
      </c>
      <c r="F81" s="26">
        <v>0</v>
      </c>
      <c r="G81" s="199">
        <v>62</v>
      </c>
      <c r="H81" s="199">
        <v>0</v>
      </c>
      <c r="I81" s="199">
        <v>90</v>
      </c>
      <c r="J81" s="199">
        <v>0</v>
      </c>
      <c r="K81" s="199">
        <v>320</v>
      </c>
      <c r="L81" s="199">
        <v>0</v>
      </c>
      <c r="M81" s="199">
        <v>0</v>
      </c>
      <c r="N81" s="199">
        <v>0</v>
      </c>
      <c r="O81" s="199">
        <v>152</v>
      </c>
      <c r="P81" s="199">
        <v>0</v>
      </c>
    </row>
    <row r="82" spans="1:16">
      <c r="A82" t="s">
        <v>124</v>
      </c>
      <c r="C82" s="26">
        <v>35</v>
      </c>
      <c r="D82" s="26">
        <v>0</v>
      </c>
      <c r="E82" s="26">
        <v>0</v>
      </c>
      <c r="F82" s="26">
        <v>0</v>
      </c>
      <c r="G82" s="199">
        <v>62</v>
      </c>
      <c r="H82" s="199">
        <v>0</v>
      </c>
      <c r="I82" s="199">
        <v>90</v>
      </c>
      <c r="J82" s="199">
        <v>0</v>
      </c>
      <c r="K82" s="199">
        <v>320</v>
      </c>
      <c r="L82" s="199">
        <v>0</v>
      </c>
      <c r="M82" s="199">
        <v>0</v>
      </c>
      <c r="N82" s="199">
        <v>0</v>
      </c>
      <c r="O82" s="199">
        <v>152</v>
      </c>
      <c r="P82" s="199">
        <v>0</v>
      </c>
    </row>
    <row r="83" spans="1:16">
      <c r="A83" t="s">
        <v>125</v>
      </c>
      <c r="C83" s="26">
        <v>35</v>
      </c>
      <c r="D83" s="26">
        <v>0</v>
      </c>
      <c r="E83" s="26">
        <v>0</v>
      </c>
      <c r="F83" s="26">
        <v>0</v>
      </c>
      <c r="G83" s="199">
        <v>62</v>
      </c>
      <c r="H83" s="199">
        <v>0</v>
      </c>
      <c r="I83" s="199">
        <v>91</v>
      </c>
      <c r="J83" s="199">
        <v>0</v>
      </c>
      <c r="K83" s="199">
        <v>320</v>
      </c>
      <c r="L83" s="199">
        <v>0</v>
      </c>
      <c r="M83" s="199">
        <v>0</v>
      </c>
      <c r="N83" s="199">
        <v>0</v>
      </c>
      <c r="O83" s="199">
        <v>152</v>
      </c>
      <c r="P83" s="199">
        <v>0</v>
      </c>
    </row>
    <row r="84" spans="1:16">
      <c r="A84" t="s">
        <v>126</v>
      </c>
      <c r="C84" s="26">
        <v>35</v>
      </c>
      <c r="D84" s="26">
        <v>0</v>
      </c>
      <c r="E84" s="26">
        <v>0</v>
      </c>
      <c r="F84" s="26">
        <v>0</v>
      </c>
      <c r="G84" s="199">
        <v>62</v>
      </c>
      <c r="H84" s="199">
        <v>0</v>
      </c>
      <c r="I84" s="199">
        <v>91</v>
      </c>
      <c r="J84" s="199">
        <v>0</v>
      </c>
      <c r="K84" s="199">
        <v>320</v>
      </c>
      <c r="L84" s="199">
        <v>0</v>
      </c>
      <c r="M84" s="199">
        <v>0</v>
      </c>
      <c r="N84" s="199">
        <v>0</v>
      </c>
      <c r="O84" s="199">
        <v>150</v>
      </c>
      <c r="P84" s="199">
        <v>0</v>
      </c>
    </row>
    <row r="85" spans="1:16">
      <c r="A85" t="s">
        <v>127</v>
      </c>
      <c r="C85" s="26">
        <v>35</v>
      </c>
      <c r="D85" s="26">
        <v>0</v>
      </c>
      <c r="E85" s="26">
        <v>0</v>
      </c>
      <c r="F85" s="26">
        <v>0</v>
      </c>
      <c r="G85" s="199">
        <v>62</v>
      </c>
      <c r="H85" s="199">
        <v>0</v>
      </c>
      <c r="I85" s="199">
        <v>91</v>
      </c>
      <c r="J85" s="199">
        <v>0</v>
      </c>
      <c r="K85" s="199">
        <v>320</v>
      </c>
      <c r="L85" s="199">
        <v>0</v>
      </c>
      <c r="M85" s="199">
        <v>0</v>
      </c>
      <c r="N85" s="199">
        <v>0</v>
      </c>
      <c r="O85" s="199">
        <v>152</v>
      </c>
      <c r="P85" s="199">
        <v>0</v>
      </c>
    </row>
    <row r="86" spans="1:16">
      <c r="A86" t="s">
        <v>128</v>
      </c>
      <c r="C86" s="26">
        <v>35</v>
      </c>
      <c r="D86" s="26">
        <v>0</v>
      </c>
      <c r="E86" s="26">
        <v>0</v>
      </c>
      <c r="F86" s="26">
        <v>0</v>
      </c>
      <c r="G86" s="199">
        <v>62</v>
      </c>
      <c r="H86" s="199">
        <v>0</v>
      </c>
      <c r="I86" s="199">
        <v>91</v>
      </c>
      <c r="J86" s="199">
        <v>0</v>
      </c>
      <c r="K86" s="199">
        <v>320</v>
      </c>
      <c r="L86" s="199">
        <v>0</v>
      </c>
      <c r="M86" s="199">
        <v>0</v>
      </c>
      <c r="N86" s="199">
        <v>0</v>
      </c>
      <c r="O86" s="199">
        <v>152</v>
      </c>
      <c r="P86" s="199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199">
        <v>62</v>
      </c>
      <c r="H87" s="199">
        <v>0</v>
      </c>
      <c r="I87" s="199">
        <v>92</v>
      </c>
      <c r="J87" s="199">
        <v>0</v>
      </c>
      <c r="K87" s="199">
        <v>320</v>
      </c>
      <c r="L87" s="199">
        <v>0</v>
      </c>
      <c r="M87" s="199">
        <v>0</v>
      </c>
      <c r="N87" s="199">
        <v>0</v>
      </c>
      <c r="O87" s="199">
        <v>152</v>
      </c>
      <c r="P87" s="199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199">
        <v>62</v>
      </c>
      <c r="H88" s="199">
        <v>0</v>
      </c>
      <c r="I88" s="199">
        <v>92</v>
      </c>
      <c r="J88" s="199">
        <v>0</v>
      </c>
      <c r="K88" s="199">
        <v>320</v>
      </c>
      <c r="L88" s="199">
        <v>0</v>
      </c>
      <c r="M88" s="199">
        <v>0</v>
      </c>
      <c r="N88" s="199">
        <v>0</v>
      </c>
      <c r="O88" s="199">
        <v>152</v>
      </c>
      <c r="P88" s="199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199">
        <v>62</v>
      </c>
      <c r="H89" s="199">
        <v>0</v>
      </c>
      <c r="I89" s="199">
        <v>92</v>
      </c>
      <c r="J89" s="199">
        <v>0</v>
      </c>
      <c r="K89" s="199">
        <v>320</v>
      </c>
      <c r="L89" s="199">
        <v>0</v>
      </c>
      <c r="M89" s="199">
        <v>0</v>
      </c>
      <c r="N89" s="199">
        <v>0</v>
      </c>
      <c r="O89" s="199">
        <v>150</v>
      </c>
      <c r="P89" s="199">
        <v>0</v>
      </c>
    </row>
    <row r="90" spans="1:16">
      <c r="A90" t="s">
        <v>132</v>
      </c>
      <c r="C90" s="26">
        <v>36</v>
      </c>
      <c r="D90" s="26">
        <v>0</v>
      </c>
      <c r="E90" s="26">
        <v>0</v>
      </c>
      <c r="F90" s="26">
        <v>0</v>
      </c>
      <c r="G90" s="199">
        <v>62</v>
      </c>
      <c r="H90" s="199">
        <v>0</v>
      </c>
      <c r="I90" s="199">
        <v>92</v>
      </c>
      <c r="J90" s="199">
        <v>0</v>
      </c>
      <c r="K90" s="199">
        <v>320</v>
      </c>
      <c r="L90" s="199">
        <v>0</v>
      </c>
      <c r="M90" s="199">
        <v>0</v>
      </c>
      <c r="N90" s="199">
        <v>0</v>
      </c>
      <c r="O90" s="199">
        <v>152</v>
      </c>
      <c r="P90" s="199">
        <v>0</v>
      </c>
    </row>
    <row r="91" spans="1:16">
      <c r="A91" t="s">
        <v>133</v>
      </c>
      <c r="C91" s="26">
        <v>36</v>
      </c>
      <c r="D91" s="26">
        <v>0</v>
      </c>
      <c r="E91" s="26">
        <v>0</v>
      </c>
      <c r="F91" s="26">
        <v>0</v>
      </c>
      <c r="G91" s="199">
        <v>62</v>
      </c>
      <c r="H91" s="199">
        <v>0</v>
      </c>
      <c r="I91" s="199">
        <v>92</v>
      </c>
      <c r="J91" s="199">
        <v>0</v>
      </c>
      <c r="K91" s="199">
        <v>320</v>
      </c>
      <c r="L91" s="199">
        <v>0</v>
      </c>
      <c r="M91" s="199">
        <v>0</v>
      </c>
      <c r="N91" s="199">
        <v>0</v>
      </c>
      <c r="O91" s="199">
        <v>152</v>
      </c>
      <c r="P91" s="199">
        <v>0</v>
      </c>
    </row>
    <row r="92" spans="1:16">
      <c r="A92" t="s">
        <v>134</v>
      </c>
      <c r="C92" s="26">
        <v>36</v>
      </c>
      <c r="D92" s="26">
        <v>0</v>
      </c>
      <c r="E92" s="26">
        <v>0</v>
      </c>
      <c r="F92" s="26">
        <v>0</v>
      </c>
      <c r="G92" s="199">
        <v>62</v>
      </c>
      <c r="H92" s="199">
        <v>0</v>
      </c>
      <c r="I92" s="199">
        <v>92</v>
      </c>
      <c r="J92" s="199">
        <v>0</v>
      </c>
      <c r="K92" s="199">
        <v>320</v>
      </c>
      <c r="L92" s="199">
        <v>0</v>
      </c>
      <c r="M92" s="199">
        <v>0</v>
      </c>
      <c r="N92" s="199">
        <v>0</v>
      </c>
      <c r="O92" s="199">
        <v>152</v>
      </c>
      <c r="P92" s="199">
        <v>0</v>
      </c>
    </row>
    <row r="93" spans="1:16">
      <c r="A93" t="s">
        <v>135</v>
      </c>
      <c r="C93" s="26">
        <v>36</v>
      </c>
      <c r="D93" s="26">
        <v>0</v>
      </c>
      <c r="E93" s="26">
        <v>0</v>
      </c>
      <c r="F93" s="26">
        <v>0</v>
      </c>
      <c r="G93" s="199">
        <v>62</v>
      </c>
      <c r="H93" s="199">
        <v>0</v>
      </c>
      <c r="I93" s="199">
        <v>92</v>
      </c>
      <c r="J93" s="199">
        <v>0</v>
      </c>
      <c r="K93" s="199">
        <v>320</v>
      </c>
      <c r="L93" s="199">
        <v>0</v>
      </c>
      <c r="M93" s="199">
        <v>0</v>
      </c>
      <c r="N93" s="199">
        <v>0</v>
      </c>
      <c r="O93" s="199">
        <v>152</v>
      </c>
      <c r="P93" s="199">
        <v>0</v>
      </c>
    </row>
    <row r="94" spans="1:16">
      <c r="A94" t="s">
        <v>136</v>
      </c>
      <c r="C94" s="26">
        <v>36</v>
      </c>
      <c r="D94" s="26">
        <v>0</v>
      </c>
      <c r="E94" s="26">
        <v>0</v>
      </c>
      <c r="F94" s="26">
        <v>0</v>
      </c>
      <c r="G94" s="199">
        <v>62</v>
      </c>
      <c r="H94" s="199">
        <v>0</v>
      </c>
      <c r="I94" s="199">
        <v>92</v>
      </c>
      <c r="J94" s="199">
        <v>0</v>
      </c>
      <c r="K94" s="199">
        <v>320</v>
      </c>
      <c r="L94" s="199">
        <v>0</v>
      </c>
      <c r="M94" s="199">
        <v>0</v>
      </c>
      <c r="N94" s="199">
        <v>0</v>
      </c>
      <c r="O94" s="199">
        <v>150</v>
      </c>
      <c r="P94" s="199">
        <v>0</v>
      </c>
    </row>
    <row r="95" spans="1:16">
      <c r="A95" t="s">
        <v>137</v>
      </c>
      <c r="C95" s="26">
        <v>36</v>
      </c>
      <c r="D95" s="26">
        <v>0</v>
      </c>
      <c r="E95" s="26">
        <v>0</v>
      </c>
      <c r="F95" s="26">
        <v>0</v>
      </c>
      <c r="G95" s="199">
        <v>62</v>
      </c>
      <c r="H95" s="199">
        <v>0</v>
      </c>
      <c r="I95" s="199">
        <v>94</v>
      </c>
      <c r="J95" s="199">
        <v>0</v>
      </c>
      <c r="K95" s="199">
        <v>320</v>
      </c>
      <c r="L95" s="199">
        <v>0</v>
      </c>
      <c r="M95" s="199">
        <v>0</v>
      </c>
      <c r="N95" s="199">
        <v>0</v>
      </c>
      <c r="O95" s="199">
        <v>152</v>
      </c>
      <c r="P95" s="199">
        <v>0</v>
      </c>
    </row>
    <row r="96" spans="1:16">
      <c r="A96" t="s">
        <v>138</v>
      </c>
      <c r="C96" s="26">
        <v>36</v>
      </c>
      <c r="D96" s="26">
        <v>0</v>
      </c>
      <c r="E96" s="26">
        <v>0</v>
      </c>
      <c r="F96" s="26">
        <v>0</v>
      </c>
      <c r="G96" s="199">
        <v>62</v>
      </c>
      <c r="H96" s="199">
        <v>0</v>
      </c>
      <c r="I96" s="199">
        <v>94</v>
      </c>
      <c r="J96" s="199">
        <v>0</v>
      </c>
      <c r="K96" s="199">
        <v>320</v>
      </c>
      <c r="L96" s="199">
        <v>0</v>
      </c>
      <c r="M96" s="199">
        <v>0</v>
      </c>
      <c r="N96" s="199">
        <v>0</v>
      </c>
      <c r="O96" s="199">
        <v>152</v>
      </c>
      <c r="P96" s="199">
        <v>0</v>
      </c>
    </row>
    <row r="97" spans="1:17">
      <c r="A97" t="s">
        <v>139</v>
      </c>
      <c r="C97" s="26">
        <v>36</v>
      </c>
      <c r="D97" s="26">
        <v>0</v>
      </c>
      <c r="E97" s="26">
        <v>0</v>
      </c>
      <c r="F97" s="26">
        <v>0</v>
      </c>
      <c r="G97" s="199">
        <v>62</v>
      </c>
      <c r="H97" s="199">
        <v>0</v>
      </c>
      <c r="I97" s="199">
        <v>94</v>
      </c>
      <c r="J97" s="199">
        <v>0</v>
      </c>
      <c r="K97" s="199">
        <v>320</v>
      </c>
      <c r="L97" s="199">
        <v>0</v>
      </c>
      <c r="M97" s="199">
        <v>0</v>
      </c>
      <c r="N97" s="199">
        <v>0</v>
      </c>
      <c r="O97" s="199">
        <v>152</v>
      </c>
      <c r="P97" s="199">
        <v>0</v>
      </c>
    </row>
    <row r="98" spans="1:17">
      <c r="A98" t="s">
        <v>140</v>
      </c>
      <c r="C98" s="26">
        <v>36</v>
      </c>
      <c r="D98" s="26">
        <v>0</v>
      </c>
      <c r="E98" s="26">
        <v>0</v>
      </c>
      <c r="F98" s="26">
        <v>0</v>
      </c>
      <c r="G98" s="199">
        <v>62</v>
      </c>
      <c r="H98" s="199">
        <v>0</v>
      </c>
      <c r="I98" s="199">
        <v>94</v>
      </c>
      <c r="J98" s="199">
        <v>0</v>
      </c>
      <c r="K98" s="199">
        <v>320</v>
      </c>
      <c r="L98" s="199">
        <v>0</v>
      </c>
      <c r="M98" s="199">
        <v>0</v>
      </c>
      <c r="N98" s="199">
        <v>0</v>
      </c>
      <c r="O98" s="199">
        <v>152</v>
      </c>
      <c r="P98" s="199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0.84899999999999998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1.488</v>
      </c>
      <c r="H99" s="156">
        <f t="shared" si="0"/>
        <v>0</v>
      </c>
      <c r="I99" s="156">
        <f t="shared" si="0"/>
        <v>2.18025</v>
      </c>
      <c r="J99" s="156">
        <f t="shared" si="0"/>
        <v>0</v>
      </c>
      <c r="K99" s="156">
        <f t="shared" si="0"/>
        <v>7.68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3.6700500000000011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3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3"/>
    </row>
    <row r="3" spans="1:42">
      <c r="A3" t="s">
        <v>45</v>
      </c>
      <c r="B3" s="199">
        <v>0</v>
      </c>
      <c r="C3" s="199">
        <v>0</v>
      </c>
      <c r="D3" s="199">
        <v>5.53</v>
      </c>
      <c r="E3" s="199">
        <v>0</v>
      </c>
      <c r="F3" s="199">
        <v>0</v>
      </c>
      <c r="G3" s="199">
        <v>6.68</v>
      </c>
      <c r="H3" s="199">
        <v>0</v>
      </c>
      <c r="I3" s="199">
        <v>0</v>
      </c>
      <c r="J3" s="199">
        <v>10.59</v>
      </c>
      <c r="K3" s="199">
        <v>17.059999999999999</v>
      </c>
      <c r="L3" s="199">
        <v>0.37</v>
      </c>
      <c r="M3" s="199">
        <v>2.0099999999999998</v>
      </c>
      <c r="N3" s="199">
        <v>0.83</v>
      </c>
      <c r="O3" s="199">
        <v>2.44</v>
      </c>
      <c r="P3" s="199">
        <v>0.83</v>
      </c>
      <c r="Q3" s="199">
        <v>0.15</v>
      </c>
      <c r="R3" s="199">
        <v>0.62</v>
      </c>
      <c r="S3" s="199">
        <v>0.39</v>
      </c>
      <c r="T3" s="199">
        <v>0</v>
      </c>
      <c r="U3" s="199">
        <v>2.0699999999999998</v>
      </c>
      <c r="V3" s="199">
        <v>0.21</v>
      </c>
      <c r="W3" s="199">
        <v>0.68</v>
      </c>
      <c r="X3" s="199">
        <v>2.16</v>
      </c>
      <c r="Y3" s="199">
        <v>0</v>
      </c>
      <c r="Z3" s="199">
        <v>63.48</v>
      </c>
      <c r="AA3" s="199">
        <v>1.02</v>
      </c>
      <c r="AB3" s="199">
        <v>0</v>
      </c>
      <c r="AC3" s="199">
        <v>20.03</v>
      </c>
      <c r="AD3" s="199">
        <v>0</v>
      </c>
      <c r="AE3" s="199">
        <v>0</v>
      </c>
      <c r="AF3" s="199">
        <v>0</v>
      </c>
      <c r="AG3" s="199">
        <v>0</v>
      </c>
      <c r="AH3" s="199">
        <v>0</v>
      </c>
      <c r="AI3" s="199">
        <v>41.04</v>
      </c>
      <c r="AJ3" s="199">
        <v>0</v>
      </c>
      <c r="AK3" s="199">
        <v>0</v>
      </c>
      <c r="AL3" s="199">
        <v>0</v>
      </c>
      <c r="AM3" s="199">
        <v>0</v>
      </c>
      <c r="AN3" s="199">
        <v>0</v>
      </c>
      <c r="AO3" s="199">
        <v>187.62</v>
      </c>
      <c r="AP3" s="199">
        <v>0</v>
      </c>
    </row>
    <row r="4" spans="1:42">
      <c r="A4" t="s">
        <v>46</v>
      </c>
      <c r="B4" s="199">
        <v>0</v>
      </c>
      <c r="C4" s="199">
        <v>0</v>
      </c>
      <c r="D4" s="199">
        <v>5.53</v>
      </c>
      <c r="E4" s="199">
        <v>0</v>
      </c>
      <c r="F4" s="199">
        <v>0</v>
      </c>
      <c r="G4" s="199">
        <v>6.68</v>
      </c>
      <c r="H4" s="199">
        <v>0</v>
      </c>
      <c r="I4" s="199">
        <v>0</v>
      </c>
      <c r="J4" s="199">
        <v>10.59</v>
      </c>
      <c r="K4" s="199">
        <v>17.059999999999999</v>
      </c>
      <c r="L4" s="199">
        <v>0.37</v>
      </c>
      <c r="M4" s="199">
        <v>2.0099999999999998</v>
      </c>
      <c r="N4" s="199">
        <v>0.83</v>
      </c>
      <c r="O4" s="199">
        <v>2.44</v>
      </c>
      <c r="P4" s="199">
        <v>0.83</v>
      </c>
      <c r="Q4" s="199">
        <v>0.15</v>
      </c>
      <c r="R4" s="199">
        <v>0.62</v>
      </c>
      <c r="S4" s="199">
        <v>0.39</v>
      </c>
      <c r="T4" s="199">
        <v>0</v>
      </c>
      <c r="U4" s="199">
        <v>2.0699999999999998</v>
      </c>
      <c r="V4" s="199">
        <v>0.21</v>
      </c>
      <c r="W4" s="199">
        <v>0.68</v>
      </c>
      <c r="X4" s="199">
        <v>2.16</v>
      </c>
      <c r="Y4" s="199">
        <v>0</v>
      </c>
      <c r="Z4" s="199">
        <v>63.48</v>
      </c>
      <c r="AA4" s="199">
        <v>1.02</v>
      </c>
      <c r="AB4" s="199">
        <v>0</v>
      </c>
      <c r="AC4" s="199">
        <v>20.03</v>
      </c>
      <c r="AD4" s="199">
        <v>0</v>
      </c>
      <c r="AE4" s="199">
        <v>0</v>
      </c>
      <c r="AF4" s="199">
        <v>0</v>
      </c>
      <c r="AG4" s="199">
        <v>0</v>
      </c>
      <c r="AH4" s="199">
        <v>0</v>
      </c>
      <c r="AI4" s="199">
        <v>41.04</v>
      </c>
      <c r="AJ4" s="199">
        <v>0</v>
      </c>
      <c r="AK4" s="199">
        <v>0</v>
      </c>
      <c r="AL4" s="199">
        <v>0</v>
      </c>
      <c r="AM4" s="199">
        <v>0</v>
      </c>
      <c r="AN4" s="199">
        <v>0</v>
      </c>
      <c r="AO4" s="199">
        <v>187.62</v>
      </c>
      <c r="AP4" s="199">
        <v>0</v>
      </c>
    </row>
    <row r="5" spans="1:42">
      <c r="A5" t="s">
        <v>47</v>
      </c>
      <c r="B5" s="199">
        <v>0</v>
      </c>
      <c r="C5" s="199">
        <v>0</v>
      </c>
      <c r="D5" s="199">
        <v>5.53</v>
      </c>
      <c r="E5" s="199">
        <v>0</v>
      </c>
      <c r="F5" s="199">
        <v>0</v>
      </c>
      <c r="G5" s="199">
        <v>6.68</v>
      </c>
      <c r="H5" s="199">
        <v>0</v>
      </c>
      <c r="I5" s="199">
        <v>0</v>
      </c>
      <c r="J5" s="199">
        <v>10.59</v>
      </c>
      <c r="K5" s="199">
        <v>17.059999999999999</v>
      </c>
      <c r="L5" s="199">
        <v>0.37</v>
      </c>
      <c r="M5" s="199">
        <v>2.0099999999999998</v>
      </c>
      <c r="N5" s="199">
        <v>0.83</v>
      </c>
      <c r="O5" s="199">
        <v>2.44</v>
      </c>
      <c r="P5" s="199">
        <v>0.83</v>
      </c>
      <c r="Q5" s="199">
        <v>0.15</v>
      </c>
      <c r="R5" s="199">
        <v>0.62</v>
      </c>
      <c r="S5" s="199">
        <v>0.39</v>
      </c>
      <c r="T5" s="199">
        <v>0</v>
      </c>
      <c r="U5" s="199">
        <v>2.0699999999999998</v>
      </c>
      <c r="V5" s="199">
        <v>0.21</v>
      </c>
      <c r="W5" s="199">
        <v>0.68</v>
      </c>
      <c r="X5" s="199">
        <v>2.16</v>
      </c>
      <c r="Y5" s="199">
        <v>0</v>
      </c>
      <c r="Z5" s="199">
        <v>63.48</v>
      </c>
      <c r="AA5" s="199">
        <v>1.02</v>
      </c>
      <c r="AB5" s="199">
        <v>0</v>
      </c>
      <c r="AC5" s="199">
        <v>20.03</v>
      </c>
      <c r="AD5" s="199">
        <v>0</v>
      </c>
      <c r="AE5" s="199">
        <v>0</v>
      </c>
      <c r="AF5" s="199">
        <v>0</v>
      </c>
      <c r="AG5" s="199">
        <v>0</v>
      </c>
      <c r="AH5" s="199">
        <v>0</v>
      </c>
      <c r="AI5" s="199">
        <v>41.04</v>
      </c>
      <c r="AJ5" s="199">
        <v>0</v>
      </c>
      <c r="AK5" s="199">
        <v>0</v>
      </c>
      <c r="AL5" s="199">
        <v>0</v>
      </c>
      <c r="AM5" s="199">
        <v>0</v>
      </c>
      <c r="AN5" s="199">
        <v>0</v>
      </c>
      <c r="AO5" s="199">
        <v>187.62</v>
      </c>
      <c r="AP5" s="199">
        <v>0</v>
      </c>
    </row>
    <row r="6" spans="1:42">
      <c r="A6" t="s">
        <v>48</v>
      </c>
      <c r="B6" s="199">
        <v>0</v>
      </c>
      <c r="C6" s="199">
        <v>0</v>
      </c>
      <c r="D6" s="199">
        <v>5.53</v>
      </c>
      <c r="E6" s="199">
        <v>0</v>
      </c>
      <c r="F6" s="199">
        <v>0</v>
      </c>
      <c r="G6" s="199">
        <v>6.68</v>
      </c>
      <c r="H6" s="199">
        <v>0</v>
      </c>
      <c r="I6" s="199">
        <v>0</v>
      </c>
      <c r="J6" s="199">
        <v>10.59</v>
      </c>
      <c r="K6" s="199">
        <v>17.059999999999999</v>
      </c>
      <c r="L6" s="199">
        <v>0.37</v>
      </c>
      <c r="M6" s="199">
        <v>2.0099999999999998</v>
      </c>
      <c r="N6" s="199">
        <v>0.83</v>
      </c>
      <c r="O6" s="199">
        <v>2.44</v>
      </c>
      <c r="P6" s="199">
        <v>0.83</v>
      </c>
      <c r="Q6" s="199">
        <v>0.15</v>
      </c>
      <c r="R6" s="199">
        <v>0.62</v>
      </c>
      <c r="S6" s="199">
        <v>0.39</v>
      </c>
      <c r="T6" s="199">
        <v>0</v>
      </c>
      <c r="U6" s="199">
        <v>2.0699999999999998</v>
      </c>
      <c r="V6" s="199">
        <v>0.21</v>
      </c>
      <c r="W6" s="199">
        <v>0.68</v>
      </c>
      <c r="X6" s="199">
        <v>2.16</v>
      </c>
      <c r="Y6" s="199">
        <v>0</v>
      </c>
      <c r="Z6" s="199">
        <v>63.48</v>
      </c>
      <c r="AA6" s="199">
        <v>1.02</v>
      </c>
      <c r="AB6" s="199">
        <v>0</v>
      </c>
      <c r="AC6" s="199">
        <v>20.03</v>
      </c>
      <c r="AD6" s="199">
        <v>0</v>
      </c>
      <c r="AE6" s="199">
        <v>0</v>
      </c>
      <c r="AF6" s="199">
        <v>0</v>
      </c>
      <c r="AG6" s="199">
        <v>0</v>
      </c>
      <c r="AH6" s="199">
        <v>0</v>
      </c>
      <c r="AI6" s="199">
        <v>41.04</v>
      </c>
      <c r="AJ6" s="199">
        <v>0</v>
      </c>
      <c r="AK6" s="199">
        <v>0</v>
      </c>
      <c r="AL6" s="199">
        <v>0</v>
      </c>
      <c r="AM6" s="199">
        <v>0</v>
      </c>
      <c r="AN6" s="199">
        <v>0</v>
      </c>
      <c r="AO6" s="199">
        <v>187.62</v>
      </c>
      <c r="AP6" s="199">
        <v>0</v>
      </c>
    </row>
    <row r="7" spans="1:42">
      <c r="A7" t="s">
        <v>49</v>
      </c>
      <c r="B7" s="199">
        <v>0</v>
      </c>
      <c r="C7" s="199">
        <v>0</v>
      </c>
      <c r="D7" s="199">
        <v>5.53</v>
      </c>
      <c r="E7" s="199">
        <v>0</v>
      </c>
      <c r="F7" s="199">
        <v>0</v>
      </c>
      <c r="G7" s="199">
        <v>6.68</v>
      </c>
      <c r="H7" s="199">
        <v>0</v>
      </c>
      <c r="I7" s="199">
        <v>0</v>
      </c>
      <c r="J7" s="199">
        <v>10.59</v>
      </c>
      <c r="K7" s="199">
        <v>17.059999999999999</v>
      </c>
      <c r="L7" s="199">
        <v>0.37</v>
      </c>
      <c r="M7" s="199">
        <v>2.12</v>
      </c>
      <c r="N7" s="199">
        <v>0.83</v>
      </c>
      <c r="O7" s="199">
        <v>2.44</v>
      </c>
      <c r="P7" s="199">
        <v>0.83</v>
      </c>
      <c r="Q7" s="199">
        <v>0.15</v>
      </c>
      <c r="R7" s="199">
        <v>0.62</v>
      </c>
      <c r="S7" s="199">
        <v>0.39</v>
      </c>
      <c r="T7" s="199">
        <v>0</v>
      </c>
      <c r="U7" s="199">
        <v>2.0699999999999998</v>
      </c>
      <c r="V7" s="199">
        <v>0.21</v>
      </c>
      <c r="W7" s="199">
        <v>0.68</v>
      </c>
      <c r="X7" s="199">
        <v>2.16</v>
      </c>
      <c r="Y7" s="199">
        <v>0</v>
      </c>
      <c r="Z7" s="199">
        <v>63.48</v>
      </c>
      <c r="AA7" s="199">
        <v>1.02</v>
      </c>
      <c r="AB7" s="199">
        <v>0</v>
      </c>
      <c r="AC7" s="199">
        <v>20.03</v>
      </c>
      <c r="AD7" s="199">
        <v>0</v>
      </c>
      <c r="AE7" s="199">
        <v>0</v>
      </c>
      <c r="AF7" s="199">
        <v>0</v>
      </c>
      <c r="AG7" s="199">
        <v>0</v>
      </c>
      <c r="AH7" s="199">
        <v>0</v>
      </c>
      <c r="AI7" s="199">
        <v>41.75</v>
      </c>
      <c r="AJ7" s="199">
        <v>0</v>
      </c>
      <c r="AK7" s="199">
        <v>0</v>
      </c>
      <c r="AL7" s="199">
        <v>0</v>
      </c>
      <c r="AM7" s="199">
        <v>0</v>
      </c>
      <c r="AN7" s="199">
        <v>0</v>
      </c>
      <c r="AO7" s="199">
        <v>187.62</v>
      </c>
      <c r="AP7" s="199">
        <v>0</v>
      </c>
    </row>
    <row r="8" spans="1:42">
      <c r="A8" t="s">
        <v>50</v>
      </c>
      <c r="B8" s="199">
        <v>0</v>
      </c>
      <c r="C8" s="199">
        <v>0</v>
      </c>
      <c r="D8" s="199">
        <v>5.53</v>
      </c>
      <c r="E8" s="199">
        <v>0</v>
      </c>
      <c r="F8" s="199">
        <v>0</v>
      </c>
      <c r="G8" s="199">
        <v>6.68</v>
      </c>
      <c r="H8" s="199">
        <v>0</v>
      </c>
      <c r="I8" s="199">
        <v>0</v>
      </c>
      <c r="J8" s="199">
        <v>10.59</v>
      </c>
      <c r="K8" s="199">
        <v>17.059999999999999</v>
      </c>
      <c r="L8" s="199">
        <v>0.37</v>
      </c>
      <c r="M8" s="199">
        <v>2.12</v>
      </c>
      <c r="N8" s="199">
        <v>0.83</v>
      </c>
      <c r="O8" s="199">
        <v>2.44</v>
      </c>
      <c r="P8" s="199">
        <v>0.83</v>
      </c>
      <c r="Q8" s="199">
        <v>0.15</v>
      </c>
      <c r="R8" s="199">
        <v>0.62</v>
      </c>
      <c r="S8" s="199">
        <v>0.39</v>
      </c>
      <c r="T8" s="199">
        <v>0</v>
      </c>
      <c r="U8" s="199">
        <v>2.0699999999999998</v>
      </c>
      <c r="V8" s="199">
        <v>0.21</v>
      </c>
      <c r="W8" s="199">
        <v>0.68</v>
      </c>
      <c r="X8" s="199">
        <v>2.16</v>
      </c>
      <c r="Y8" s="199">
        <v>0</v>
      </c>
      <c r="Z8" s="199">
        <v>63.48</v>
      </c>
      <c r="AA8" s="199">
        <v>1.02</v>
      </c>
      <c r="AB8" s="199">
        <v>0</v>
      </c>
      <c r="AC8" s="199">
        <v>20.03</v>
      </c>
      <c r="AD8" s="199">
        <v>0</v>
      </c>
      <c r="AE8" s="199">
        <v>0</v>
      </c>
      <c r="AF8" s="199">
        <v>0</v>
      </c>
      <c r="AG8" s="199">
        <v>0</v>
      </c>
      <c r="AH8" s="199">
        <v>0</v>
      </c>
      <c r="AI8" s="199">
        <v>41.04</v>
      </c>
      <c r="AJ8" s="199">
        <v>0</v>
      </c>
      <c r="AK8" s="199">
        <v>0</v>
      </c>
      <c r="AL8" s="199">
        <v>0</v>
      </c>
      <c r="AM8" s="199">
        <v>0</v>
      </c>
      <c r="AN8" s="199">
        <v>0</v>
      </c>
      <c r="AO8" s="199">
        <v>187.62</v>
      </c>
      <c r="AP8" s="199">
        <v>0</v>
      </c>
    </row>
    <row r="9" spans="1:42">
      <c r="A9" t="s">
        <v>51</v>
      </c>
      <c r="B9" s="199">
        <v>0</v>
      </c>
      <c r="C9" s="199">
        <v>0</v>
      </c>
      <c r="D9" s="199">
        <v>5.53</v>
      </c>
      <c r="E9" s="199">
        <v>0</v>
      </c>
      <c r="F9" s="199">
        <v>0</v>
      </c>
      <c r="G9" s="199">
        <v>6.68</v>
      </c>
      <c r="H9" s="199">
        <v>0</v>
      </c>
      <c r="I9" s="199">
        <v>0</v>
      </c>
      <c r="J9" s="199">
        <v>10.59</v>
      </c>
      <c r="K9" s="199">
        <v>17.059999999999999</v>
      </c>
      <c r="L9" s="199">
        <v>0.37</v>
      </c>
      <c r="M9" s="199">
        <v>2.12</v>
      </c>
      <c r="N9" s="199">
        <v>0.83</v>
      </c>
      <c r="O9" s="199">
        <v>2.44</v>
      </c>
      <c r="P9" s="199">
        <v>0.83</v>
      </c>
      <c r="Q9" s="199">
        <v>0.15</v>
      </c>
      <c r="R9" s="199">
        <v>0.62</v>
      </c>
      <c r="S9" s="199">
        <v>0.39</v>
      </c>
      <c r="T9" s="199">
        <v>0</v>
      </c>
      <c r="U9" s="199">
        <v>2.0699999999999998</v>
      </c>
      <c r="V9" s="199">
        <v>0.21</v>
      </c>
      <c r="W9" s="199">
        <v>0.68</v>
      </c>
      <c r="X9" s="199">
        <v>2.16</v>
      </c>
      <c r="Y9" s="199">
        <v>0</v>
      </c>
      <c r="Z9" s="199">
        <v>63.48</v>
      </c>
      <c r="AA9" s="199">
        <v>1.02</v>
      </c>
      <c r="AB9" s="199">
        <v>0</v>
      </c>
      <c r="AC9" s="199">
        <v>20.03</v>
      </c>
      <c r="AD9" s="199">
        <v>0</v>
      </c>
      <c r="AE9" s="199">
        <v>0</v>
      </c>
      <c r="AF9" s="199">
        <v>0</v>
      </c>
      <c r="AG9" s="199">
        <v>0</v>
      </c>
      <c r="AH9" s="199">
        <v>0</v>
      </c>
      <c r="AI9" s="199">
        <v>41.04</v>
      </c>
      <c r="AJ9" s="199">
        <v>0</v>
      </c>
      <c r="AK9" s="199">
        <v>0</v>
      </c>
      <c r="AL9" s="199">
        <v>0</v>
      </c>
      <c r="AM9" s="199">
        <v>0</v>
      </c>
      <c r="AN9" s="199">
        <v>0</v>
      </c>
      <c r="AO9" s="199">
        <v>187.62</v>
      </c>
      <c r="AP9" s="199">
        <v>0</v>
      </c>
    </row>
    <row r="10" spans="1:42">
      <c r="A10" t="s">
        <v>52</v>
      </c>
      <c r="B10" s="199">
        <v>0</v>
      </c>
      <c r="C10" s="199">
        <v>0</v>
      </c>
      <c r="D10" s="199">
        <v>5.53</v>
      </c>
      <c r="E10" s="199">
        <v>0</v>
      </c>
      <c r="F10" s="199">
        <v>0</v>
      </c>
      <c r="G10" s="199">
        <v>6.68</v>
      </c>
      <c r="H10" s="199">
        <v>0</v>
      </c>
      <c r="I10" s="199">
        <v>0</v>
      </c>
      <c r="J10" s="199">
        <v>10.59</v>
      </c>
      <c r="K10" s="199">
        <v>17.059999999999999</v>
      </c>
      <c r="L10" s="199">
        <v>0.37</v>
      </c>
      <c r="M10" s="199">
        <v>2.12</v>
      </c>
      <c r="N10" s="199">
        <v>0.83</v>
      </c>
      <c r="O10" s="199">
        <v>2.44</v>
      </c>
      <c r="P10" s="199">
        <v>0.83</v>
      </c>
      <c r="Q10" s="199">
        <v>0.15</v>
      </c>
      <c r="R10" s="199">
        <v>0.62</v>
      </c>
      <c r="S10" s="199">
        <v>0.39</v>
      </c>
      <c r="T10" s="199">
        <v>0</v>
      </c>
      <c r="U10" s="199">
        <v>2.0699999999999998</v>
      </c>
      <c r="V10" s="199">
        <v>0.21</v>
      </c>
      <c r="W10" s="199">
        <v>0.68</v>
      </c>
      <c r="X10" s="199">
        <v>2.16</v>
      </c>
      <c r="Y10" s="199">
        <v>0</v>
      </c>
      <c r="Z10" s="199">
        <v>63.48</v>
      </c>
      <c r="AA10" s="199">
        <v>1.02</v>
      </c>
      <c r="AB10" s="199">
        <v>0</v>
      </c>
      <c r="AC10" s="199">
        <v>20.03</v>
      </c>
      <c r="AD10" s="199">
        <v>0</v>
      </c>
      <c r="AE10" s="199">
        <v>0</v>
      </c>
      <c r="AF10" s="199">
        <v>0</v>
      </c>
      <c r="AG10" s="199">
        <v>0</v>
      </c>
      <c r="AH10" s="199">
        <v>0</v>
      </c>
      <c r="AI10" s="199">
        <v>41.04</v>
      </c>
      <c r="AJ10" s="199">
        <v>0</v>
      </c>
      <c r="AK10" s="199">
        <v>0</v>
      </c>
      <c r="AL10" s="199">
        <v>0</v>
      </c>
      <c r="AM10" s="199">
        <v>0</v>
      </c>
      <c r="AN10" s="199">
        <v>0</v>
      </c>
      <c r="AO10" s="199">
        <v>187.62</v>
      </c>
      <c r="AP10" s="199">
        <v>0</v>
      </c>
    </row>
    <row r="11" spans="1:42">
      <c r="A11" t="s">
        <v>53</v>
      </c>
      <c r="B11" s="199">
        <v>0</v>
      </c>
      <c r="C11" s="199">
        <v>0</v>
      </c>
      <c r="D11" s="199">
        <v>5.53</v>
      </c>
      <c r="E11" s="199">
        <v>0</v>
      </c>
      <c r="F11" s="199">
        <v>0</v>
      </c>
      <c r="G11" s="199">
        <v>6.68</v>
      </c>
      <c r="H11" s="199">
        <v>0</v>
      </c>
      <c r="I11" s="199">
        <v>0</v>
      </c>
      <c r="J11" s="199">
        <v>10.59</v>
      </c>
      <c r="K11" s="199">
        <v>17.059999999999999</v>
      </c>
      <c r="L11" s="199">
        <v>0.37</v>
      </c>
      <c r="M11" s="199">
        <v>2.12</v>
      </c>
      <c r="N11" s="199">
        <v>0.83</v>
      </c>
      <c r="O11" s="199">
        <v>2.44</v>
      </c>
      <c r="P11" s="199">
        <v>0.83</v>
      </c>
      <c r="Q11" s="199">
        <v>0.15</v>
      </c>
      <c r="R11" s="199">
        <v>0.62</v>
      </c>
      <c r="S11" s="199">
        <v>0.39</v>
      </c>
      <c r="T11" s="199">
        <v>0</v>
      </c>
      <c r="U11" s="199">
        <v>2.0699999999999998</v>
      </c>
      <c r="V11" s="199">
        <v>0.21</v>
      </c>
      <c r="W11" s="199">
        <v>0.68</v>
      </c>
      <c r="X11" s="199">
        <v>2.16</v>
      </c>
      <c r="Y11" s="199">
        <v>0</v>
      </c>
      <c r="Z11" s="199">
        <v>63.48</v>
      </c>
      <c r="AA11" s="199">
        <v>1.02</v>
      </c>
      <c r="AB11" s="199">
        <v>0</v>
      </c>
      <c r="AC11" s="199">
        <v>20.03</v>
      </c>
      <c r="AD11" s="199">
        <v>0</v>
      </c>
      <c r="AE11" s="199">
        <v>0</v>
      </c>
      <c r="AF11" s="199">
        <v>0</v>
      </c>
      <c r="AG11" s="199">
        <v>0</v>
      </c>
      <c r="AH11" s="199">
        <v>0</v>
      </c>
      <c r="AI11" s="199">
        <v>41.04</v>
      </c>
      <c r="AJ11" s="199">
        <v>0</v>
      </c>
      <c r="AK11" s="199">
        <v>0</v>
      </c>
      <c r="AL11" s="199">
        <v>0</v>
      </c>
      <c r="AM11" s="199">
        <v>0</v>
      </c>
      <c r="AN11" s="199">
        <v>0</v>
      </c>
      <c r="AO11" s="199">
        <v>187.62</v>
      </c>
      <c r="AP11" s="199">
        <v>0</v>
      </c>
    </row>
    <row r="12" spans="1:42">
      <c r="A12" t="s">
        <v>54</v>
      </c>
      <c r="B12" s="199">
        <v>0</v>
      </c>
      <c r="C12" s="199">
        <v>0</v>
      </c>
      <c r="D12" s="199">
        <v>5.53</v>
      </c>
      <c r="E12" s="199">
        <v>0</v>
      </c>
      <c r="F12" s="199">
        <v>0</v>
      </c>
      <c r="G12" s="199">
        <v>6.68</v>
      </c>
      <c r="H12" s="199">
        <v>0</v>
      </c>
      <c r="I12" s="199">
        <v>0</v>
      </c>
      <c r="J12" s="199">
        <v>10.59</v>
      </c>
      <c r="K12" s="199">
        <v>17.059999999999999</v>
      </c>
      <c r="L12" s="199">
        <v>0.37</v>
      </c>
      <c r="M12" s="199">
        <v>2.12</v>
      </c>
      <c r="N12" s="199">
        <v>0.83</v>
      </c>
      <c r="O12" s="199">
        <v>2.44</v>
      </c>
      <c r="P12" s="199">
        <v>0.83</v>
      </c>
      <c r="Q12" s="199">
        <v>0.15</v>
      </c>
      <c r="R12" s="199">
        <v>0.62</v>
      </c>
      <c r="S12" s="199">
        <v>0.39</v>
      </c>
      <c r="T12" s="199">
        <v>0</v>
      </c>
      <c r="U12" s="199">
        <v>2.0699999999999998</v>
      </c>
      <c r="V12" s="199">
        <v>0.21</v>
      </c>
      <c r="W12" s="199">
        <v>0.68</v>
      </c>
      <c r="X12" s="199">
        <v>2.16</v>
      </c>
      <c r="Y12" s="199">
        <v>0</v>
      </c>
      <c r="Z12" s="199">
        <v>63.48</v>
      </c>
      <c r="AA12" s="199">
        <v>1.02</v>
      </c>
      <c r="AB12" s="199">
        <v>0</v>
      </c>
      <c r="AC12" s="199">
        <v>20.03</v>
      </c>
      <c r="AD12" s="199">
        <v>0</v>
      </c>
      <c r="AE12" s="199">
        <v>0</v>
      </c>
      <c r="AF12" s="199">
        <v>0</v>
      </c>
      <c r="AG12" s="199">
        <v>0</v>
      </c>
      <c r="AH12" s="199">
        <v>0</v>
      </c>
      <c r="AI12" s="199">
        <v>41.04</v>
      </c>
      <c r="AJ12" s="199">
        <v>0</v>
      </c>
      <c r="AK12" s="199">
        <v>0</v>
      </c>
      <c r="AL12" s="199">
        <v>0</v>
      </c>
      <c r="AM12" s="199">
        <v>0</v>
      </c>
      <c r="AN12" s="199">
        <v>0</v>
      </c>
      <c r="AO12" s="199">
        <v>187.62</v>
      </c>
      <c r="AP12" s="199">
        <v>0</v>
      </c>
    </row>
    <row r="13" spans="1:42">
      <c r="A13" t="s">
        <v>55</v>
      </c>
      <c r="B13" s="199">
        <v>0</v>
      </c>
      <c r="C13" s="199">
        <v>0</v>
      </c>
      <c r="D13" s="199">
        <v>5.53</v>
      </c>
      <c r="E13" s="199">
        <v>0</v>
      </c>
      <c r="F13" s="199">
        <v>0</v>
      </c>
      <c r="G13" s="199">
        <v>6.68</v>
      </c>
      <c r="H13" s="199">
        <v>0</v>
      </c>
      <c r="I13" s="199">
        <v>0</v>
      </c>
      <c r="J13" s="199">
        <v>10.59</v>
      </c>
      <c r="K13" s="199">
        <v>17.059999999999999</v>
      </c>
      <c r="L13" s="199">
        <v>0.37</v>
      </c>
      <c r="M13" s="199">
        <v>2.12</v>
      </c>
      <c r="N13" s="199">
        <v>0.83</v>
      </c>
      <c r="O13" s="199">
        <v>2.44</v>
      </c>
      <c r="P13" s="199">
        <v>0.83</v>
      </c>
      <c r="Q13" s="199">
        <v>0.15</v>
      </c>
      <c r="R13" s="199">
        <v>0.62</v>
      </c>
      <c r="S13" s="199">
        <v>0.39</v>
      </c>
      <c r="T13" s="199">
        <v>0</v>
      </c>
      <c r="U13" s="199">
        <v>2.0699999999999998</v>
      </c>
      <c r="V13" s="199">
        <v>0.21</v>
      </c>
      <c r="W13" s="199">
        <v>0.68</v>
      </c>
      <c r="X13" s="199">
        <v>2.16</v>
      </c>
      <c r="Y13" s="199">
        <v>0</v>
      </c>
      <c r="Z13" s="199">
        <v>63.48</v>
      </c>
      <c r="AA13" s="199">
        <v>1.02</v>
      </c>
      <c r="AB13" s="199">
        <v>0</v>
      </c>
      <c r="AC13" s="199">
        <v>20.03</v>
      </c>
      <c r="AD13" s="199">
        <v>0</v>
      </c>
      <c r="AE13" s="199">
        <v>0</v>
      </c>
      <c r="AF13" s="199">
        <v>0</v>
      </c>
      <c r="AG13" s="199">
        <v>0</v>
      </c>
      <c r="AH13" s="199">
        <v>0</v>
      </c>
      <c r="AI13" s="199">
        <v>40.450000000000003</v>
      </c>
      <c r="AJ13" s="199">
        <v>0</v>
      </c>
      <c r="AK13" s="199">
        <v>0</v>
      </c>
      <c r="AL13" s="199">
        <v>0</v>
      </c>
      <c r="AM13" s="199">
        <v>0</v>
      </c>
      <c r="AN13" s="199">
        <v>0</v>
      </c>
      <c r="AO13" s="199">
        <v>187.62</v>
      </c>
      <c r="AP13" s="199">
        <v>0</v>
      </c>
    </row>
    <row r="14" spans="1:42">
      <c r="A14" t="s">
        <v>56</v>
      </c>
      <c r="B14" s="199">
        <v>0</v>
      </c>
      <c r="C14" s="199">
        <v>0</v>
      </c>
      <c r="D14" s="199">
        <v>5.53</v>
      </c>
      <c r="E14" s="199">
        <v>0</v>
      </c>
      <c r="F14" s="199">
        <v>0</v>
      </c>
      <c r="G14" s="199">
        <v>6.68</v>
      </c>
      <c r="H14" s="199">
        <v>0</v>
      </c>
      <c r="I14" s="199">
        <v>0</v>
      </c>
      <c r="J14" s="199">
        <v>10.59</v>
      </c>
      <c r="K14" s="199">
        <v>17.059999999999999</v>
      </c>
      <c r="L14" s="199">
        <v>0.37</v>
      </c>
      <c r="M14" s="199">
        <v>2.12</v>
      </c>
      <c r="N14" s="199">
        <v>0.83</v>
      </c>
      <c r="O14" s="199">
        <v>2.44</v>
      </c>
      <c r="P14" s="199">
        <v>0.83</v>
      </c>
      <c r="Q14" s="199">
        <v>0.15</v>
      </c>
      <c r="R14" s="199">
        <v>0.62</v>
      </c>
      <c r="S14" s="199">
        <v>0.39</v>
      </c>
      <c r="T14" s="199">
        <v>0</v>
      </c>
      <c r="U14" s="199">
        <v>2.0699999999999998</v>
      </c>
      <c r="V14" s="199">
        <v>0.21</v>
      </c>
      <c r="W14" s="199">
        <v>0.68</v>
      </c>
      <c r="X14" s="199">
        <v>2.16</v>
      </c>
      <c r="Y14" s="199">
        <v>0</v>
      </c>
      <c r="Z14" s="199">
        <v>63.48</v>
      </c>
      <c r="AA14" s="199">
        <v>1.02</v>
      </c>
      <c r="AB14" s="199">
        <v>0</v>
      </c>
      <c r="AC14" s="199">
        <v>20.03</v>
      </c>
      <c r="AD14" s="199">
        <v>0</v>
      </c>
      <c r="AE14" s="199">
        <v>0</v>
      </c>
      <c r="AF14" s="199">
        <v>0</v>
      </c>
      <c r="AG14" s="199">
        <v>0</v>
      </c>
      <c r="AH14" s="199">
        <v>0</v>
      </c>
      <c r="AI14" s="199">
        <v>41.4</v>
      </c>
      <c r="AJ14" s="199">
        <v>0</v>
      </c>
      <c r="AK14" s="199">
        <v>0</v>
      </c>
      <c r="AL14" s="199">
        <v>0</v>
      </c>
      <c r="AM14" s="199">
        <v>0</v>
      </c>
      <c r="AN14" s="199">
        <v>0</v>
      </c>
      <c r="AO14" s="199">
        <v>187.62</v>
      </c>
      <c r="AP14" s="199">
        <v>0</v>
      </c>
    </row>
    <row r="15" spans="1:42">
      <c r="A15" t="s">
        <v>57</v>
      </c>
      <c r="B15" s="199">
        <v>0</v>
      </c>
      <c r="C15" s="199">
        <v>0</v>
      </c>
      <c r="D15" s="199">
        <v>5.53</v>
      </c>
      <c r="E15" s="199">
        <v>0</v>
      </c>
      <c r="F15" s="199">
        <v>0</v>
      </c>
      <c r="G15" s="199">
        <v>6.68</v>
      </c>
      <c r="H15" s="199">
        <v>0</v>
      </c>
      <c r="I15" s="199">
        <v>0</v>
      </c>
      <c r="J15" s="199">
        <v>10.59</v>
      </c>
      <c r="K15" s="199">
        <v>17.059999999999999</v>
      </c>
      <c r="L15" s="199">
        <v>0.37</v>
      </c>
      <c r="M15" s="199">
        <v>2.12</v>
      </c>
      <c r="N15" s="199">
        <v>0.83</v>
      </c>
      <c r="O15" s="199">
        <v>2.44</v>
      </c>
      <c r="P15" s="199">
        <v>0.83</v>
      </c>
      <c r="Q15" s="199">
        <v>0.15</v>
      </c>
      <c r="R15" s="199">
        <v>0.62</v>
      </c>
      <c r="S15" s="199">
        <v>0.39</v>
      </c>
      <c r="T15" s="199">
        <v>0</v>
      </c>
      <c r="U15" s="199">
        <v>2.0699999999999998</v>
      </c>
      <c r="V15" s="199">
        <v>0.21</v>
      </c>
      <c r="W15" s="199">
        <v>0.68</v>
      </c>
      <c r="X15" s="199">
        <v>2.16</v>
      </c>
      <c r="Y15" s="199">
        <v>0</v>
      </c>
      <c r="Z15" s="199">
        <v>63.48</v>
      </c>
      <c r="AA15" s="199">
        <v>1.02</v>
      </c>
      <c r="AB15" s="199">
        <v>0</v>
      </c>
      <c r="AC15" s="199">
        <v>20.03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40.17</v>
      </c>
      <c r="AJ15" s="199">
        <v>0</v>
      </c>
      <c r="AK15" s="199">
        <v>0</v>
      </c>
      <c r="AL15" s="199">
        <v>0</v>
      </c>
      <c r="AM15" s="199">
        <v>0</v>
      </c>
      <c r="AN15" s="199">
        <v>0</v>
      </c>
      <c r="AO15" s="199">
        <v>187.62</v>
      </c>
      <c r="AP15" s="199">
        <v>0</v>
      </c>
    </row>
    <row r="16" spans="1:42">
      <c r="A16" t="s">
        <v>58</v>
      </c>
      <c r="B16" s="199">
        <v>0</v>
      </c>
      <c r="C16" s="199">
        <v>0</v>
      </c>
      <c r="D16" s="199">
        <v>5.53</v>
      </c>
      <c r="E16" s="199">
        <v>0</v>
      </c>
      <c r="F16" s="199">
        <v>0</v>
      </c>
      <c r="G16" s="199">
        <v>6.68</v>
      </c>
      <c r="H16" s="199">
        <v>0</v>
      </c>
      <c r="I16" s="199">
        <v>0</v>
      </c>
      <c r="J16" s="199">
        <v>10.59</v>
      </c>
      <c r="K16" s="199">
        <v>17.059999999999999</v>
      </c>
      <c r="L16" s="199">
        <v>0.37</v>
      </c>
      <c r="M16" s="199">
        <v>2.12</v>
      </c>
      <c r="N16" s="199">
        <v>0.83</v>
      </c>
      <c r="O16" s="199">
        <v>2.44</v>
      </c>
      <c r="P16" s="199">
        <v>0.83</v>
      </c>
      <c r="Q16" s="199">
        <v>0.15</v>
      </c>
      <c r="R16" s="199">
        <v>0.62</v>
      </c>
      <c r="S16" s="199">
        <v>0.39</v>
      </c>
      <c r="T16" s="199">
        <v>0</v>
      </c>
      <c r="U16" s="199">
        <v>2.0699999999999998</v>
      </c>
      <c r="V16" s="199">
        <v>0.21</v>
      </c>
      <c r="W16" s="199">
        <v>0.68</v>
      </c>
      <c r="X16" s="199">
        <v>2.16</v>
      </c>
      <c r="Y16" s="199">
        <v>0</v>
      </c>
      <c r="Z16" s="199">
        <v>63.48</v>
      </c>
      <c r="AA16" s="199">
        <v>1.02</v>
      </c>
      <c r="AB16" s="199">
        <v>0</v>
      </c>
      <c r="AC16" s="199">
        <v>20.03</v>
      </c>
      <c r="AD16" s="199">
        <v>0</v>
      </c>
      <c r="AE16" s="199">
        <v>0</v>
      </c>
      <c r="AF16" s="199">
        <v>0</v>
      </c>
      <c r="AG16" s="199">
        <v>0</v>
      </c>
      <c r="AH16" s="199">
        <v>0</v>
      </c>
      <c r="AI16" s="199">
        <v>40.17</v>
      </c>
      <c r="AJ16" s="199">
        <v>0</v>
      </c>
      <c r="AK16" s="199">
        <v>0</v>
      </c>
      <c r="AL16" s="199">
        <v>0</v>
      </c>
      <c r="AM16" s="199">
        <v>0</v>
      </c>
      <c r="AN16" s="199">
        <v>0</v>
      </c>
      <c r="AO16" s="199">
        <v>187.62</v>
      </c>
      <c r="AP16" s="199">
        <v>0</v>
      </c>
    </row>
    <row r="17" spans="1:42">
      <c r="A17" t="s">
        <v>59</v>
      </c>
      <c r="B17" s="199">
        <v>0</v>
      </c>
      <c r="C17" s="199">
        <v>0</v>
      </c>
      <c r="D17" s="199">
        <v>5.53</v>
      </c>
      <c r="E17" s="199">
        <v>0</v>
      </c>
      <c r="F17" s="199">
        <v>0</v>
      </c>
      <c r="G17" s="199">
        <v>6.68</v>
      </c>
      <c r="H17" s="199">
        <v>0</v>
      </c>
      <c r="I17" s="199">
        <v>0</v>
      </c>
      <c r="J17" s="199">
        <v>10.59</v>
      </c>
      <c r="K17" s="199">
        <v>17.059999999999999</v>
      </c>
      <c r="L17" s="199">
        <v>0.37</v>
      </c>
      <c r="M17" s="199">
        <v>2.12</v>
      </c>
      <c r="N17" s="199">
        <v>0.83</v>
      </c>
      <c r="O17" s="199">
        <v>2.44</v>
      </c>
      <c r="P17" s="199">
        <v>0.83</v>
      </c>
      <c r="Q17" s="199">
        <v>0.15</v>
      </c>
      <c r="R17" s="199">
        <v>0.62</v>
      </c>
      <c r="S17" s="199">
        <v>0.39</v>
      </c>
      <c r="T17" s="199">
        <v>0</v>
      </c>
      <c r="U17" s="199">
        <v>2.0699999999999998</v>
      </c>
      <c r="V17" s="199">
        <v>0.21</v>
      </c>
      <c r="W17" s="199">
        <v>0.68</v>
      </c>
      <c r="X17" s="199">
        <v>2.16</v>
      </c>
      <c r="Y17" s="199">
        <v>0</v>
      </c>
      <c r="Z17" s="199">
        <v>63.48</v>
      </c>
      <c r="AA17" s="199">
        <v>1.02</v>
      </c>
      <c r="AB17" s="199">
        <v>0</v>
      </c>
      <c r="AC17" s="199">
        <v>20.03</v>
      </c>
      <c r="AD17" s="199">
        <v>0</v>
      </c>
      <c r="AE17" s="199">
        <v>0</v>
      </c>
      <c r="AF17" s="199">
        <v>0</v>
      </c>
      <c r="AG17" s="199">
        <v>0</v>
      </c>
      <c r="AH17" s="199">
        <v>0</v>
      </c>
      <c r="AI17" s="199">
        <v>40.17</v>
      </c>
      <c r="AJ17" s="199">
        <v>0</v>
      </c>
      <c r="AK17" s="199">
        <v>0</v>
      </c>
      <c r="AL17" s="199">
        <v>0</v>
      </c>
      <c r="AM17" s="199">
        <v>0</v>
      </c>
      <c r="AN17" s="199">
        <v>0</v>
      </c>
      <c r="AO17" s="199">
        <v>187.62</v>
      </c>
      <c r="AP17" s="199">
        <v>0</v>
      </c>
    </row>
    <row r="18" spans="1:42">
      <c r="A18" t="s">
        <v>60</v>
      </c>
      <c r="B18" s="199">
        <v>0</v>
      </c>
      <c r="C18" s="199">
        <v>0</v>
      </c>
      <c r="D18" s="199">
        <v>5.53</v>
      </c>
      <c r="E18" s="199">
        <v>0</v>
      </c>
      <c r="F18" s="199">
        <v>0</v>
      </c>
      <c r="G18" s="199">
        <v>6.68</v>
      </c>
      <c r="H18" s="199">
        <v>0</v>
      </c>
      <c r="I18" s="199">
        <v>0</v>
      </c>
      <c r="J18" s="199">
        <v>10.59</v>
      </c>
      <c r="K18" s="199">
        <v>17.059999999999999</v>
      </c>
      <c r="L18" s="199">
        <v>0.37</v>
      </c>
      <c r="M18" s="199">
        <v>2.12</v>
      </c>
      <c r="N18" s="199">
        <v>0.83</v>
      </c>
      <c r="O18" s="199">
        <v>2.44</v>
      </c>
      <c r="P18" s="199">
        <v>0.83</v>
      </c>
      <c r="Q18" s="199">
        <v>0.15</v>
      </c>
      <c r="R18" s="199">
        <v>0.62</v>
      </c>
      <c r="S18" s="199">
        <v>0.39</v>
      </c>
      <c r="T18" s="199">
        <v>0</v>
      </c>
      <c r="U18" s="199">
        <v>2.0699999999999998</v>
      </c>
      <c r="V18" s="199">
        <v>0.21</v>
      </c>
      <c r="W18" s="199">
        <v>0.68</v>
      </c>
      <c r="X18" s="199">
        <v>2.16</v>
      </c>
      <c r="Y18" s="199">
        <v>0</v>
      </c>
      <c r="Z18" s="199">
        <v>63.48</v>
      </c>
      <c r="AA18" s="199">
        <v>1.02</v>
      </c>
      <c r="AB18" s="199">
        <v>0</v>
      </c>
      <c r="AC18" s="199">
        <v>20.03</v>
      </c>
      <c r="AD18" s="199">
        <v>0</v>
      </c>
      <c r="AE18" s="199">
        <v>0</v>
      </c>
      <c r="AF18" s="199">
        <v>0</v>
      </c>
      <c r="AG18" s="199">
        <v>0</v>
      </c>
      <c r="AH18" s="199">
        <v>0</v>
      </c>
      <c r="AI18" s="199">
        <v>40.17</v>
      </c>
      <c r="AJ18" s="199">
        <v>0</v>
      </c>
      <c r="AK18" s="199">
        <v>0</v>
      </c>
      <c r="AL18" s="199">
        <v>0</v>
      </c>
      <c r="AM18" s="199">
        <v>0</v>
      </c>
      <c r="AN18" s="199">
        <v>0</v>
      </c>
      <c r="AO18" s="199">
        <v>187.62</v>
      </c>
      <c r="AP18" s="199">
        <v>0</v>
      </c>
    </row>
    <row r="19" spans="1:42">
      <c r="A19" t="s">
        <v>61</v>
      </c>
      <c r="B19" s="199">
        <v>0</v>
      </c>
      <c r="C19" s="199">
        <v>0</v>
      </c>
      <c r="D19" s="199">
        <v>5.53</v>
      </c>
      <c r="E19" s="199">
        <v>0</v>
      </c>
      <c r="F19" s="199">
        <v>0</v>
      </c>
      <c r="G19" s="199">
        <v>6.68</v>
      </c>
      <c r="H19" s="199">
        <v>0</v>
      </c>
      <c r="I19" s="199">
        <v>0</v>
      </c>
      <c r="J19" s="199">
        <v>10.59</v>
      </c>
      <c r="K19" s="199">
        <v>17.059999999999999</v>
      </c>
      <c r="L19" s="199">
        <v>0.37</v>
      </c>
      <c r="M19" s="199">
        <v>2.12</v>
      </c>
      <c r="N19" s="199">
        <v>0.83</v>
      </c>
      <c r="O19" s="199">
        <v>2.44</v>
      </c>
      <c r="P19" s="199">
        <v>0.83</v>
      </c>
      <c r="Q19" s="199">
        <v>0.15</v>
      </c>
      <c r="R19" s="199">
        <v>0.62</v>
      </c>
      <c r="S19" s="199">
        <v>0.39</v>
      </c>
      <c r="T19" s="199">
        <v>0</v>
      </c>
      <c r="U19" s="199">
        <v>2.0699999999999998</v>
      </c>
      <c r="V19" s="199">
        <v>0.21</v>
      </c>
      <c r="W19" s="199">
        <v>0.68</v>
      </c>
      <c r="X19" s="199">
        <v>2.16</v>
      </c>
      <c r="Y19" s="199">
        <v>0</v>
      </c>
      <c r="Z19" s="199">
        <v>63.48</v>
      </c>
      <c r="AA19" s="199">
        <v>1.02</v>
      </c>
      <c r="AB19" s="199">
        <v>0</v>
      </c>
      <c r="AC19" s="199">
        <v>20.03</v>
      </c>
      <c r="AD19" s="199">
        <v>0</v>
      </c>
      <c r="AE19" s="199">
        <v>0</v>
      </c>
      <c r="AF19" s="199">
        <v>0</v>
      </c>
      <c r="AG19" s="199">
        <v>0</v>
      </c>
      <c r="AH19" s="199">
        <v>0</v>
      </c>
      <c r="AI19" s="199">
        <v>40.17</v>
      </c>
      <c r="AJ19" s="199">
        <v>0</v>
      </c>
      <c r="AK19" s="199">
        <v>0</v>
      </c>
      <c r="AL19" s="199">
        <v>0</v>
      </c>
      <c r="AM19" s="199">
        <v>0</v>
      </c>
      <c r="AN19" s="199">
        <v>0</v>
      </c>
      <c r="AO19" s="199">
        <v>187.62</v>
      </c>
      <c r="AP19" s="199">
        <v>0</v>
      </c>
    </row>
    <row r="20" spans="1:42">
      <c r="A20" t="s">
        <v>62</v>
      </c>
      <c r="B20" s="199">
        <v>0</v>
      </c>
      <c r="C20" s="199">
        <v>0</v>
      </c>
      <c r="D20" s="199">
        <v>5.53</v>
      </c>
      <c r="E20" s="199">
        <v>0</v>
      </c>
      <c r="F20" s="199">
        <v>0</v>
      </c>
      <c r="G20" s="199">
        <v>6.68</v>
      </c>
      <c r="H20" s="199">
        <v>0</v>
      </c>
      <c r="I20" s="199">
        <v>0</v>
      </c>
      <c r="J20" s="199">
        <v>10.59</v>
      </c>
      <c r="K20" s="199">
        <v>17.059999999999999</v>
      </c>
      <c r="L20" s="199">
        <v>0.37</v>
      </c>
      <c r="M20" s="199">
        <v>2.12</v>
      </c>
      <c r="N20" s="199">
        <v>0.83</v>
      </c>
      <c r="O20" s="199">
        <v>2.44</v>
      </c>
      <c r="P20" s="199">
        <v>0.83</v>
      </c>
      <c r="Q20" s="199">
        <v>0.15</v>
      </c>
      <c r="R20" s="199">
        <v>0.62</v>
      </c>
      <c r="S20" s="199">
        <v>0.39</v>
      </c>
      <c r="T20" s="199">
        <v>0</v>
      </c>
      <c r="U20" s="199">
        <v>2.0699999999999998</v>
      </c>
      <c r="V20" s="199">
        <v>0.21</v>
      </c>
      <c r="W20" s="199">
        <v>0.68</v>
      </c>
      <c r="X20" s="199">
        <v>2.16</v>
      </c>
      <c r="Y20" s="199">
        <v>0</v>
      </c>
      <c r="Z20" s="199">
        <v>63.48</v>
      </c>
      <c r="AA20" s="199">
        <v>1.02</v>
      </c>
      <c r="AB20" s="199">
        <v>0</v>
      </c>
      <c r="AC20" s="199">
        <v>20.03</v>
      </c>
      <c r="AD20" s="199">
        <v>0</v>
      </c>
      <c r="AE20" s="199">
        <v>0</v>
      </c>
      <c r="AF20" s="199">
        <v>0</v>
      </c>
      <c r="AG20" s="199">
        <v>0</v>
      </c>
      <c r="AH20" s="199">
        <v>0</v>
      </c>
      <c r="AI20" s="199">
        <v>40.17</v>
      </c>
      <c r="AJ20" s="199">
        <v>0</v>
      </c>
      <c r="AK20" s="199">
        <v>0</v>
      </c>
      <c r="AL20" s="199">
        <v>0</v>
      </c>
      <c r="AM20" s="199">
        <v>0</v>
      </c>
      <c r="AN20" s="199">
        <v>0</v>
      </c>
      <c r="AO20" s="199">
        <v>187.62</v>
      </c>
      <c r="AP20" s="199">
        <v>0</v>
      </c>
    </row>
    <row r="21" spans="1:42">
      <c r="A21" t="s">
        <v>63</v>
      </c>
      <c r="B21" s="199">
        <v>0</v>
      </c>
      <c r="C21" s="199">
        <v>0</v>
      </c>
      <c r="D21" s="199">
        <v>5.53</v>
      </c>
      <c r="E21" s="199">
        <v>0</v>
      </c>
      <c r="F21" s="199">
        <v>0</v>
      </c>
      <c r="G21" s="199">
        <v>6.68</v>
      </c>
      <c r="H21" s="199">
        <v>0</v>
      </c>
      <c r="I21" s="199">
        <v>0</v>
      </c>
      <c r="J21" s="199">
        <v>10.59</v>
      </c>
      <c r="K21" s="199">
        <v>17.059999999999999</v>
      </c>
      <c r="L21" s="199">
        <v>0.37</v>
      </c>
      <c r="M21" s="199">
        <v>2.12</v>
      </c>
      <c r="N21" s="199">
        <v>0.83</v>
      </c>
      <c r="O21" s="199">
        <v>2.44</v>
      </c>
      <c r="P21" s="199">
        <v>0.83</v>
      </c>
      <c r="Q21" s="199">
        <v>0.15</v>
      </c>
      <c r="R21" s="199">
        <v>0.62</v>
      </c>
      <c r="S21" s="199">
        <v>0.39</v>
      </c>
      <c r="T21" s="199">
        <v>0</v>
      </c>
      <c r="U21" s="199">
        <v>2.0699999999999998</v>
      </c>
      <c r="V21" s="199">
        <v>0.21</v>
      </c>
      <c r="W21" s="199">
        <v>0.68</v>
      </c>
      <c r="X21" s="199">
        <v>2.16</v>
      </c>
      <c r="Y21" s="199">
        <v>0</v>
      </c>
      <c r="Z21" s="199">
        <v>63.48</v>
      </c>
      <c r="AA21" s="199">
        <v>1.02</v>
      </c>
      <c r="AB21" s="199">
        <v>0</v>
      </c>
      <c r="AC21" s="199">
        <v>20.03</v>
      </c>
      <c r="AD21" s="199">
        <v>0</v>
      </c>
      <c r="AE21" s="199">
        <v>0</v>
      </c>
      <c r="AF21" s="199">
        <v>0</v>
      </c>
      <c r="AG21" s="199">
        <v>0</v>
      </c>
      <c r="AH21" s="199">
        <v>0</v>
      </c>
      <c r="AI21" s="199">
        <v>40.17</v>
      </c>
      <c r="AJ21" s="199">
        <v>0</v>
      </c>
      <c r="AK21" s="199">
        <v>0</v>
      </c>
      <c r="AL21" s="199">
        <v>0</v>
      </c>
      <c r="AM21" s="199">
        <v>0</v>
      </c>
      <c r="AN21" s="199">
        <v>0</v>
      </c>
      <c r="AO21" s="199">
        <v>187.62</v>
      </c>
      <c r="AP21" s="199">
        <v>0</v>
      </c>
    </row>
    <row r="22" spans="1:42">
      <c r="A22" t="s">
        <v>64</v>
      </c>
      <c r="B22" s="199">
        <v>0</v>
      </c>
      <c r="C22" s="199">
        <v>0</v>
      </c>
      <c r="D22" s="199">
        <v>5.53</v>
      </c>
      <c r="E22" s="199">
        <v>0</v>
      </c>
      <c r="F22" s="199">
        <v>0</v>
      </c>
      <c r="G22" s="199">
        <v>6.68</v>
      </c>
      <c r="H22" s="199">
        <v>0</v>
      </c>
      <c r="I22" s="199">
        <v>0</v>
      </c>
      <c r="J22" s="199">
        <v>10.59</v>
      </c>
      <c r="K22" s="199">
        <v>17.059999999999999</v>
      </c>
      <c r="L22" s="199">
        <v>0.37</v>
      </c>
      <c r="M22" s="199">
        <v>2.12</v>
      </c>
      <c r="N22" s="199">
        <v>0.83</v>
      </c>
      <c r="O22" s="199">
        <v>2.44</v>
      </c>
      <c r="P22" s="199">
        <v>0.83</v>
      </c>
      <c r="Q22" s="199">
        <v>0.15</v>
      </c>
      <c r="R22" s="199">
        <v>0.62</v>
      </c>
      <c r="S22" s="199">
        <v>0.39</v>
      </c>
      <c r="T22" s="199">
        <v>0</v>
      </c>
      <c r="U22" s="199">
        <v>2.0699999999999998</v>
      </c>
      <c r="V22" s="199">
        <v>0.21</v>
      </c>
      <c r="W22" s="199">
        <v>0.68</v>
      </c>
      <c r="X22" s="199">
        <v>2.16</v>
      </c>
      <c r="Y22" s="199">
        <v>0</v>
      </c>
      <c r="Z22" s="199">
        <v>63.48</v>
      </c>
      <c r="AA22" s="199">
        <v>1.02</v>
      </c>
      <c r="AB22" s="199">
        <v>0</v>
      </c>
      <c r="AC22" s="199">
        <v>20.03</v>
      </c>
      <c r="AD22" s="199">
        <v>0</v>
      </c>
      <c r="AE22" s="199">
        <v>0</v>
      </c>
      <c r="AF22" s="199">
        <v>0</v>
      </c>
      <c r="AG22" s="199">
        <v>0</v>
      </c>
      <c r="AH22" s="199">
        <v>0</v>
      </c>
      <c r="AI22" s="199">
        <v>40.17</v>
      </c>
      <c r="AJ22" s="199">
        <v>0</v>
      </c>
      <c r="AK22" s="199">
        <v>0</v>
      </c>
      <c r="AL22" s="199">
        <v>0</v>
      </c>
      <c r="AM22" s="199">
        <v>0</v>
      </c>
      <c r="AN22" s="199">
        <v>0</v>
      </c>
      <c r="AO22" s="199">
        <v>187.62</v>
      </c>
      <c r="AP22" s="199">
        <v>0</v>
      </c>
    </row>
    <row r="23" spans="1:42">
      <c r="A23" t="s">
        <v>65</v>
      </c>
      <c r="B23" s="199">
        <v>0</v>
      </c>
      <c r="C23" s="199">
        <v>0</v>
      </c>
      <c r="D23" s="199">
        <v>5.53</v>
      </c>
      <c r="E23" s="199">
        <v>0</v>
      </c>
      <c r="F23" s="199">
        <v>0</v>
      </c>
      <c r="G23" s="199">
        <v>6.68</v>
      </c>
      <c r="H23" s="199">
        <v>0</v>
      </c>
      <c r="I23" s="199">
        <v>0</v>
      </c>
      <c r="J23" s="199">
        <v>10.59</v>
      </c>
      <c r="K23" s="199">
        <v>17.059999999999999</v>
      </c>
      <c r="L23" s="199">
        <v>0.37</v>
      </c>
      <c r="M23" s="199">
        <v>2.12</v>
      </c>
      <c r="N23" s="199">
        <v>0.83</v>
      </c>
      <c r="O23" s="199">
        <v>2.44</v>
      </c>
      <c r="P23" s="199">
        <v>0.83</v>
      </c>
      <c r="Q23" s="199">
        <v>0.15</v>
      </c>
      <c r="R23" s="199">
        <v>0.62</v>
      </c>
      <c r="S23" s="199">
        <v>0.39</v>
      </c>
      <c r="T23" s="199">
        <v>0</v>
      </c>
      <c r="U23" s="199">
        <v>2.0699999999999998</v>
      </c>
      <c r="V23" s="199">
        <v>0.21</v>
      </c>
      <c r="W23" s="199">
        <v>0.68</v>
      </c>
      <c r="X23" s="199">
        <v>2.16</v>
      </c>
      <c r="Y23" s="199">
        <v>0</v>
      </c>
      <c r="Z23" s="199">
        <v>63.48</v>
      </c>
      <c r="AA23" s="199">
        <v>1.02</v>
      </c>
      <c r="AB23" s="199">
        <v>0</v>
      </c>
      <c r="AC23" s="199">
        <v>20.03</v>
      </c>
      <c r="AD23" s="199">
        <v>0</v>
      </c>
      <c r="AE23" s="199">
        <v>0</v>
      </c>
      <c r="AF23" s="199">
        <v>0</v>
      </c>
      <c r="AG23" s="199">
        <v>0</v>
      </c>
      <c r="AH23" s="199">
        <v>0</v>
      </c>
      <c r="AI23" s="199">
        <v>40.17</v>
      </c>
      <c r="AJ23" s="199">
        <v>0</v>
      </c>
      <c r="AK23" s="199">
        <v>0</v>
      </c>
      <c r="AL23" s="199">
        <v>0</v>
      </c>
      <c r="AM23" s="199">
        <v>0</v>
      </c>
      <c r="AN23" s="199">
        <v>0</v>
      </c>
      <c r="AO23" s="199">
        <v>187.62</v>
      </c>
      <c r="AP23" s="199">
        <v>0</v>
      </c>
    </row>
    <row r="24" spans="1:42">
      <c r="A24" t="s">
        <v>66</v>
      </c>
      <c r="B24" s="199">
        <v>0</v>
      </c>
      <c r="C24" s="199">
        <v>0</v>
      </c>
      <c r="D24" s="199">
        <v>5.53</v>
      </c>
      <c r="E24" s="199">
        <v>0</v>
      </c>
      <c r="F24" s="199">
        <v>0</v>
      </c>
      <c r="G24" s="199">
        <v>6.68</v>
      </c>
      <c r="H24" s="199">
        <v>0</v>
      </c>
      <c r="I24" s="199">
        <v>0</v>
      </c>
      <c r="J24" s="199">
        <v>10.59</v>
      </c>
      <c r="K24" s="199">
        <v>17.059999999999999</v>
      </c>
      <c r="L24" s="199">
        <v>0.37</v>
      </c>
      <c r="M24" s="199">
        <v>2.12</v>
      </c>
      <c r="N24" s="199">
        <v>0.83</v>
      </c>
      <c r="O24" s="199">
        <v>2.44</v>
      </c>
      <c r="P24" s="199">
        <v>0.83</v>
      </c>
      <c r="Q24" s="199">
        <v>0.15</v>
      </c>
      <c r="R24" s="199">
        <v>0.62</v>
      </c>
      <c r="S24" s="199">
        <v>0.39</v>
      </c>
      <c r="T24" s="199">
        <v>0</v>
      </c>
      <c r="U24" s="199">
        <v>2.0699999999999998</v>
      </c>
      <c r="V24" s="199">
        <v>0.21</v>
      </c>
      <c r="W24" s="199">
        <v>0.68</v>
      </c>
      <c r="X24" s="199">
        <v>2.16</v>
      </c>
      <c r="Y24" s="199">
        <v>0</v>
      </c>
      <c r="Z24" s="199">
        <v>63.48</v>
      </c>
      <c r="AA24" s="199">
        <v>1.02</v>
      </c>
      <c r="AB24" s="199">
        <v>0</v>
      </c>
      <c r="AC24" s="199">
        <v>20.03</v>
      </c>
      <c r="AD24" s="199">
        <v>0</v>
      </c>
      <c r="AE24" s="199">
        <v>0</v>
      </c>
      <c r="AF24" s="199">
        <v>0</v>
      </c>
      <c r="AG24" s="199">
        <v>0</v>
      </c>
      <c r="AH24" s="199">
        <v>0</v>
      </c>
      <c r="AI24" s="199">
        <v>40.17</v>
      </c>
      <c r="AJ24" s="199">
        <v>0</v>
      </c>
      <c r="AK24" s="199">
        <v>0</v>
      </c>
      <c r="AL24" s="199">
        <v>0</v>
      </c>
      <c r="AM24" s="199">
        <v>0</v>
      </c>
      <c r="AN24" s="199">
        <v>0</v>
      </c>
      <c r="AO24" s="199">
        <v>187.62</v>
      </c>
      <c r="AP24" s="199">
        <v>0</v>
      </c>
    </row>
    <row r="25" spans="1:42">
      <c r="A25" t="s">
        <v>67</v>
      </c>
      <c r="B25" s="199">
        <v>0</v>
      </c>
      <c r="C25" s="199">
        <v>0</v>
      </c>
      <c r="D25" s="199">
        <v>5.53</v>
      </c>
      <c r="E25" s="199">
        <v>0</v>
      </c>
      <c r="F25" s="199">
        <v>0</v>
      </c>
      <c r="G25" s="199">
        <v>6.68</v>
      </c>
      <c r="H25" s="199">
        <v>0</v>
      </c>
      <c r="I25" s="199">
        <v>0</v>
      </c>
      <c r="J25" s="199">
        <v>10.59</v>
      </c>
      <c r="K25" s="199">
        <v>17.059999999999999</v>
      </c>
      <c r="L25" s="199">
        <v>0.37</v>
      </c>
      <c r="M25" s="199">
        <v>2.12</v>
      </c>
      <c r="N25" s="199">
        <v>0.83</v>
      </c>
      <c r="O25" s="199">
        <v>2.44</v>
      </c>
      <c r="P25" s="199">
        <v>0.83</v>
      </c>
      <c r="Q25" s="199">
        <v>0.15</v>
      </c>
      <c r="R25" s="199">
        <v>0.62</v>
      </c>
      <c r="S25" s="199">
        <v>0.39</v>
      </c>
      <c r="T25" s="199">
        <v>0</v>
      </c>
      <c r="U25" s="199">
        <v>2.0699999999999998</v>
      </c>
      <c r="V25" s="199">
        <v>0.21</v>
      </c>
      <c r="W25" s="199">
        <v>0.68</v>
      </c>
      <c r="X25" s="199">
        <v>2.16</v>
      </c>
      <c r="Y25" s="199">
        <v>0</v>
      </c>
      <c r="Z25" s="199">
        <v>63.48</v>
      </c>
      <c r="AA25" s="199">
        <v>1.02</v>
      </c>
      <c r="AB25" s="199">
        <v>0</v>
      </c>
      <c r="AC25" s="199">
        <v>20.03</v>
      </c>
      <c r="AD25" s="199">
        <v>0</v>
      </c>
      <c r="AE25" s="199">
        <v>0</v>
      </c>
      <c r="AF25" s="199">
        <v>0</v>
      </c>
      <c r="AG25" s="199">
        <v>0</v>
      </c>
      <c r="AH25" s="199">
        <v>0</v>
      </c>
      <c r="AI25" s="199">
        <v>40.17</v>
      </c>
      <c r="AJ25" s="199">
        <v>0</v>
      </c>
      <c r="AK25" s="199">
        <v>0</v>
      </c>
      <c r="AL25" s="199">
        <v>0</v>
      </c>
      <c r="AM25" s="199">
        <v>0</v>
      </c>
      <c r="AN25" s="199">
        <v>0</v>
      </c>
      <c r="AO25" s="199">
        <v>187.62</v>
      </c>
      <c r="AP25" s="199">
        <v>0</v>
      </c>
    </row>
    <row r="26" spans="1:42">
      <c r="A26" t="s">
        <v>68</v>
      </c>
      <c r="B26" s="199">
        <v>0</v>
      </c>
      <c r="C26" s="199">
        <v>0</v>
      </c>
      <c r="D26" s="199">
        <v>5.53</v>
      </c>
      <c r="E26" s="199">
        <v>0</v>
      </c>
      <c r="F26" s="199">
        <v>0</v>
      </c>
      <c r="G26" s="199">
        <v>6.68</v>
      </c>
      <c r="H26" s="199">
        <v>0</v>
      </c>
      <c r="I26" s="199">
        <v>0</v>
      </c>
      <c r="J26" s="199">
        <v>10.59</v>
      </c>
      <c r="K26" s="199">
        <v>17.059999999999999</v>
      </c>
      <c r="L26" s="199">
        <v>0.37</v>
      </c>
      <c r="M26" s="199">
        <v>2.12</v>
      </c>
      <c r="N26" s="199">
        <v>0.83</v>
      </c>
      <c r="O26" s="199">
        <v>2.44</v>
      </c>
      <c r="P26" s="199">
        <v>0.83</v>
      </c>
      <c r="Q26" s="199">
        <v>0.15</v>
      </c>
      <c r="R26" s="199">
        <v>0.62</v>
      </c>
      <c r="S26" s="199">
        <v>0.39</v>
      </c>
      <c r="T26" s="199">
        <v>0</v>
      </c>
      <c r="U26" s="199">
        <v>2.0699999999999998</v>
      </c>
      <c r="V26" s="199">
        <v>0.21</v>
      </c>
      <c r="W26" s="199">
        <v>0.68</v>
      </c>
      <c r="X26" s="199">
        <v>2.16</v>
      </c>
      <c r="Y26" s="199">
        <v>0</v>
      </c>
      <c r="Z26" s="199">
        <v>63.48</v>
      </c>
      <c r="AA26" s="199">
        <v>1.02</v>
      </c>
      <c r="AB26" s="199">
        <v>0</v>
      </c>
      <c r="AC26" s="199">
        <v>20.03</v>
      </c>
      <c r="AD26" s="199">
        <v>0</v>
      </c>
      <c r="AE26" s="199">
        <v>0</v>
      </c>
      <c r="AF26" s="199">
        <v>0</v>
      </c>
      <c r="AG26" s="199">
        <v>0</v>
      </c>
      <c r="AH26" s="199">
        <v>0</v>
      </c>
      <c r="AI26" s="199">
        <v>40.17</v>
      </c>
      <c r="AJ26" s="199">
        <v>0</v>
      </c>
      <c r="AK26" s="199">
        <v>0</v>
      </c>
      <c r="AL26" s="199">
        <v>0</v>
      </c>
      <c r="AM26" s="199">
        <v>0</v>
      </c>
      <c r="AN26" s="199">
        <v>0</v>
      </c>
      <c r="AO26" s="199">
        <v>187.62</v>
      </c>
      <c r="AP26" s="199">
        <v>0</v>
      </c>
    </row>
    <row r="27" spans="1:42">
      <c r="A27" t="s">
        <v>69</v>
      </c>
      <c r="B27" s="199">
        <v>0</v>
      </c>
      <c r="C27" s="199">
        <v>0</v>
      </c>
      <c r="D27" s="199">
        <v>5.53</v>
      </c>
      <c r="E27" s="199">
        <v>0</v>
      </c>
      <c r="F27" s="199">
        <v>0</v>
      </c>
      <c r="G27" s="199">
        <v>6.68</v>
      </c>
      <c r="H27" s="199">
        <v>0</v>
      </c>
      <c r="I27" s="199">
        <v>0</v>
      </c>
      <c r="J27" s="199">
        <v>10.59</v>
      </c>
      <c r="K27" s="199">
        <v>17.059999999999999</v>
      </c>
      <c r="L27" s="199">
        <v>0.37</v>
      </c>
      <c r="M27" s="199">
        <v>2.12</v>
      </c>
      <c r="N27" s="199">
        <v>0.83</v>
      </c>
      <c r="O27" s="199">
        <v>2.44</v>
      </c>
      <c r="P27" s="199">
        <v>0.83</v>
      </c>
      <c r="Q27" s="199">
        <v>0.15</v>
      </c>
      <c r="R27" s="199">
        <v>0.62</v>
      </c>
      <c r="S27" s="199">
        <v>0.39</v>
      </c>
      <c r="T27" s="199">
        <v>0</v>
      </c>
      <c r="U27" s="199">
        <v>2.0699999999999998</v>
      </c>
      <c r="V27" s="199">
        <v>0.21</v>
      </c>
      <c r="W27" s="199">
        <v>0.68</v>
      </c>
      <c r="X27" s="199">
        <v>2.16</v>
      </c>
      <c r="Y27" s="199">
        <v>0</v>
      </c>
      <c r="Z27" s="199">
        <v>63.48</v>
      </c>
      <c r="AA27" s="199">
        <v>1.02</v>
      </c>
      <c r="AB27" s="199">
        <v>0</v>
      </c>
      <c r="AC27" s="199">
        <v>20.03</v>
      </c>
      <c r="AD27" s="199">
        <v>0</v>
      </c>
      <c r="AE27" s="199">
        <v>0</v>
      </c>
      <c r="AF27" s="199">
        <v>0</v>
      </c>
      <c r="AG27" s="199">
        <v>0</v>
      </c>
      <c r="AH27" s="199">
        <v>0</v>
      </c>
      <c r="AI27" s="199">
        <v>40.17</v>
      </c>
      <c r="AJ27" s="199">
        <v>0</v>
      </c>
      <c r="AK27" s="199">
        <v>0</v>
      </c>
      <c r="AL27" s="199">
        <v>0</v>
      </c>
      <c r="AM27" s="199">
        <v>0</v>
      </c>
      <c r="AN27" s="199">
        <v>0</v>
      </c>
      <c r="AO27" s="199">
        <v>187.62</v>
      </c>
      <c r="AP27" s="199">
        <v>0</v>
      </c>
    </row>
    <row r="28" spans="1:42">
      <c r="A28" t="s">
        <v>70</v>
      </c>
      <c r="B28" s="199">
        <v>0</v>
      </c>
      <c r="C28" s="199">
        <v>0</v>
      </c>
      <c r="D28" s="199">
        <v>5.53</v>
      </c>
      <c r="E28" s="199">
        <v>0</v>
      </c>
      <c r="F28" s="199">
        <v>0</v>
      </c>
      <c r="G28" s="199">
        <v>6.68</v>
      </c>
      <c r="H28" s="199">
        <v>0</v>
      </c>
      <c r="I28" s="199">
        <v>0</v>
      </c>
      <c r="J28" s="199">
        <v>10.59</v>
      </c>
      <c r="K28" s="199">
        <v>17.059999999999999</v>
      </c>
      <c r="L28" s="199">
        <v>0.37</v>
      </c>
      <c r="M28" s="199">
        <v>2.12</v>
      </c>
      <c r="N28" s="199">
        <v>0.83</v>
      </c>
      <c r="O28" s="199">
        <v>2.44</v>
      </c>
      <c r="P28" s="199">
        <v>0.83</v>
      </c>
      <c r="Q28" s="199">
        <v>0.15</v>
      </c>
      <c r="R28" s="199">
        <v>0.62</v>
      </c>
      <c r="S28" s="199">
        <v>0.39</v>
      </c>
      <c r="T28" s="199">
        <v>0</v>
      </c>
      <c r="U28" s="199">
        <v>2.0699999999999998</v>
      </c>
      <c r="V28" s="199">
        <v>0.21</v>
      </c>
      <c r="W28" s="199">
        <v>0.68</v>
      </c>
      <c r="X28" s="199">
        <v>2.16</v>
      </c>
      <c r="Y28" s="199">
        <v>0</v>
      </c>
      <c r="Z28" s="199">
        <v>63.48</v>
      </c>
      <c r="AA28" s="199">
        <v>1.02</v>
      </c>
      <c r="AB28" s="199">
        <v>0</v>
      </c>
      <c r="AC28" s="199">
        <v>19.420000000000002</v>
      </c>
      <c r="AD28" s="199">
        <v>0</v>
      </c>
      <c r="AE28" s="199">
        <v>0</v>
      </c>
      <c r="AF28" s="199">
        <v>0</v>
      </c>
      <c r="AG28" s="199">
        <v>0</v>
      </c>
      <c r="AH28" s="199">
        <v>0</v>
      </c>
      <c r="AI28" s="199">
        <v>40.17</v>
      </c>
      <c r="AJ28" s="199">
        <v>0</v>
      </c>
      <c r="AK28" s="199">
        <v>0</v>
      </c>
      <c r="AL28" s="199">
        <v>0</v>
      </c>
      <c r="AM28" s="199">
        <v>0</v>
      </c>
      <c r="AN28" s="199">
        <v>0</v>
      </c>
      <c r="AO28" s="199">
        <v>187.62</v>
      </c>
      <c r="AP28" s="199">
        <v>0</v>
      </c>
    </row>
    <row r="29" spans="1:42">
      <c r="A29" t="s">
        <v>71</v>
      </c>
      <c r="B29" s="199">
        <v>0</v>
      </c>
      <c r="C29" s="199">
        <v>0</v>
      </c>
      <c r="D29" s="199">
        <v>5.53</v>
      </c>
      <c r="E29" s="199">
        <v>0</v>
      </c>
      <c r="F29" s="199">
        <v>0</v>
      </c>
      <c r="G29" s="199">
        <v>6.68</v>
      </c>
      <c r="H29" s="199">
        <v>0</v>
      </c>
      <c r="I29" s="199">
        <v>0</v>
      </c>
      <c r="J29" s="199">
        <v>10.59</v>
      </c>
      <c r="K29" s="199">
        <v>17.059999999999999</v>
      </c>
      <c r="L29" s="199">
        <v>0.37</v>
      </c>
      <c r="M29" s="199">
        <v>2.12</v>
      </c>
      <c r="N29" s="199">
        <v>1.01</v>
      </c>
      <c r="O29" s="199">
        <v>2.44</v>
      </c>
      <c r="P29" s="199">
        <v>0.83</v>
      </c>
      <c r="Q29" s="199">
        <v>0.15</v>
      </c>
      <c r="R29" s="199">
        <v>0.62</v>
      </c>
      <c r="S29" s="199">
        <v>0.39</v>
      </c>
      <c r="T29" s="199">
        <v>0</v>
      </c>
      <c r="U29" s="199">
        <v>2.0699999999999998</v>
      </c>
      <c r="V29" s="199">
        <v>0.21</v>
      </c>
      <c r="W29" s="199">
        <v>0.68</v>
      </c>
      <c r="X29" s="199">
        <v>2.16</v>
      </c>
      <c r="Y29" s="199">
        <v>0</v>
      </c>
      <c r="Z29" s="199">
        <v>63.48</v>
      </c>
      <c r="AA29" s="199">
        <v>1.02</v>
      </c>
      <c r="AB29" s="199">
        <v>0</v>
      </c>
      <c r="AC29" s="199">
        <v>19.420000000000002</v>
      </c>
      <c r="AD29" s="199">
        <v>0</v>
      </c>
      <c r="AE29" s="199">
        <v>0</v>
      </c>
      <c r="AF29" s="199">
        <v>0</v>
      </c>
      <c r="AG29" s="199">
        <v>0</v>
      </c>
      <c r="AH29" s="199">
        <v>0</v>
      </c>
      <c r="AI29" s="199">
        <v>40.17</v>
      </c>
      <c r="AJ29" s="199">
        <v>0</v>
      </c>
      <c r="AK29" s="199">
        <v>0</v>
      </c>
      <c r="AL29" s="199">
        <v>0</v>
      </c>
      <c r="AM29" s="199">
        <v>0</v>
      </c>
      <c r="AN29" s="199">
        <v>0</v>
      </c>
      <c r="AO29" s="199">
        <v>187.62</v>
      </c>
      <c r="AP29" s="199">
        <v>0</v>
      </c>
    </row>
    <row r="30" spans="1:42">
      <c r="A30" t="s">
        <v>72</v>
      </c>
      <c r="B30" s="199">
        <v>0</v>
      </c>
      <c r="C30" s="199">
        <v>0</v>
      </c>
      <c r="D30" s="199">
        <v>5.53</v>
      </c>
      <c r="E30" s="199">
        <v>0</v>
      </c>
      <c r="F30" s="199">
        <v>0</v>
      </c>
      <c r="G30" s="199">
        <v>6.68</v>
      </c>
      <c r="H30" s="199">
        <v>0</v>
      </c>
      <c r="I30" s="199">
        <v>0</v>
      </c>
      <c r="J30" s="199">
        <v>10.59</v>
      </c>
      <c r="K30" s="199">
        <v>17.059999999999999</v>
      </c>
      <c r="L30" s="199">
        <v>0.37</v>
      </c>
      <c r="M30" s="199">
        <v>2.12</v>
      </c>
      <c r="N30" s="199">
        <v>1.1100000000000001</v>
      </c>
      <c r="O30" s="199">
        <v>2.44</v>
      </c>
      <c r="P30" s="199">
        <v>0.83</v>
      </c>
      <c r="Q30" s="199">
        <v>0.15</v>
      </c>
      <c r="R30" s="199">
        <v>0.62</v>
      </c>
      <c r="S30" s="199">
        <v>0.39</v>
      </c>
      <c r="T30" s="199">
        <v>0</v>
      </c>
      <c r="U30" s="199">
        <v>2.0699999999999998</v>
      </c>
      <c r="V30" s="199">
        <v>0.21</v>
      </c>
      <c r="W30" s="199">
        <v>0.68</v>
      </c>
      <c r="X30" s="199">
        <v>2.16</v>
      </c>
      <c r="Y30" s="199">
        <v>0</v>
      </c>
      <c r="Z30" s="199">
        <v>63.48</v>
      </c>
      <c r="AA30" s="199">
        <v>1.02</v>
      </c>
      <c r="AB30" s="199">
        <v>0</v>
      </c>
      <c r="AC30" s="199">
        <v>19.420000000000002</v>
      </c>
      <c r="AD30" s="199">
        <v>0</v>
      </c>
      <c r="AE30" s="199">
        <v>0</v>
      </c>
      <c r="AF30" s="199">
        <v>0</v>
      </c>
      <c r="AG30" s="199">
        <v>0</v>
      </c>
      <c r="AH30" s="199">
        <v>0</v>
      </c>
      <c r="AI30" s="199">
        <v>40.17</v>
      </c>
      <c r="AJ30" s="199">
        <v>0</v>
      </c>
      <c r="AK30" s="199">
        <v>0</v>
      </c>
      <c r="AL30" s="199">
        <v>0</v>
      </c>
      <c r="AM30" s="199">
        <v>0</v>
      </c>
      <c r="AN30" s="199">
        <v>0</v>
      </c>
      <c r="AO30" s="199">
        <v>187.62</v>
      </c>
      <c r="AP30" s="199">
        <v>0</v>
      </c>
    </row>
    <row r="31" spans="1:42">
      <c r="A31" t="s">
        <v>73</v>
      </c>
      <c r="B31" s="199">
        <v>0</v>
      </c>
      <c r="C31" s="199">
        <v>0</v>
      </c>
      <c r="D31" s="199">
        <v>5.53</v>
      </c>
      <c r="E31" s="199">
        <v>0</v>
      </c>
      <c r="F31" s="199">
        <v>0</v>
      </c>
      <c r="G31" s="199">
        <v>6.68</v>
      </c>
      <c r="H31" s="199">
        <v>0</v>
      </c>
      <c r="I31" s="199">
        <v>0</v>
      </c>
      <c r="J31" s="199">
        <v>10.59</v>
      </c>
      <c r="K31" s="199">
        <v>17.059999999999999</v>
      </c>
      <c r="L31" s="199">
        <v>0.37</v>
      </c>
      <c r="M31" s="199">
        <v>2.12</v>
      </c>
      <c r="N31" s="199">
        <v>1.2</v>
      </c>
      <c r="O31" s="199">
        <v>2.44</v>
      </c>
      <c r="P31" s="199">
        <v>0.83</v>
      </c>
      <c r="Q31" s="199">
        <v>0.15</v>
      </c>
      <c r="R31" s="199">
        <v>0.62</v>
      </c>
      <c r="S31" s="199">
        <v>0.39</v>
      </c>
      <c r="T31" s="199">
        <v>0</v>
      </c>
      <c r="U31" s="199">
        <v>2.0699999999999998</v>
      </c>
      <c r="V31" s="199">
        <v>0.21</v>
      </c>
      <c r="W31" s="199">
        <v>0.68</v>
      </c>
      <c r="X31" s="199">
        <v>2.16</v>
      </c>
      <c r="Y31" s="199">
        <v>0</v>
      </c>
      <c r="Z31" s="199">
        <v>63.48</v>
      </c>
      <c r="AA31" s="199">
        <v>1.02</v>
      </c>
      <c r="AB31" s="199">
        <v>0</v>
      </c>
      <c r="AC31" s="199">
        <v>19.420000000000002</v>
      </c>
      <c r="AD31" s="199">
        <v>0</v>
      </c>
      <c r="AE31" s="199">
        <v>0</v>
      </c>
      <c r="AF31" s="199">
        <v>0</v>
      </c>
      <c r="AG31" s="199">
        <v>0</v>
      </c>
      <c r="AH31" s="199">
        <v>0</v>
      </c>
      <c r="AI31" s="199">
        <v>40.450000000000003</v>
      </c>
      <c r="AJ31" s="199">
        <v>0</v>
      </c>
      <c r="AK31" s="199">
        <v>0</v>
      </c>
      <c r="AL31" s="199">
        <v>0</v>
      </c>
      <c r="AM31" s="199">
        <v>0</v>
      </c>
      <c r="AN31" s="199">
        <v>0</v>
      </c>
      <c r="AO31" s="199">
        <v>187.62</v>
      </c>
      <c r="AP31" s="199">
        <v>0</v>
      </c>
    </row>
    <row r="32" spans="1:42">
      <c r="A32" t="s">
        <v>74</v>
      </c>
      <c r="B32" s="199">
        <v>0</v>
      </c>
      <c r="C32" s="199">
        <v>0</v>
      </c>
      <c r="D32" s="199">
        <v>5.53</v>
      </c>
      <c r="E32" s="199">
        <v>0</v>
      </c>
      <c r="F32" s="199">
        <v>0</v>
      </c>
      <c r="G32" s="199">
        <v>6.68</v>
      </c>
      <c r="H32" s="199">
        <v>0</v>
      </c>
      <c r="I32" s="199">
        <v>0</v>
      </c>
      <c r="J32" s="199">
        <v>10.59</v>
      </c>
      <c r="K32" s="199">
        <v>17.059999999999999</v>
      </c>
      <c r="L32" s="199">
        <v>0.37</v>
      </c>
      <c r="M32" s="199">
        <v>2.12</v>
      </c>
      <c r="N32" s="199">
        <v>1.29</v>
      </c>
      <c r="O32" s="199">
        <v>2.44</v>
      </c>
      <c r="P32" s="199">
        <v>0.83</v>
      </c>
      <c r="Q32" s="199">
        <v>0.15</v>
      </c>
      <c r="R32" s="199">
        <v>0.62</v>
      </c>
      <c r="S32" s="199">
        <v>0.39</v>
      </c>
      <c r="T32" s="199">
        <v>0</v>
      </c>
      <c r="U32" s="199">
        <v>2.0699999999999998</v>
      </c>
      <c r="V32" s="199">
        <v>0.21</v>
      </c>
      <c r="W32" s="199">
        <v>0.68</v>
      </c>
      <c r="X32" s="199">
        <v>2.16</v>
      </c>
      <c r="Y32" s="199">
        <v>0</v>
      </c>
      <c r="Z32" s="199">
        <v>63.48</v>
      </c>
      <c r="AA32" s="199">
        <v>1.02</v>
      </c>
      <c r="AB32" s="199">
        <v>0</v>
      </c>
      <c r="AC32" s="199">
        <v>19.420000000000002</v>
      </c>
      <c r="AD32" s="199">
        <v>0</v>
      </c>
      <c r="AE32" s="199">
        <v>0</v>
      </c>
      <c r="AF32" s="199">
        <v>0</v>
      </c>
      <c r="AG32" s="199">
        <v>0</v>
      </c>
      <c r="AH32" s="199">
        <v>0</v>
      </c>
      <c r="AI32" s="199">
        <v>40.450000000000003</v>
      </c>
      <c r="AJ32" s="199">
        <v>0</v>
      </c>
      <c r="AK32" s="199">
        <v>0</v>
      </c>
      <c r="AL32" s="199">
        <v>0</v>
      </c>
      <c r="AM32" s="199">
        <v>0</v>
      </c>
      <c r="AN32" s="199">
        <v>0</v>
      </c>
      <c r="AO32" s="199">
        <v>187.62</v>
      </c>
      <c r="AP32" s="199">
        <v>0</v>
      </c>
    </row>
    <row r="33" spans="1:42">
      <c r="A33" t="s">
        <v>75</v>
      </c>
      <c r="B33" s="199">
        <v>0</v>
      </c>
      <c r="C33" s="199">
        <v>0</v>
      </c>
      <c r="D33" s="199">
        <v>5.53</v>
      </c>
      <c r="E33" s="199">
        <v>0</v>
      </c>
      <c r="F33" s="199">
        <v>0</v>
      </c>
      <c r="G33" s="199">
        <v>6.68</v>
      </c>
      <c r="H33" s="199">
        <v>0</v>
      </c>
      <c r="I33" s="199">
        <v>0</v>
      </c>
      <c r="J33" s="199">
        <v>10.59</v>
      </c>
      <c r="K33" s="199">
        <v>17.059999999999999</v>
      </c>
      <c r="L33" s="199">
        <v>0.37</v>
      </c>
      <c r="M33" s="199">
        <v>2.12</v>
      </c>
      <c r="N33" s="199">
        <v>1.29</v>
      </c>
      <c r="O33" s="199">
        <v>2.44</v>
      </c>
      <c r="P33" s="199">
        <v>0.83</v>
      </c>
      <c r="Q33" s="199">
        <v>0.15</v>
      </c>
      <c r="R33" s="199">
        <v>0.62</v>
      </c>
      <c r="S33" s="199">
        <v>0.39</v>
      </c>
      <c r="T33" s="199">
        <v>0</v>
      </c>
      <c r="U33" s="199">
        <v>2.0699999999999998</v>
      </c>
      <c r="V33" s="199">
        <v>0.21</v>
      </c>
      <c r="W33" s="199">
        <v>0.68</v>
      </c>
      <c r="X33" s="199">
        <v>2.16</v>
      </c>
      <c r="Y33" s="199">
        <v>0</v>
      </c>
      <c r="Z33" s="199">
        <v>63.48</v>
      </c>
      <c r="AA33" s="199">
        <v>1.02</v>
      </c>
      <c r="AB33" s="199">
        <v>0</v>
      </c>
      <c r="AC33" s="199">
        <v>19.420000000000002</v>
      </c>
      <c r="AD33" s="199">
        <v>0</v>
      </c>
      <c r="AE33" s="199">
        <v>0</v>
      </c>
      <c r="AF33" s="199">
        <v>0</v>
      </c>
      <c r="AG33" s="199">
        <v>0</v>
      </c>
      <c r="AH33" s="199">
        <v>0</v>
      </c>
      <c r="AI33" s="199">
        <v>40.450000000000003</v>
      </c>
      <c r="AJ33" s="199">
        <v>0</v>
      </c>
      <c r="AK33" s="199">
        <v>0</v>
      </c>
      <c r="AL33" s="199">
        <v>0</v>
      </c>
      <c r="AM33" s="199">
        <v>0</v>
      </c>
      <c r="AN33" s="199">
        <v>0</v>
      </c>
      <c r="AO33" s="199">
        <v>187.62</v>
      </c>
      <c r="AP33" s="199">
        <v>0</v>
      </c>
    </row>
    <row r="34" spans="1:42">
      <c r="A34" t="s">
        <v>76</v>
      </c>
      <c r="B34" s="199">
        <v>0</v>
      </c>
      <c r="C34" s="199">
        <v>0</v>
      </c>
      <c r="D34" s="199">
        <v>5.53</v>
      </c>
      <c r="E34" s="199">
        <v>0</v>
      </c>
      <c r="F34" s="199">
        <v>0</v>
      </c>
      <c r="G34" s="199">
        <v>6.68</v>
      </c>
      <c r="H34" s="199">
        <v>0</v>
      </c>
      <c r="I34" s="199">
        <v>0</v>
      </c>
      <c r="J34" s="199">
        <v>10.59</v>
      </c>
      <c r="K34" s="199">
        <v>17.059999999999999</v>
      </c>
      <c r="L34" s="199">
        <v>0.37</v>
      </c>
      <c r="M34" s="199">
        <v>2.12</v>
      </c>
      <c r="N34" s="199">
        <v>1.38</v>
      </c>
      <c r="O34" s="199">
        <v>2.44</v>
      </c>
      <c r="P34" s="199">
        <v>0.83</v>
      </c>
      <c r="Q34" s="199">
        <v>0.15</v>
      </c>
      <c r="R34" s="199">
        <v>0.62</v>
      </c>
      <c r="S34" s="199">
        <v>0.39</v>
      </c>
      <c r="T34" s="199">
        <v>0</v>
      </c>
      <c r="U34" s="199">
        <v>2.0699999999999998</v>
      </c>
      <c r="V34" s="199">
        <v>0.21</v>
      </c>
      <c r="W34" s="199">
        <v>0.68</v>
      </c>
      <c r="X34" s="199">
        <v>2.16</v>
      </c>
      <c r="Y34" s="199">
        <v>0</v>
      </c>
      <c r="Z34" s="199">
        <v>63.48</v>
      </c>
      <c r="AA34" s="199">
        <v>1.02</v>
      </c>
      <c r="AB34" s="199">
        <v>0</v>
      </c>
      <c r="AC34" s="199">
        <v>19.420000000000002</v>
      </c>
      <c r="AD34" s="199">
        <v>0</v>
      </c>
      <c r="AE34" s="199">
        <v>0</v>
      </c>
      <c r="AF34" s="199">
        <v>0</v>
      </c>
      <c r="AG34" s="199">
        <v>0</v>
      </c>
      <c r="AH34" s="199">
        <v>0</v>
      </c>
      <c r="AI34" s="199">
        <v>40.450000000000003</v>
      </c>
      <c r="AJ34" s="199">
        <v>0</v>
      </c>
      <c r="AK34" s="199">
        <v>0</v>
      </c>
      <c r="AL34" s="199">
        <v>0</v>
      </c>
      <c r="AM34" s="199">
        <v>0</v>
      </c>
      <c r="AN34" s="199">
        <v>0</v>
      </c>
      <c r="AO34" s="199">
        <v>187.62</v>
      </c>
      <c r="AP34" s="199">
        <v>0</v>
      </c>
    </row>
    <row r="35" spans="1:42">
      <c r="A35" t="s">
        <v>77</v>
      </c>
      <c r="B35" s="199">
        <v>0</v>
      </c>
      <c r="C35" s="199">
        <v>0</v>
      </c>
      <c r="D35" s="199">
        <v>5.53</v>
      </c>
      <c r="E35" s="199">
        <v>0</v>
      </c>
      <c r="F35" s="199">
        <v>0</v>
      </c>
      <c r="G35" s="199">
        <v>6.68</v>
      </c>
      <c r="H35" s="199">
        <v>0</v>
      </c>
      <c r="I35" s="199">
        <v>0</v>
      </c>
      <c r="J35" s="199">
        <v>10.59</v>
      </c>
      <c r="K35" s="199">
        <v>17.059999999999999</v>
      </c>
      <c r="L35" s="199">
        <v>0.37</v>
      </c>
      <c r="M35" s="199">
        <v>2.12</v>
      </c>
      <c r="N35" s="199">
        <v>1.38</v>
      </c>
      <c r="O35" s="199">
        <v>2.44</v>
      </c>
      <c r="P35" s="199">
        <v>0.83</v>
      </c>
      <c r="Q35" s="199">
        <v>0.15</v>
      </c>
      <c r="R35" s="199">
        <v>0.62</v>
      </c>
      <c r="S35" s="199">
        <v>0.39</v>
      </c>
      <c r="T35" s="199">
        <v>0</v>
      </c>
      <c r="U35" s="199">
        <v>2.0699999999999998</v>
      </c>
      <c r="V35" s="199">
        <v>0.21</v>
      </c>
      <c r="W35" s="199">
        <v>0.68</v>
      </c>
      <c r="X35" s="199">
        <v>2.16</v>
      </c>
      <c r="Y35" s="199">
        <v>0</v>
      </c>
      <c r="Z35" s="199">
        <v>63.48</v>
      </c>
      <c r="AA35" s="199">
        <v>1.02</v>
      </c>
      <c r="AB35" s="199">
        <v>0</v>
      </c>
      <c r="AC35" s="199">
        <v>20.03</v>
      </c>
      <c r="AD35" s="199">
        <v>0</v>
      </c>
      <c r="AE35" s="199">
        <v>0</v>
      </c>
      <c r="AF35" s="199">
        <v>0</v>
      </c>
      <c r="AG35" s="199">
        <v>0</v>
      </c>
      <c r="AH35" s="199">
        <v>0</v>
      </c>
      <c r="AI35" s="199">
        <v>41.4</v>
      </c>
      <c r="AJ35" s="199">
        <v>0</v>
      </c>
      <c r="AK35" s="199">
        <v>0</v>
      </c>
      <c r="AL35" s="199">
        <v>0</v>
      </c>
      <c r="AM35" s="199">
        <v>0</v>
      </c>
      <c r="AN35" s="199">
        <v>0</v>
      </c>
      <c r="AO35" s="199">
        <v>187.62</v>
      </c>
      <c r="AP35" s="199">
        <v>0</v>
      </c>
    </row>
    <row r="36" spans="1:42">
      <c r="A36" t="s">
        <v>78</v>
      </c>
      <c r="B36" s="199">
        <v>0</v>
      </c>
      <c r="C36" s="199">
        <v>0</v>
      </c>
      <c r="D36" s="199">
        <v>5.53</v>
      </c>
      <c r="E36" s="199">
        <v>0</v>
      </c>
      <c r="F36" s="199">
        <v>0</v>
      </c>
      <c r="G36" s="199">
        <v>6.68</v>
      </c>
      <c r="H36" s="199">
        <v>0</v>
      </c>
      <c r="I36" s="199">
        <v>0</v>
      </c>
      <c r="J36" s="199">
        <v>10.59</v>
      </c>
      <c r="K36" s="199">
        <v>17.059999999999999</v>
      </c>
      <c r="L36" s="199">
        <v>0.37</v>
      </c>
      <c r="M36" s="199">
        <v>2.12</v>
      </c>
      <c r="N36" s="199">
        <v>1.48</v>
      </c>
      <c r="O36" s="199">
        <v>2.44</v>
      </c>
      <c r="P36" s="199">
        <v>0.83</v>
      </c>
      <c r="Q36" s="199">
        <v>0.15</v>
      </c>
      <c r="R36" s="199">
        <v>0.62</v>
      </c>
      <c r="S36" s="199">
        <v>0.39</v>
      </c>
      <c r="T36" s="199">
        <v>0</v>
      </c>
      <c r="U36" s="199">
        <v>2.0699999999999998</v>
      </c>
      <c r="V36" s="199">
        <v>0.21</v>
      </c>
      <c r="W36" s="199">
        <v>0.68</v>
      </c>
      <c r="X36" s="199">
        <v>2.16</v>
      </c>
      <c r="Y36" s="199">
        <v>0</v>
      </c>
      <c r="Z36" s="199">
        <v>63.48</v>
      </c>
      <c r="AA36" s="199">
        <v>1.02</v>
      </c>
      <c r="AB36" s="199">
        <v>0</v>
      </c>
      <c r="AC36" s="199">
        <v>20.03</v>
      </c>
      <c r="AD36" s="199">
        <v>0</v>
      </c>
      <c r="AE36" s="199">
        <v>0</v>
      </c>
      <c r="AF36" s="199">
        <v>0</v>
      </c>
      <c r="AG36" s="199">
        <v>0</v>
      </c>
      <c r="AH36" s="199">
        <v>0</v>
      </c>
      <c r="AI36" s="199">
        <v>41.4</v>
      </c>
      <c r="AJ36" s="199">
        <v>0</v>
      </c>
      <c r="AK36" s="199">
        <v>0</v>
      </c>
      <c r="AL36" s="199">
        <v>0</v>
      </c>
      <c r="AM36" s="199">
        <v>0</v>
      </c>
      <c r="AN36" s="199">
        <v>0</v>
      </c>
      <c r="AO36" s="199">
        <v>187.62</v>
      </c>
      <c r="AP36" s="199">
        <v>0</v>
      </c>
    </row>
    <row r="37" spans="1:42">
      <c r="A37" t="s">
        <v>79</v>
      </c>
      <c r="B37" s="199">
        <v>0</v>
      </c>
      <c r="C37" s="199">
        <v>0</v>
      </c>
      <c r="D37" s="199">
        <v>5.53</v>
      </c>
      <c r="E37" s="199">
        <v>0</v>
      </c>
      <c r="F37" s="199">
        <v>0</v>
      </c>
      <c r="G37" s="199">
        <v>6.68</v>
      </c>
      <c r="H37" s="199">
        <v>0</v>
      </c>
      <c r="I37" s="199">
        <v>0</v>
      </c>
      <c r="J37" s="199">
        <v>10.59</v>
      </c>
      <c r="K37" s="199">
        <v>79.260000000000005</v>
      </c>
      <c r="L37" s="199">
        <v>0.37</v>
      </c>
      <c r="M37" s="199">
        <v>2.12</v>
      </c>
      <c r="N37" s="199">
        <v>6.92</v>
      </c>
      <c r="O37" s="199">
        <v>2.44</v>
      </c>
      <c r="P37" s="199">
        <v>0.83</v>
      </c>
      <c r="Q37" s="199">
        <v>0.15</v>
      </c>
      <c r="R37" s="199">
        <v>0.62</v>
      </c>
      <c r="S37" s="199">
        <v>0.39</v>
      </c>
      <c r="T37" s="199">
        <v>0</v>
      </c>
      <c r="U37" s="199">
        <v>2.0699999999999998</v>
      </c>
      <c r="V37" s="199">
        <v>0.21</v>
      </c>
      <c r="W37" s="199">
        <v>0.68</v>
      </c>
      <c r="X37" s="199">
        <v>2.16</v>
      </c>
      <c r="Y37" s="199">
        <v>0</v>
      </c>
      <c r="Z37" s="199">
        <v>63.48</v>
      </c>
      <c r="AA37" s="199">
        <v>1.02</v>
      </c>
      <c r="AB37" s="199">
        <v>0</v>
      </c>
      <c r="AC37" s="199">
        <v>20.03</v>
      </c>
      <c r="AD37" s="199">
        <v>0</v>
      </c>
      <c r="AE37" s="199">
        <v>0</v>
      </c>
      <c r="AF37" s="199">
        <v>0</v>
      </c>
      <c r="AG37" s="199">
        <v>0</v>
      </c>
      <c r="AH37" s="199">
        <v>56.58</v>
      </c>
      <c r="AI37" s="199">
        <v>41.4</v>
      </c>
      <c r="AJ37" s="199">
        <v>0</v>
      </c>
      <c r="AK37" s="199">
        <v>0</v>
      </c>
      <c r="AL37" s="199">
        <v>0</v>
      </c>
      <c r="AM37" s="199">
        <v>0</v>
      </c>
      <c r="AN37" s="199">
        <v>0</v>
      </c>
      <c r="AO37" s="199">
        <v>187.62</v>
      </c>
      <c r="AP37" s="199">
        <v>0</v>
      </c>
    </row>
    <row r="38" spans="1:42">
      <c r="A38" t="s">
        <v>80</v>
      </c>
      <c r="B38" s="199">
        <v>0</v>
      </c>
      <c r="C38" s="199">
        <v>0</v>
      </c>
      <c r="D38" s="199">
        <v>5.53</v>
      </c>
      <c r="E38" s="199">
        <v>0</v>
      </c>
      <c r="F38" s="199">
        <v>0</v>
      </c>
      <c r="G38" s="199">
        <v>6.68</v>
      </c>
      <c r="H38" s="199">
        <v>0</v>
      </c>
      <c r="I38" s="199">
        <v>0</v>
      </c>
      <c r="J38" s="199">
        <v>10.59</v>
      </c>
      <c r="K38" s="199">
        <v>74.42</v>
      </c>
      <c r="L38" s="199">
        <v>0.37</v>
      </c>
      <c r="M38" s="199">
        <v>2.12</v>
      </c>
      <c r="N38" s="199">
        <v>6.92</v>
      </c>
      <c r="O38" s="199">
        <v>2.44</v>
      </c>
      <c r="P38" s="199">
        <v>0.83</v>
      </c>
      <c r="Q38" s="199">
        <v>0.15</v>
      </c>
      <c r="R38" s="199">
        <v>0.62</v>
      </c>
      <c r="S38" s="199">
        <v>0.39</v>
      </c>
      <c r="T38" s="199">
        <v>0</v>
      </c>
      <c r="U38" s="199">
        <v>2.0699999999999998</v>
      </c>
      <c r="V38" s="199">
        <v>0.21</v>
      </c>
      <c r="W38" s="199">
        <v>0.68</v>
      </c>
      <c r="X38" s="199">
        <v>2.16</v>
      </c>
      <c r="Y38" s="199">
        <v>0</v>
      </c>
      <c r="Z38" s="199">
        <v>63.48</v>
      </c>
      <c r="AA38" s="199">
        <v>1.02</v>
      </c>
      <c r="AB38" s="199">
        <v>0</v>
      </c>
      <c r="AC38" s="199">
        <v>20.03</v>
      </c>
      <c r="AD38" s="199">
        <v>0</v>
      </c>
      <c r="AE38" s="199">
        <v>0</v>
      </c>
      <c r="AF38" s="199">
        <v>0</v>
      </c>
      <c r="AG38" s="199">
        <v>0</v>
      </c>
      <c r="AH38" s="199">
        <v>56.58</v>
      </c>
      <c r="AI38" s="199">
        <v>41.4</v>
      </c>
      <c r="AJ38" s="199">
        <v>0</v>
      </c>
      <c r="AK38" s="199">
        <v>0</v>
      </c>
      <c r="AL38" s="199">
        <v>0</v>
      </c>
      <c r="AM38" s="199">
        <v>0</v>
      </c>
      <c r="AN38" s="199">
        <v>0</v>
      </c>
      <c r="AO38" s="199">
        <v>187.62</v>
      </c>
      <c r="AP38" s="199">
        <v>0</v>
      </c>
    </row>
    <row r="39" spans="1:42">
      <c r="A39" t="s">
        <v>81</v>
      </c>
      <c r="B39" s="199">
        <v>0</v>
      </c>
      <c r="C39" s="199">
        <v>0</v>
      </c>
      <c r="D39" s="199">
        <v>5.53</v>
      </c>
      <c r="E39" s="199">
        <v>0</v>
      </c>
      <c r="F39" s="199">
        <v>0</v>
      </c>
      <c r="G39" s="199">
        <v>6.68</v>
      </c>
      <c r="H39" s="199">
        <v>0</v>
      </c>
      <c r="I39" s="199">
        <v>0</v>
      </c>
      <c r="J39" s="199">
        <v>10.59</v>
      </c>
      <c r="K39" s="199">
        <v>50.25</v>
      </c>
      <c r="L39" s="199">
        <v>0.37</v>
      </c>
      <c r="M39" s="199">
        <v>2.12</v>
      </c>
      <c r="N39" s="199">
        <v>6.92</v>
      </c>
      <c r="O39" s="199">
        <v>2.44</v>
      </c>
      <c r="P39" s="199">
        <v>0.83</v>
      </c>
      <c r="Q39" s="199">
        <v>0.15</v>
      </c>
      <c r="R39" s="199">
        <v>0.62</v>
      </c>
      <c r="S39" s="199">
        <v>0.39</v>
      </c>
      <c r="T39" s="199">
        <v>0</v>
      </c>
      <c r="U39" s="199">
        <v>2.0699999999999998</v>
      </c>
      <c r="V39" s="199">
        <v>0.21</v>
      </c>
      <c r="W39" s="199">
        <v>0.68</v>
      </c>
      <c r="X39" s="199">
        <v>2.16</v>
      </c>
      <c r="Y39" s="199">
        <v>0</v>
      </c>
      <c r="Z39" s="199">
        <v>63.48</v>
      </c>
      <c r="AA39" s="199">
        <v>1.02</v>
      </c>
      <c r="AB39" s="199">
        <v>0</v>
      </c>
      <c r="AC39" s="199">
        <v>20.03</v>
      </c>
      <c r="AD39" s="199">
        <v>0</v>
      </c>
      <c r="AE39" s="199">
        <v>0</v>
      </c>
      <c r="AF39" s="199">
        <v>0</v>
      </c>
      <c r="AG39" s="199">
        <v>0</v>
      </c>
      <c r="AH39" s="199">
        <v>56.58</v>
      </c>
      <c r="AI39" s="199">
        <v>39.979999999999997</v>
      </c>
      <c r="AJ39" s="199">
        <v>0</v>
      </c>
      <c r="AK39" s="199">
        <v>0</v>
      </c>
      <c r="AL39" s="199">
        <v>0</v>
      </c>
      <c r="AM39" s="199">
        <v>0</v>
      </c>
      <c r="AN39" s="199">
        <v>0</v>
      </c>
      <c r="AO39" s="199">
        <v>187.62</v>
      </c>
      <c r="AP39" s="199">
        <v>0</v>
      </c>
    </row>
    <row r="40" spans="1:42">
      <c r="A40" t="s">
        <v>82</v>
      </c>
      <c r="B40" s="199">
        <v>0</v>
      </c>
      <c r="C40" s="199">
        <v>0</v>
      </c>
      <c r="D40" s="199">
        <v>5.53</v>
      </c>
      <c r="E40" s="199">
        <v>0</v>
      </c>
      <c r="F40" s="199">
        <v>0</v>
      </c>
      <c r="G40" s="199">
        <v>6.68</v>
      </c>
      <c r="H40" s="199">
        <v>0</v>
      </c>
      <c r="I40" s="199">
        <v>0</v>
      </c>
      <c r="J40" s="199">
        <v>10.59</v>
      </c>
      <c r="K40" s="199">
        <v>33.549999999999997</v>
      </c>
      <c r="L40" s="199">
        <v>0.37</v>
      </c>
      <c r="M40" s="199">
        <v>2.12</v>
      </c>
      <c r="N40" s="199">
        <v>6.92</v>
      </c>
      <c r="O40" s="199">
        <v>2.44</v>
      </c>
      <c r="P40" s="199">
        <v>0.83</v>
      </c>
      <c r="Q40" s="199">
        <v>0.15</v>
      </c>
      <c r="R40" s="199">
        <v>0.62</v>
      </c>
      <c r="S40" s="199">
        <v>0.39</v>
      </c>
      <c r="T40" s="199">
        <v>0</v>
      </c>
      <c r="U40" s="199">
        <v>2.0699999999999998</v>
      </c>
      <c r="V40" s="199">
        <v>0.21</v>
      </c>
      <c r="W40" s="199">
        <v>0.68</v>
      </c>
      <c r="X40" s="199">
        <v>2.16</v>
      </c>
      <c r="Y40" s="199">
        <v>0</v>
      </c>
      <c r="Z40" s="199">
        <v>63.48</v>
      </c>
      <c r="AA40" s="199">
        <v>1.02</v>
      </c>
      <c r="AB40" s="199">
        <v>0</v>
      </c>
      <c r="AC40" s="199">
        <v>20.03</v>
      </c>
      <c r="AD40" s="199">
        <v>0</v>
      </c>
      <c r="AE40" s="199">
        <v>0</v>
      </c>
      <c r="AF40" s="199">
        <v>0</v>
      </c>
      <c r="AG40" s="199">
        <v>0</v>
      </c>
      <c r="AH40" s="199">
        <v>56.58</v>
      </c>
      <c r="AI40" s="199">
        <v>39.979999999999997</v>
      </c>
      <c r="AJ40" s="199">
        <v>0</v>
      </c>
      <c r="AK40" s="199">
        <v>0</v>
      </c>
      <c r="AL40" s="199">
        <v>0</v>
      </c>
      <c r="AM40" s="199">
        <v>0</v>
      </c>
      <c r="AN40" s="199">
        <v>0</v>
      </c>
      <c r="AO40" s="199">
        <v>187.62</v>
      </c>
      <c r="AP40" s="199">
        <v>0</v>
      </c>
    </row>
    <row r="41" spans="1:42">
      <c r="A41" t="s">
        <v>83</v>
      </c>
      <c r="B41" s="199">
        <v>0</v>
      </c>
      <c r="C41" s="199">
        <v>0</v>
      </c>
      <c r="D41" s="199">
        <v>5.53</v>
      </c>
      <c r="E41" s="199">
        <v>0</v>
      </c>
      <c r="F41" s="199">
        <v>0</v>
      </c>
      <c r="G41" s="199">
        <v>6.68</v>
      </c>
      <c r="H41" s="199">
        <v>0</v>
      </c>
      <c r="I41" s="199">
        <v>0</v>
      </c>
      <c r="J41" s="199">
        <v>10.59</v>
      </c>
      <c r="K41" s="199">
        <v>17.059999999999999</v>
      </c>
      <c r="L41" s="199">
        <v>0.37</v>
      </c>
      <c r="M41" s="199">
        <v>2.12</v>
      </c>
      <c r="N41" s="199">
        <v>1.57</v>
      </c>
      <c r="O41" s="199">
        <v>2.44</v>
      </c>
      <c r="P41" s="199">
        <v>0.83</v>
      </c>
      <c r="Q41" s="199">
        <v>0.15</v>
      </c>
      <c r="R41" s="199">
        <v>0.62</v>
      </c>
      <c r="S41" s="199">
        <v>0.39</v>
      </c>
      <c r="T41" s="199">
        <v>0</v>
      </c>
      <c r="U41" s="199">
        <v>2.0699999999999998</v>
      </c>
      <c r="V41" s="199">
        <v>0.21</v>
      </c>
      <c r="W41" s="199">
        <v>0.68</v>
      </c>
      <c r="X41" s="199">
        <v>2.16</v>
      </c>
      <c r="Y41" s="199">
        <v>0</v>
      </c>
      <c r="Z41" s="199">
        <v>63.48</v>
      </c>
      <c r="AA41" s="199">
        <v>1.02</v>
      </c>
      <c r="AB41" s="199">
        <v>0</v>
      </c>
      <c r="AC41" s="199">
        <v>21.32</v>
      </c>
      <c r="AD41" s="199">
        <v>0</v>
      </c>
      <c r="AE41" s="199">
        <v>0</v>
      </c>
      <c r="AF41" s="199">
        <v>0</v>
      </c>
      <c r="AG41" s="199">
        <v>0</v>
      </c>
      <c r="AH41" s="199">
        <v>56.58</v>
      </c>
      <c r="AI41" s="199">
        <v>39.979999999999997</v>
      </c>
      <c r="AJ41" s="199">
        <v>0</v>
      </c>
      <c r="AK41" s="199">
        <v>0</v>
      </c>
      <c r="AL41" s="199">
        <v>0</v>
      </c>
      <c r="AM41" s="199">
        <v>0</v>
      </c>
      <c r="AN41" s="199">
        <v>0</v>
      </c>
      <c r="AO41" s="199">
        <v>187.62</v>
      </c>
      <c r="AP41" s="199">
        <v>0</v>
      </c>
    </row>
    <row r="42" spans="1:42">
      <c r="A42" t="s">
        <v>84</v>
      </c>
      <c r="B42" s="199">
        <v>0</v>
      </c>
      <c r="C42" s="199">
        <v>0</v>
      </c>
      <c r="D42" s="199">
        <v>5.53</v>
      </c>
      <c r="E42" s="199">
        <v>0</v>
      </c>
      <c r="F42" s="199">
        <v>0</v>
      </c>
      <c r="G42" s="199">
        <v>6.68</v>
      </c>
      <c r="H42" s="199">
        <v>0</v>
      </c>
      <c r="I42" s="199">
        <v>0</v>
      </c>
      <c r="J42" s="199">
        <v>10.59</v>
      </c>
      <c r="K42" s="199">
        <v>17.059999999999999</v>
      </c>
      <c r="L42" s="199">
        <v>0.37</v>
      </c>
      <c r="M42" s="199">
        <v>2.12</v>
      </c>
      <c r="N42" s="199">
        <v>1.57</v>
      </c>
      <c r="O42" s="199">
        <v>2.44</v>
      </c>
      <c r="P42" s="199">
        <v>0.83</v>
      </c>
      <c r="Q42" s="199">
        <v>0.15</v>
      </c>
      <c r="R42" s="199">
        <v>0.62</v>
      </c>
      <c r="S42" s="199">
        <v>0.39</v>
      </c>
      <c r="T42" s="199">
        <v>0</v>
      </c>
      <c r="U42" s="199">
        <v>2.0699999999999998</v>
      </c>
      <c r="V42" s="199">
        <v>0.21</v>
      </c>
      <c r="W42" s="199">
        <v>0.68</v>
      </c>
      <c r="X42" s="199">
        <v>2.16</v>
      </c>
      <c r="Y42" s="199">
        <v>0</v>
      </c>
      <c r="Z42" s="199">
        <v>63.48</v>
      </c>
      <c r="AA42" s="199">
        <v>1.02</v>
      </c>
      <c r="AB42" s="199">
        <v>0</v>
      </c>
      <c r="AC42" s="199">
        <v>21.32</v>
      </c>
      <c r="AD42" s="199">
        <v>0</v>
      </c>
      <c r="AE42" s="199">
        <v>0</v>
      </c>
      <c r="AF42" s="199">
        <v>0</v>
      </c>
      <c r="AG42" s="199">
        <v>0</v>
      </c>
      <c r="AH42" s="199">
        <v>56.58</v>
      </c>
      <c r="AI42" s="199">
        <v>39.979999999999997</v>
      </c>
      <c r="AJ42" s="199">
        <v>0</v>
      </c>
      <c r="AK42" s="199">
        <v>0</v>
      </c>
      <c r="AL42" s="199">
        <v>0</v>
      </c>
      <c r="AM42" s="199">
        <v>0</v>
      </c>
      <c r="AN42" s="199">
        <v>0</v>
      </c>
      <c r="AO42" s="199">
        <v>187.62</v>
      </c>
      <c r="AP42" s="199">
        <v>0</v>
      </c>
    </row>
    <row r="43" spans="1:42">
      <c r="A43" t="s">
        <v>85</v>
      </c>
      <c r="B43" s="199">
        <v>0</v>
      </c>
      <c r="C43" s="199">
        <v>0</v>
      </c>
      <c r="D43" s="199">
        <v>5.53</v>
      </c>
      <c r="E43" s="199">
        <v>0</v>
      </c>
      <c r="F43" s="199">
        <v>0</v>
      </c>
      <c r="G43" s="199">
        <v>6.68</v>
      </c>
      <c r="H43" s="199">
        <v>0</v>
      </c>
      <c r="I43" s="199">
        <v>0</v>
      </c>
      <c r="J43" s="199">
        <v>10.59</v>
      </c>
      <c r="K43" s="199">
        <v>17.059999999999999</v>
      </c>
      <c r="L43" s="199">
        <v>0.37</v>
      </c>
      <c r="M43" s="199">
        <v>2.12</v>
      </c>
      <c r="N43" s="199">
        <v>1.66</v>
      </c>
      <c r="O43" s="199">
        <v>2.44</v>
      </c>
      <c r="P43" s="199">
        <v>0.83</v>
      </c>
      <c r="Q43" s="199">
        <v>0.15</v>
      </c>
      <c r="R43" s="199">
        <v>0.62</v>
      </c>
      <c r="S43" s="199">
        <v>0.39</v>
      </c>
      <c r="T43" s="199">
        <v>0</v>
      </c>
      <c r="U43" s="199">
        <v>2.0699999999999998</v>
      </c>
      <c r="V43" s="199">
        <v>0.21</v>
      </c>
      <c r="W43" s="199">
        <v>0.68</v>
      </c>
      <c r="X43" s="199">
        <v>2.16</v>
      </c>
      <c r="Y43" s="199">
        <v>0</v>
      </c>
      <c r="Z43" s="199">
        <v>63.48</v>
      </c>
      <c r="AA43" s="199">
        <v>0</v>
      </c>
      <c r="AB43" s="199">
        <v>0</v>
      </c>
      <c r="AC43" s="199">
        <v>21.97</v>
      </c>
      <c r="AD43" s="199">
        <v>0</v>
      </c>
      <c r="AE43" s="199">
        <v>0</v>
      </c>
      <c r="AF43" s="199">
        <v>0</v>
      </c>
      <c r="AG43" s="199">
        <v>0</v>
      </c>
      <c r="AH43" s="199">
        <v>56.58</v>
      </c>
      <c r="AI43" s="199">
        <v>40.700000000000003</v>
      </c>
      <c r="AJ43" s="199">
        <v>0</v>
      </c>
      <c r="AK43" s="199">
        <v>0</v>
      </c>
      <c r="AL43" s="199">
        <v>0</v>
      </c>
      <c r="AM43" s="199">
        <v>0</v>
      </c>
      <c r="AN43" s="199">
        <v>0</v>
      </c>
      <c r="AO43" s="199">
        <v>187.62</v>
      </c>
      <c r="AP43" s="199">
        <v>0</v>
      </c>
    </row>
    <row r="44" spans="1:42">
      <c r="A44" t="s">
        <v>86</v>
      </c>
      <c r="B44" s="199">
        <v>0</v>
      </c>
      <c r="C44" s="199">
        <v>0</v>
      </c>
      <c r="D44" s="199">
        <v>5.53</v>
      </c>
      <c r="E44" s="199">
        <v>0</v>
      </c>
      <c r="F44" s="199">
        <v>0</v>
      </c>
      <c r="G44" s="199">
        <v>6.68</v>
      </c>
      <c r="H44" s="199">
        <v>0</v>
      </c>
      <c r="I44" s="199">
        <v>0</v>
      </c>
      <c r="J44" s="199">
        <v>10.59</v>
      </c>
      <c r="K44" s="199">
        <v>17.059999999999999</v>
      </c>
      <c r="L44" s="199">
        <v>0.37</v>
      </c>
      <c r="M44" s="199">
        <v>2.12</v>
      </c>
      <c r="N44" s="199">
        <v>1.73</v>
      </c>
      <c r="O44" s="199">
        <v>2.44</v>
      </c>
      <c r="P44" s="199">
        <v>0.83</v>
      </c>
      <c r="Q44" s="199">
        <v>0.15</v>
      </c>
      <c r="R44" s="199">
        <v>0.62</v>
      </c>
      <c r="S44" s="199">
        <v>0.39</v>
      </c>
      <c r="T44" s="199">
        <v>0</v>
      </c>
      <c r="U44" s="199">
        <v>2.0699999999999998</v>
      </c>
      <c r="V44" s="199">
        <v>0.21</v>
      </c>
      <c r="W44" s="199">
        <v>0.68</v>
      </c>
      <c r="X44" s="199">
        <v>2.16</v>
      </c>
      <c r="Y44" s="199">
        <v>0</v>
      </c>
      <c r="Z44" s="199">
        <v>63.48</v>
      </c>
      <c r="AA44" s="199">
        <v>0</v>
      </c>
      <c r="AB44" s="199">
        <v>0</v>
      </c>
      <c r="AC44" s="199">
        <v>21.97</v>
      </c>
      <c r="AD44" s="199">
        <v>0</v>
      </c>
      <c r="AE44" s="199">
        <v>0</v>
      </c>
      <c r="AF44" s="199">
        <v>0</v>
      </c>
      <c r="AG44" s="199">
        <v>0</v>
      </c>
      <c r="AH44" s="199">
        <v>56.58</v>
      </c>
      <c r="AI44" s="199">
        <v>40.700000000000003</v>
      </c>
      <c r="AJ44" s="199">
        <v>0</v>
      </c>
      <c r="AK44" s="199">
        <v>0</v>
      </c>
      <c r="AL44" s="199">
        <v>0</v>
      </c>
      <c r="AM44" s="199">
        <v>0</v>
      </c>
      <c r="AN44" s="199">
        <v>0</v>
      </c>
      <c r="AO44" s="199">
        <v>187.62</v>
      </c>
      <c r="AP44" s="199">
        <v>0</v>
      </c>
    </row>
    <row r="45" spans="1:42">
      <c r="A45" t="s">
        <v>87</v>
      </c>
      <c r="B45" s="199">
        <v>0</v>
      </c>
      <c r="C45" s="199">
        <v>0</v>
      </c>
      <c r="D45" s="199">
        <v>5.53</v>
      </c>
      <c r="E45" s="199">
        <v>0</v>
      </c>
      <c r="F45" s="199">
        <v>0</v>
      </c>
      <c r="G45" s="199">
        <v>6.68</v>
      </c>
      <c r="H45" s="199">
        <v>0</v>
      </c>
      <c r="I45" s="199">
        <v>0</v>
      </c>
      <c r="J45" s="199">
        <v>10.59</v>
      </c>
      <c r="K45" s="199">
        <v>17.059999999999999</v>
      </c>
      <c r="L45" s="199">
        <v>0.37</v>
      </c>
      <c r="M45" s="199">
        <v>2.12</v>
      </c>
      <c r="N45" s="199">
        <v>1.73</v>
      </c>
      <c r="O45" s="199">
        <v>2.44</v>
      </c>
      <c r="P45" s="199">
        <v>0.83</v>
      </c>
      <c r="Q45" s="199">
        <v>0.15</v>
      </c>
      <c r="R45" s="199">
        <v>0.62</v>
      </c>
      <c r="S45" s="199">
        <v>0.39</v>
      </c>
      <c r="T45" s="199">
        <v>0</v>
      </c>
      <c r="U45" s="199">
        <v>2.0699999999999998</v>
      </c>
      <c r="V45" s="199">
        <v>0.21</v>
      </c>
      <c r="W45" s="199">
        <v>0.68</v>
      </c>
      <c r="X45" s="199">
        <v>2.16</v>
      </c>
      <c r="Y45" s="199">
        <v>0</v>
      </c>
      <c r="Z45" s="199">
        <v>63.48</v>
      </c>
      <c r="AA45" s="199">
        <v>0</v>
      </c>
      <c r="AB45" s="199">
        <v>0</v>
      </c>
      <c r="AC45" s="199">
        <v>21.97</v>
      </c>
      <c r="AD45" s="199">
        <v>0</v>
      </c>
      <c r="AE45" s="199">
        <v>0</v>
      </c>
      <c r="AF45" s="199">
        <v>0</v>
      </c>
      <c r="AG45" s="199">
        <v>0</v>
      </c>
      <c r="AH45" s="199">
        <v>56.58</v>
      </c>
      <c r="AI45" s="199">
        <v>40.700000000000003</v>
      </c>
      <c r="AJ45" s="199">
        <v>0</v>
      </c>
      <c r="AK45" s="199">
        <v>0</v>
      </c>
      <c r="AL45" s="199">
        <v>0</v>
      </c>
      <c r="AM45" s="199">
        <v>0</v>
      </c>
      <c r="AN45" s="199">
        <v>0</v>
      </c>
      <c r="AO45" s="199">
        <v>187.62</v>
      </c>
      <c r="AP45" s="199">
        <v>0</v>
      </c>
    </row>
    <row r="46" spans="1:42">
      <c r="A46" t="s">
        <v>88</v>
      </c>
      <c r="B46" s="199">
        <v>0</v>
      </c>
      <c r="C46" s="199">
        <v>0</v>
      </c>
      <c r="D46" s="199">
        <v>5.53</v>
      </c>
      <c r="E46" s="199">
        <v>0</v>
      </c>
      <c r="F46" s="199">
        <v>0</v>
      </c>
      <c r="G46" s="199">
        <v>6.68</v>
      </c>
      <c r="H46" s="199">
        <v>0</v>
      </c>
      <c r="I46" s="199">
        <v>0</v>
      </c>
      <c r="J46" s="199">
        <v>10.59</v>
      </c>
      <c r="K46" s="199">
        <v>17.059999999999999</v>
      </c>
      <c r="L46" s="199">
        <v>0.37</v>
      </c>
      <c r="M46" s="199">
        <v>2.12</v>
      </c>
      <c r="N46" s="199">
        <v>1.73</v>
      </c>
      <c r="O46" s="199">
        <v>2.44</v>
      </c>
      <c r="P46" s="199">
        <v>0.83</v>
      </c>
      <c r="Q46" s="199">
        <v>0.15</v>
      </c>
      <c r="R46" s="199">
        <v>0.62</v>
      </c>
      <c r="S46" s="199">
        <v>0.39</v>
      </c>
      <c r="T46" s="199">
        <v>0</v>
      </c>
      <c r="U46" s="199">
        <v>2.0699999999999998</v>
      </c>
      <c r="V46" s="199">
        <v>0.21</v>
      </c>
      <c r="W46" s="199">
        <v>0.68</v>
      </c>
      <c r="X46" s="199">
        <v>2.16</v>
      </c>
      <c r="Y46" s="199">
        <v>0</v>
      </c>
      <c r="Z46" s="199">
        <v>63.48</v>
      </c>
      <c r="AA46" s="199">
        <v>0</v>
      </c>
      <c r="AB46" s="199">
        <v>0</v>
      </c>
      <c r="AC46" s="199">
        <v>21.97</v>
      </c>
      <c r="AD46" s="199">
        <v>0</v>
      </c>
      <c r="AE46" s="199">
        <v>0</v>
      </c>
      <c r="AF46" s="199">
        <v>0</v>
      </c>
      <c r="AG46" s="199">
        <v>0</v>
      </c>
      <c r="AH46" s="199">
        <v>0</v>
      </c>
      <c r="AI46" s="199">
        <v>40.700000000000003</v>
      </c>
      <c r="AJ46" s="199">
        <v>0</v>
      </c>
      <c r="AK46" s="199">
        <v>0</v>
      </c>
      <c r="AL46" s="199">
        <v>0</v>
      </c>
      <c r="AM46" s="199">
        <v>0</v>
      </c>
      <c r="AN46" s="199">
        <v>0</v>
      </c>
      <c r="AO46" s="199">
        <v>187.62</v>
      </c>
      <c r="AP46" s="199">
        <v>0</v>
      </c>
    </row>
    <row r="47" spans="1:42">
      <c r="A47" t="s">
        <v>89</v>
      </c>
      <c r="B47" s="199">
        <v>0</v>
      </c>
      <c r="C47" s="199">
        <v>0</v>
      </c>
      <c r="D47" s="199">
        <v>5.53</v>
      </c>
      <c r="E47" s="199">
        <v>0</v>
      </c>
      <c r="F47" s="199">
        <v>0</v>
      </c>
      <c r="G47" s="199">
        <v>6.68</v>
      </c>
      <c r="H47" s="199">
        <v>0</v>
      </c>
      <c r="I47" s="199">
        <v>0</v>
      </c>
      <c r="J47" s="199">
        <v>10.59</v>
      </c>
      <c r="K47" s="199">
        <v>96.13</v>
      </c>
      <c r="L47" s="199">
        <v>0.37</v>
      </c>
      <c r="M47" s="199">
        <v>2.12</v>
      </c>
      <c r="N47" s="199">
        <v>1.73</v>
      </c>
      <c r="O47" s="199">
        <v>2.44</v>
      </c>
      <c r="P47" s="199">
        <v>0.83</v>
      </c>
      <c r="Q47" s="199">
        <v>0.15</v>
      </c>
      <c r="R47" s="199">
        <v>0.62</v>
      </c>
      <c r="S47" s="199">
        <v>0.39</v>
      </c>
      <c r="T47" s="199">
        <v>0</v>
      </c>
      <c r="U47" s="199">
        <v>2.0699999999999998</v>
      </c>
      <c r="V47" s="199">
        <v>0.21</v>
      </c>
      <c r="W47" s="199">
        <v>0.68</v>
      </c>
      <c r="X47" s="199">
        <v>2.16</v>
      </c>
      <c r="Y47" s="199">
        <v>0</v>
      </c>
      <c r="Z47" s="199">
        <v>63.48</v>
      </c>
      <c r="AA47" s="199">
        <v>0</v>
      </c>
      <c r="AB47" s="199">
        <v>0</v>
      </c>
      <c r="AC47" s="199">
        <v>21.97</v>
      </c>
      <c r="AD47" s="199">
        <v>0</v>
      </c>
      <c r="AE47" s="199">
        <v>0</v>
      </c>
      <c r="AF47" s="199">
        <v>0</v>
      </c>
      <c r="AG47" s="199">
        <v>0</v>
      </c>
      <c r="AH47" s="199">
        <v>0</v>
      </c>
      <c r="AI47" s="199">
        <v>40.700000000000003</v>
      </c>
      <c r="AJ47" s="199">
        <v>0</v>
      </c>
      <c r="AK47" s="199">
        <v>0</v>
      </c>
      <c r="AL47" s="199">
        <v>0</v>
      </c>
      <c r="AM47" s="199">
        <v>0</v>
      </c>
      <c r="AN47" s="199">
        <v>0</v>
      </c>
      <c r="AO47" s="199">
        <v>187.62</v>
      </c>
      <c r="AP47" s="199">
        <v>0</v>
      </c>
    </row>
    <row r="48" spans="1:42">
      <c r="A48" t="s">
        <v>90</v>
      </c>
      <c r="B48" s="199">
        <v>0</v>
      </c>
      <c r="C48" s="199">
        <v>0</v>
      </c>
      <c r="D48" s="199">
        <v>5.53</v>
      </c>
      <c r="E48" s="199">
        <v>0</v>
      </c>
      <c r="F48" s="199">
        <v>0</v>
      </c>
      <c r="G48" s="199">
        <v>6.68</v>
      </c>
      <c r="H48" s="199">
        <v>0</v>
      </c>
      <c r="I48" s="199">
        <v>0</v>
      </c>
      <c r="J48" s="199">
        <v>10.59</v>
      </c>
      <c r="K48" s="199">
        <v>66.44</v>
      </c>
      <c r="L48" s="199">
        <v>0.37</v>
      </c>
      <c r="M48" s="199">
        <v>2.12</v>
      </c>
      <c r="N48" s="199">
        <v>1.73</v>
      </c>
      <c r="O48" s="199">
        <v>2.44</v>
      </c>
      <c r="P48" s="199">
        <v>0.83</v>
      </c>
      <c r="Q48" s="199">
        <v>0.15</v>
      </c>
      <c r="R48" s="199">
        <v>0.62</v>
      </c>
      <c r="S48" s="199">
        <v>0.39</v>
      </c>
      <c r="T48" s="199">
        <v>0</v>
      </c>
      <c r="U48" s="199">
        <v>2.0699999999999998</v>
      </c>
      <c r="V48" s="199">
        <v>0.21</v>
      </c>
      <c r="W48" s="199">
        <v>0.68</v>
      </c>
      <c r="X48" s="199">
        <v>2.16</v>
      </c>
      <c r="Y48" s="199">
        <v>0</v>
      </c>
      <c r="Z48" s="199">
        <v>63.48</v>
      </c>
      <c r="AA48" s="199">
        <v>0</v>
      </c>
      <c r="AB48" s="199">
        <v>0</v>
      </c>
      <c r="AC48" s="199">
        <v>21.97</v>
      </c>
      <c r="AD48" s="199">
        <v>0</v>
      </c>
      <c r="AE48" s="199">
        <v>0</v>
      </c>
      <c r="AF48" s="199">
        <v>0</v>
      </c>
      <c r="AG48" s="199">
        <v>0</v>
      </c>
      <c r="AH48" s="199">
        <v>0</v>
      </c>
      <c r="AI48" s="199">
        <v>40.700000000000003</v>
      </c>
      <c r="AJ48" s="199">
        <v>0</v>
      </c>
      <c r="AK48" s="199">
        <v>0</v>
      </c>
      <c r="AL48" s="199">
        <v>0</v>
      </c>
      <c r="AM48" s="199">
        <v>0</v>
      </c>
      <c r="AN48" s="199">
        <v>0</v>
      </c>
      <c r="AO48" s="199">
        <v>187.62</v>
      </c>
      <c r="AP48" s="199">
        <v>0</v>
      </c>
    </row>
    <row r="49" spans="1:42">
      <c r="A49" t="s">
        <v>91</v>
      </c>
      <c r="B49" s="199">
        <v>0</v>
      </c>
      <c r="C49" s="199">
        <v>0</v>
      </c>
      <c r="D49" s="199">
        <v>5.53</v>
      </c>
      <c r="E49" s="199">
        <v>0</v>
      </c>
      <c r="F49" s="199">
        <v>0</v>
      </c>
      <c r="G49" s="199">
        <v>6.68</v>
      </c>
      <c r="H49" s="199">
        <v>0</v>
      </c>
      <c r="I49" s="199">
        <v>0</v>
      </c>
      <c r="J49" s="199">
        <v>10.59</v>
      </c>
      <c r="K49" s="199">
        <v>41.4</v>
      </c>
      <c r="L49" s="199">
        <v>0.37</v>
      </c>
      <c r="M49" s="199">
        <v>2.12</v>
      </c>
      <c r="N49" s="199">
        <v>1.73</v>
      </c>
      <c r="O49" s="199">
        <v>2.44</v>
      </c>
      <c r="P49" s="199">
        <v>0.83</v>
      </c>
      <c r="Q49" s="199">
        <v>0.15</v>
      </c>
      <c r="R49" s="199">
        <v>0.62</v>
      </c>
      <c r="S49" s="199">
        <v>0.39</v>
      </c>
      <c r="T49" s="199">
        <v>0</v>
      </c>
      <c r="U49" s="199">
        <v>2.0699999999999998</v>
      </c>
      <c r="V49" s="199">
        <v>0.21</v>
      </c>
      <c r="W49" s="199">
        <v>0.68</v>
      </c>
      <c r="X49" s="199">
        <v>2.16</v>
      </c>
      <c r="Y49" s="199">
        <v>0</v>
      </c>
      <c r="Z49" s="199">
        <v>63.48</v>
      </c>
      <c r="AA49" s="199">
        <v>1.02</v>
      </c>
      <c r="AB49" s="199">
        <v>0</v>
      </c>
      <c r="AC49" s="199">
        <v>21.97</v>
      </c>
      <c r="AD49" s="199">
        <v>0</v>
      </c>
      <c r="AE49" s="199">
        <v>0</v>
      </c>
      <c r="AF49" s="199">
        <v>0</v>
      </c>
      <c r="AG49" s="199">
        <v>0</v>
      </c>
      <c r="AH49" s="199">
        <v>0</v>
      </c>
      <c r="AI49" s="199">
        <v>40.700000000000003</v>
      </c>
      <c r="AJ49" s="199">
        <v>0</v>
      </c>
      <c r="AK49" s="199">
        <v>0</v>
      </c>
      <c r="AL49" s="199">
        <v>0</v>
      </c>
      <c r="AM49" s="199">
        <v>0</v>
      </c>
      <c r="AN49" s="199">
        <v>0</v>
      </c>
      <c r="AO49" s="199">
        <v>187.62</v>
      </c>
      <c r="AP49" s="199">
        <v>0</v>
      </c>
    </row>
    <row r="50" spans="1:42">
      <c r="A50" t="s">
        <v>92</v>
      </c>
      <c r="B50" s="199">
        <v>0</v>
      </c>
      <c r="C50" s="199">
        <v>0</v>
      </c>
      <c r="D50" s="199">
        <v>5.53</v>
      </c>
      <c r="E50" s="199">
        <v>0</v>
      </c>
      <c r="F50" s="199">
        <v>0</v>
      </c>
      <c r="G50" s="199">
        <v>6.68</v>
      </c>
      <c r="H50" s="199">
        <v>0</v>
      </c>
      <c r="I50" s="199">
        <v>0</v>
      </c>
      <c r="J50" s="199">
        <v>10.59</v>
      </c>
      <c r="K50" s="199">
        <v>64.83</v>
      </c>
      <c r="L50" s="199">
        <v>0.37</v>
      </c>
      <c r="M50" s="199">
        <v>2.12</v>
      </c>
      <c r="N50" s="199">
        <v>1.73</v>
      </c>
      <c r="O50" s="199">
        <v>2.44</v>
      </c>
      <c r="P50" s="199">
        <v>0.83</v>
      </c>
      <c r="Q50" s="199">
        <v>0.15</v>
      </c>
      <c r="R50" s="199">
        <v>0.62</v>
      </c>
      <c r="S50" s="199">
        <v>0.39</v>
      </c>
      <c r="T50" s="199">
        <v>0</v>
      </c>
      <c r="U50" s="199">
        <v>2.0699999999999998</v>
      </c>
      <c r="V50" s="199">
        <v>0.21</v>
      </c>
      <c r="W50" s="199">
        <v>0.68</v>
      </c>
      <c r="X50" s="199">
        <v>2.16</v>
      </c>
      <c r="Y50" s="199">
        <v>0</v>
      </c>
      <c r="Z50" s="199">
        <v>63.48</v>
      </c>
      <c r="AA50" s="199">
        <v>1.02</v>
      </c>
      <c r="AB50" s="199">
        <v>0</v>
      </c>
      <c r="AC50" s="199">
        <v>21.97</v>
      </c>
      <c r="AD50" s="199">
        <v>0</v>
      </c>
      <c r="AE50" s="199">
        <v>0</v>
      </c>
      <c r="AF50" s="199">
        <v>0</v>
      </c>
      <c r="AG50" s="199">
        <v>0</v>
      </c>
      <c r="AH50" s="199">
        <v>0</v>
      </c>
      <c r="AI50" s="199">
        <v>40.700000000000003</v>
      </c>
      <c r="AJ50" s="199">
        <v>0</v>
      </c>
      <c r="AK50" s="199">
        <v>0</v>
      </c>
      <c r="AL50" s="199">
        <v>0</v>
      </c>
      <c r="AM50" s="199">
        <v>0</v>
      </c>
      <c r="AN50" s="199">
        <v>0</v>
      </c>
      <c r="AO50" s="199">
        <v>187.62</v>
      </c>
      <c r="AP50" s="199">
        <v>0</v>
      </c>
    </row>
    <row r="51" spans="1:42">
      <c r="A51" t="s">
        <v>93</v>
      </c>
      <c r="B51" s="199">
        <v>0</v>
      </c>
      <c r="C51" s="199">
        <v>0</v>
      </c>
      <c r="D51" s="199">
        <v>5.53</v>
      </c>
      <c r="E51" s="199">
        <v>0</v>
      </c>
      <c r="F51" s="199">
        <v>0</v>
      </c>
      <c r="G51" s="199">
        <v>6.68</v>
      </c>
      <c r="H51" s="199">
        <v>0</v>
      </c>
      <c r="I51" s="199">
        <v>0</v>
      </c>
      <c r="J51" s="199">
        <v>10.59</v>
      </c>
      <c r="K51" s="199">
        <v>112.06</v>
      </c>
      <c r="L51" s="199">
        <v>0.37</v>
      </c>
      <c r="M51" s="199">
        <v>2.12</v>
      </c>
      <c r="N51" s="199">
        <v>1.73</v>
      </c>
      <c r="O51" s="199">
        <v>2.44</v>
      </c>
      <c r="P51" s="199">
        <v>0.83</v>
      </c>
      <c r="Q51" s="199">
        <v>0.15</v>
      </c>
      <c r="R51" s="199">
        <v>0.62</v>
      </c>
      <c r="S51" s="199">
        <v>0.39</v>
      </c>
      <c r="T51" s="199">
        <v>0</v>
      </c>
      <c r="U51" s="199">
        <v>2.0699999999999998</v>
      </c>
      <c r="V51" s="199">
        <v>0.21</v>
      </c>
      <c r="W51" s="199">
        <v>0.68</v>
      </c>
      <c r="X51" s="199">
        <v>2.16</v>
      </c>
      <c r="Y51" s="199">
        <v>0</v>
      </c>
      <c r="Z51" s="199">
        <v>63.48</v>
      </c>
      <c r="AA51" s="199">
        <v>1.02</v>
      </c>
      <c r="AB51" s="199">
        <v>0</v>
      </c>
      <c r="AC51" s="199">
        <v>22.62</v>
      </c>
      <c r="AD51" s="199">
        <v>0</v>
      </c>
      <c r="AE51" s="199">
        <v>0</v>
      </c>
      <c r="AF51" s="199">
        <v>0</v>
      </c>
      <c r="AG51" s="199">
        <v>0</v>
      </c>
      <c r="AH51" s="199">
        <v>0</v>
      </c>
      <c r="AI51" s="199">
        <v>39.5</v>
      </c>
      <c r="AJ51" s="199">
        <v>0</v>
      </c>
      <c r="AK51" s="199">
        <v>0</v>
      </c>
      <c r="AL51" s="199">
        <v>0</v>
      </c>
      <c r="AM51" s="199">
        <v>0</v>
      </c>
      <c r="AN51" s="199">
        <v>0</v>
      </c>
      <c r="AO51" s="199">
        <v>181.4</v>
      </c>
      <c r="AP51" s="199">
        <v>0</v>
      </c>
    </row>
    <row r="52" spans="1:42">
      <c r="A52" t="s">
        <v>94</v>
      </c>
      <c r="B52" s="199">
        <v>0</v>
      </c>
      <c r="C52" s="199">
        <v>0</v>
      </c>
      <c r="D52" s="199">
        <v>5.53</v>
      </c>
      <c r="E52" s="199">
        <v>0</v>
      </c>
      <c r="F52" s="199">
        <v>0</v>
      </c>
      <c r="G52" s="199">
        <v>6.68</v>
      </c>
      <c r="H52" s="199">
        <v>0</v>
      </c>
      <c r="I52" s="199">
        <v>0</v>
      </c>
      <c r="J52" s="199">
        <v>10.59</v>
      </c>
      <c r="K52" s="199">
        <v>88.84</v>
      </c>
      <c r="L52" s="199">
        <v>0.37</v>
      </c>
      <c r="M52" s="199">
        <v>2.12</v>
      </c>
      <c r="N52" s="199">
        <v>1.73</v>
      </c>
      <c r="O52" s="199">
        <v>2.44</v>
      </c>
      <c r="P52" s="199">
        <v>0.83</v>
      </c>
      <c r="Q52" s="199">
        <v>0.15</v>
      </c>
      <c r="R52" s="199">
        <v>0.62</v>
      </c>
      <c r="S52" s="199">
        <v>0.39</v>
      </c>
      <c r="T52" s="199">
        <v>0</v>
      </c>
      <c r="U52" s="199">
        <v>2.0699999999999998</v>
      </c>
      <c r="V52" s="199">
        <v>0.21</v>
      </c>
      <c r="W52" s="199">
        <v>0.68</v>
      </c>
      <c r="X52" s="199">
        <v>2.16</v>
      </c>
      <c r="Y52" s="199">
        <v>0</v>
      </c>
      <c r="Z52" s="199">
        <v>63.48</v>
      </c>
      <c r="AA52" s="199">
        <v>1.02</v>
      </c>
      <c r="AB52" s="199">
        <v>0</v>
      </c>
      <c r="AC52" s="199">
        <v>22.62</v>
      </c>
      <c r="AD52" s="199">
        <v>0</v>
      </c>
      <c r="AE52" s="199">
        <v>0</v>
      </c>
      <c r="AF52" s="199">
        <v>0</v>
      </c>
      <c r="AG52" s="199">
        <v>0</v>
      </c>
      <c r="AH52" s="199">
        <v>0</v>
      </c>
      <c r="AI52" s="199">
        <v>39.5</v>
      </c>
      <c r="AJ52" s="199">
        <v>0</v>
      </c>
      <c r="AK52" s="199">
        <v>0</v>
      </c>
      <c r="AL52" s="199">
        <v>0</v>
      </c>
      <c r="AM52" s="199">
        <v>0</v>
      </c>
      <c r="AN52" s="199">
        <v>0</v>
      </c>
      <c r="AO52" s="199">
        <v>181.4</v>
      </c>
      <c r="AP52" s="199">
        <v>0</v>
      </c>
    </row>
    <row r="53" spans="1:42">
      <c r="A53" t="s">
        <v>95</v>
      </c>
      <c r="B53" s="199">
        <v>0</v>
      </c>
      <c r="C53" s="199">
        <v>0</v>
      </c>
      <c r="D53" s="199">
        <v>5.53</v>
      </c>
      <c r="E53" s="199">
        <v>0</v>
      </c>
      <c r="F53" s="199">
        <v>0</v>
      </c>
      <c r="G53" s="199">
        <v>6.68</v>
      </c>
      <c r="H53" s="199">
        <v>0</v>
      </c>
      <c r="I53" s="199">
        <v>0</v>
      </c>
      <c r="J53" s="199">
        <v>10.59</v>
      </c>
      <c r="K53" s="199">
        <v>88.06</v>
      </c>
      <c r="L53" s="199">
        <v>0.37</v>
      </c>
      <c r="M53" s="199">
        <v>2.12</v>
      </c>
      <c r="N53" s="199">
        <v>1.73</v>
      </c>
      <c r="O53" s="199">
        <v>2.44</v>
      </c>
      <c r="P53" s="199">
        <v>0.83</v>
      </c>
      <c r="Q53" s="199">
        <v>0.15</v>
      </c>
      <c r="R53" s="199">
        <v>0.62</v>
      </c>
      <c r="S53" s="199">
        <v>0.39</v>
      </c>
      <c r="T53" s="199">
        <v>0</v>
      </c>
      <c r="U53" s="199">
        <v>2.0699999999999998</v>
      </c>
      <c r="V53" s="199">
        <v>0.21</v>
      </c>
      <c r="W53" s="199">
        <v>0.68</v>
      </c>
      <c r="X53" s="199">
        <v>2.16</v>
      </c>
      <c r="Y53" s="199">
        <v>0</v>
      </c>
      <c r="Z53" s="199">
        <v>63.48</v>
      </c>
      <c r="AA53" s="199">
        <v>1.02</v>
      </c>
      <c r="AB53" s="199">
        <v>0</v>
      </c>
      <c r="AC53" s="199">
        <v>22.62</v>
      </c>
      <c r="AD53" s="199">
        <v>0</v>
      </c>
      <c r="AE53" s="199">
        <v>0</v>
      </c>
      <c r="AF53" s="199">
        <v>0</v>
      </c>
      <c r="AG53" s="199">
        <v>0</v>
      </c>
      <c r="AH53" s="199">
        <v>0</v>
      </c>
      <c r="AI53" s="199">
        <v>39.5</v>
      </c>
      <c r="AJ53" s="199">
        <v>0</v>
      </c>
      <c r="AK53" s="199">
        <v>0</v>
      </c>
      <c r="AL53" s="199">
        <v>0</v>
      </c>
      <c r="AM53" s="199">
        <v>0</v>
      </c>
      <c r="AN53" s="199">
        <v>0</v>
      </c>
      <c r="AO53" s="199">
        <v>181.4</v>
      </c>
      <c r="AP53" s="199">
        <v>0</v>
      </c>
    </row>
    <row r="54" spans="1:42">
      <c r="A54" t="s">
        <v>96</v>
      </c>
      <c r="B54" s="199">
        <v>0</v>
      </c>
      <c r="C54" s="199">
        <v>0</v>
      </c>
      <c r="D54" s="199">
        <v>5.53</v>
      </c>
      <c r="E54" s="199">
        <v>0</v>
      </c>
      <c r="F54" s="199">
        <v>0</v>
      </c>
      <c r="G54" s="199">
        <v>6.68</v>
      </c>
      <c r="H54" s="199">
        <v>0</v>
      </c>
      <c r="I54" s="199">
        <v>0</v>
      </c>
      <c r="J54" s="199">
        <v>10.59</v>
      </c>
      <c r="K54" s="199">
        <v>104.48</v>
      </c>
      <c r="L54" s="199">
        <v>0.37</v>
      </c>
      <c r="M54" s="199">
        <v>2.12</v>
      </c>
      <c r="N54" s="199">
        <v>1.73</v>
      </c>
      <c r="O54" s="199">
        <v>2.44</v>
      </c>
      <c r="P54" s="199">
        <v>0.83</v>
      </c>
      <c r="Q54" s="199">
        <v>0.15</v>
      </c>
      <c r="R54" s="199">
        <v>0.62</v>
      </c>
      <c r="S54" s="199">
        <v>0.39</v>
      </c>
      <c r="T54" s="199">
        <v>0</v>
      </c>
      <c r="U54" s="199">
        <v>2.0699999999999998</v>
      </c>
      <c r="V54" s="199">
        <v>0.21</v>
      </c>
      <c r="W54" s="199">
        <v>0.68</v>
      </c>
      <c r="X54" s="199">
        <v>2.16</v>
      </c>
      <c r="Y54" s="199">
        <v>0</v>
      </c>
      <c r="Z54" s="199">
        <v>63.48</v>
      </c>
      <c r="AA54" s="199">
        <v>1.02</v>
      </c>
      <c r="AB54" s="199">
        <v>0</v>
      </c>
      <c r="AC54" s="199">
        <v>22.62</v>
      </c>
      <c r="AD54" s="199">
        <v>0</v>
      </c>
      <c r="AE54" s="199">
        <v>0</v>
      </c>
      <c r="AF54" s="199">
        <v>0</v>
      </c>
      <c r="AG54" s="199">
        <v>0</v>
      </c>
      <c r="AH54" s="199">
        <v>0</v>
      </c>
      <c r="AI54" s="199">
        <v>39.5</v>
      </c>
      <c r="AJ54" s="199">
        <v>0</v>
      </c>
      <c r="AK54" s="199">
        <v>0</v>
      </c>
      <c r="AL54" s="199">
        <v>0</v>
      </c>
      <c r="AM54" s="199">
        <v>0</v>
      </c>
      <c r="AN54" s="199">
        <v>0</v>
      </c>
      <c r="AO54" s="199">
        <v>181.4</v>
      </c>
      <c r="AP54" s="199">
        <v>0</v>
      </c>
    </row>
    <row r="55" spans="1:42">
      <c r="A55" t="s">
        <v>97</v>
      </c>
      <c r="B55" s="199">
        <v>0</v>
      </c>
      <c r="C55" s="199">
        <v>0</v>
      </c>
      <c r="D55" s="199">
        <v>5.53</v>
      </c>
      <c r="E55" s="199">
        <v>0</v>
      </c>
      <c r="F55" s="199">
        <v>0</v>
      </c>
      <c r="G55" s="199">
        <v>6.68</v>
      </c>
      <c r="H55" s="199">
        <v>0</v>
      </c>
      <c r="I55" s="199">
        <v>0</v>
      </c>
      <c r="J55" s="199">
        <v>10.59</v>
      </c>
      <c r="K55" s="199">
        <v>173.99</v>
      </c>
      <c r="L55" s="199">
        <v>0.37</v>
      </c>
      <c r="M55" s="199">
        <v>2.12</v>
      </c>
      <c r="N55" s="199">
        <v>1.73</v>
      </c>
      <c r="O55" s="199">
        <v>2.44</v>
      </c>
      <c r="P55" s="199">
        <v>0.83</v>
      </c>
      <c r="Q55" s="199">
        <v>0.15</v>
      </c>
      <c r="R55" s="199">
        <v>0.62</v>
      </c>
      <c r="S55" s="199">
        <v>0.39</v>
      </c>
      <c r="T55" s="199">
        <v>0</v>
      </c>
      <c r="U55" s="199">
        <v>2.0699999999999998</v>
      </c>
      <c r="V55" s="199">
        <v>0.21</v>
      </c>
      <c r="W55" s="199">
        <v>0.68</v>
      </c>
      <c r="X55" s="199">
        <v>2.16</v>
      </c>
      <c r="Y55" s="199">
        <v>0</v>
      </c>
      <c r="Z55" s="199">
        <v>63.48</v>
      </c>
      <c r="AA55" s="199">
        <v>1.02</v>
      </c>
      <c r="AB55" s="199">
        <v>0</v>
      </c>
      <c r="AC55" s="199">
        <v>22.62</v>
      </c>
      <c r="AD55" s="199">
        <v>0</v>
      </c>
      <c r="AE55" s="199">
        <v>0</v>
      </c>
      <c r="AF55" s="199">
        <v>0</v>
      </c>
      <c r="AG55" s="199">
        <v>0</v>
      </c>
      <c r="AH55" s="199">
        <v>0</v>
      </c>
      <c r="AI55" s="199">
        <v>39.5</v>
      </c>
      <c r="AJ55" s="199">
        <v>0</v>
      </c>
      <c r="AK55" s="199">
        <v>0</v>
      </c>
      <c r="AL55" s="199">
        <v>0</v>
      </c>
      <c r="AM55" s="199">
        <v>0</v>
      </c>
      <c r="AN55" s="199">
        <v>0</v>
      </c>
      <c r="AO55" s="199">
        <v>181.4</v>
      </c>
      <c r="AP55" s="199">
        <v>0</v>
      </c>
    </row>
    <row r="56" spans="1:42">
      <c r="A56" t="s">
        <v>98</v>
      </c>
      <c r="B56" s="199">
        <v>0</v>
      </c>
      <c r="C56" s="199">
        <v>0</v>
      </c>
      <c r="D56" s="199">
        <v>5.53</v>
      </c>
      <c r="E56" s="199">
        <v>0</v>
      </c>
      <c r="F56" s="199">
        <v>0</v>
      </c>
      <c r="G56" s="199">
        <v>6.68</v>
      </c>
      <c r="H56" s="199">
        <v>0</v>
      </c>
      <c r="I56" s="199">
        <v>0</v>
      </c>
      <c r="J56" s="199">
        <v>10.59</v>
      </c>
      <c r="K56" s="199">
        <v>144.99</v>
      </c>
      <c r="L56" s="199">
        <v>0.37</v>
      </c>
      <c r="M56" s="199">
        <v>2.12</v>
      </c>
      <c r="N56" s="199">
        <v>1.73</v>
      </c>
      <c r="O56" s="199">
        <v>2.44</v>
      </c>
      <c r="P56" s="199">
        <v>0.83</v>
      </c>
      <c r="Q56" s="199">
        <v>0.15</v>
      </c>
      <c r="R56" s="199">
        <v>0.62</v>
      </c>
      <c r="S56" s="199">
        <v>0.39</v>
      </c>
      <c r="T56" s="199">
        <v>0</v>
      </c>
      <c r="U56" s="199">
        <v>2.0699999999999998</v>
      </c>
      <c r="V56" s="199">
        <v>0.21</v>
      </c>
      <c r="W56" s="199">
        <v>0.68</v>
      </c>
      <c r="X56" s="199">
        <v>2.16</v>
      </c>
      <c r="Y56" s="199">
        <v>0</v>
      </c>
      <c r="Z56" s="199">
        <v>63.48</v>
      </c>
      <c r="AA56" s="199">
        <v>1.02</v>
      </c>
      <c r="AB56" s="199">
        <v>0</v>
      </c>
      <c r="AC56" s="199">
        <v>22.62</v>
      </c>
      <c r="AD56" s="199">
        <v>0</v>
      </c>
      <c r="AE56" s="199">
        <v>0</v>
      </c>
      <c r="AF56" s="199">
        <v>0</v>
      </c>
      <c r="AG56" s="199">
        <v>0</v>
      </c>
      <c r="AH56" s="199">
        <v>0</v>
      </c>
      <c r="AI56" s="199">
        <v>39.5</v>
      </c>
      <c r="AJ56" s="199">
        <v>0</v>
      </c>
      <c r="AK56" s="199">
        <v>0</v>
      </c>
      <c r="AL56" s="199">
        <v>0</v>
      </c>
      <c r="AM56" s="199">
        <v>0</v>
      </c>
      <c r="AN56" s="199">
        <v>0</v>
      </c>
      <c r="AO56" s="199">
        <v>181.4</v>
      </c>
      <c r="AP56" s="199">
        <v>0</v>
      </c>
    </row>
    <row r="57" spans="1:42">
      <c r="A57" t="s">
        <v>99</v>
      </c>
      <c r="B57" s="199">
        <v>0</v>
      </c>
      <c r="C57" s="199">
        <v>0</v>
      </c>
      <c r="D57" s="199">
        <v>5.53</v>
      </c>
      <c r="E57" s="199">
        <v>0</v>
      </c>
      <c r="F57" s="199">
        <v>0</v>
      </c>
      <c r="G57" s="199">
        <v>6.68</v>
      </c>
      <c r="H57" s="199">
        <v>0</v>
      </c>
      <c r="I57" s="199">
        <v>0</v>
      </c>
      <c r="J57" s="199">
        <v>10.59</v>
      </c>
      <c r="K57" s="199">
        <v>77.319999999999993</v>
      </c>
      <c r="L57" s="199">
        <v>0.37</v>
      </c>
      <c r="M57" s="199">
        <v>2.12</v>
      </c>
      <c r="N57" s="199">
        <v>1.73</v>
      </c>
      <c r="O57" s="199">
        <v>2.44</v>
      </c>
      <c r="P57" s="199">
        <v>0.83</v>
      </c>
      <c r="Q57" s="199">
        <v>0.15</v>
      </c>
      <c r="R57" s="199">
        <v>0.62</v>
      </c>
      <c r="S57" s="199">
        <v>0.39</v>
      </c>
      <c r="T57" s="199">
        <v>0</v>
      </c>
      <c r="U57" s="199">
        <v>2.0699999999999998</v>
      </c>
      <c r="V57" s="199">
        <v>0.21</v>
      </c>
      <c r="W57" s="199">
        <v>0.68</v>
      </c>
      <c r="X57" s="199">
        <v>2.16</v>
      </c>
      <c r="Y57" s="199">
        <v>0</v>
      </c>
      <c r="Z57" s="199">
        <v>63.48</v>
      </c>
      <c r="AA57" s="199">
        <v>1.02</v>
      </c>
      <c r="AB57" s="199">
        <v>0</v>
      </c>
      <c r="AC57" s="199">
        <v>22.62</v>
      </c>
      <c r="AD57" s="199">
        <v>0</v>
      </c>
      <c r="AE57" s="199">
        <v>0</v>
      </c>
      <c r="AF57" s="199">
        <v>0</v>
      </c>
      <c r="AG57" s="199">
        <v>0</v>
      </c>
      <c r="AH57" s="199">
        <v>0</v>
      </c>
      <c r="AI57" s="199">
        <v>39.5</v>
      </c>
      <c r="AJ57" s="199">
        <v>0</v>
      </c>
      <c r="AK57" s="199">
        <v>0</v>
      </c>
      <c r="AL57" s="199">
        <v>0</v>
      </c>
      <c r="AM57" s="199">
        <v>0</v>
      </c>
      <c r="AN57" s="199">
        <v>0</v>
      </c>
      <c r="AO57" s="199">
        <v>181.4</v>
      </c>
      <c r="AP57" s="199">
        <v>0</v>
      </c>
    </row>
    <row r="58" spans="1:42">
      <c r="A58" t="s">
        <v>100</v>
      </c>
      <c r="B58" s="199">
        <v>0</v>
      </c>
      <c r="C58" s="199">
        <v>0</v>
      </c>
      <c r="D58" s="199">
        <v>5.53</v>
      </c>
      <c r="E58" s="199">
        <v>0</v>
      </c>
      <c r="F58" s="199">
        <v>0</v>
      </c>
      <c r="G58" s="199">
        <v>6.68</v>
      </c>
      <c r="H58" s="199">
        <v>0</v>
      </c>
      <c r="I58" s="199">
        <v>0</v>
      </c>
      <c r="J58" s="199">
        <v>10.59</v>
      </c>
      <c r="K58" s="199">
        <v>106.32</v>
      </c>
      <c r="L58" s="199">
        <v>0.37</v>
      </c>
      <c r="M58" s="199">
        <v>2.12</v>
      </c>
      <c r="N58" s="199">
        <v>1.73</v>
      </c>
      <c r="O58" s="199">
        <v>2.44</v>
      </c>
      <c r="P58" s="199">
        <v>0.83</v>
      </c>
      <c r="Q58" s="199">
        <v>0.15</v>
      </c>
      <c r="R58" s="199">
        <v>0.62</v>
      </c>
      <c r="S58" s="199">
        <v>0.39</v>
      </c>
      <c r="T58" s="199">
        <v>0</v>
      </c>
      <c r="U58" s="199">
        <v>2.0699999999999998</v>
      </c>
      <c r="V58" s="199">
        <v>0.21</v>
      </c>
      <c r="W58" s="199">
        <v>0.68</v>
      </c>
      <c r="X58" s="199">
        <v>2.16</v>
      </c>
      <c r="Y58" s="199">
        <v>0</v>
      </c>
      <c r="Z58" s="199">
        <v>63.48</v>
      </c>
      <c r="AA58" s="199">
        <v>1.02</v>
      </c>
      <c r="AB58" s="199">
        <v>0</v>
      </c>
      <c r="AC58" s="199">
        <v>22.62</v>
      </c>
      <c r="AD58" s="199">
        <v>0</v>
      </c>
      <c r="AE58" s="199">
        <v>0</v>
      </c>
      <c r="AF58" s="199">
        <v>0</v>
      </c>
      <c r="AG58" s="199">
        <v>0</v>
      </c>
      <c r="AH58" s="199">
        <v>0</v>
      </c>
      <c r="AI58" s="199">
        <v>39.5</v>
      </c>
      <c r="AJ58" s="199">
        <v>0</v>
      </c>
      <c r="AK58" s="199">
        <v>0</v>
      </c>
      <c r="AL58" s="199">
        <v>0</v>
      </c>
      <c r="AM58" s="199">
        <v>0</v>
      </c>
      <c r="AN58" s="199">
        <v>0</v>
      </c>
      <c r="AO58" s="199">
        <v>181.4</v>
      </c>
      <c r="AP58" s="199">
        <v>0</v>
      </c>
    </row>
    <row r="59" spans="1:42">
      <c r="A59" t="s">
        <v>101</v>
      </c>
      <c r="B59" s="199">
        <v>0</v>
      </c>
      <c r="C59" s="199">
        <v>0</v>
      </c>
      <c r="D59" s="199">
        <v>5.53</v>
      </c>
      <c r="E59" s="199">
        <v>0</v>
      </c>
      <c r="F59" s="199">
        <v>0</v>
      </c>
      <c r="G59" s="199">
        <v>6.68</v>
      </c>
      <c r="H59" s="199">
        <v>0</v>
      </c>
      <c r="I59" s="199">
        <v>0</v>
      </c>
      <c r="J59" s="199">
        <v>10.59</v>
      </c>
      <c r="K59" s="199">
        <v>125.66</v>
      </c>
      <c r="L59" s="199">
        <v>0.37</v>
      </c>
      <c r="M59" s="199">
        <v>2.12</v>
      </c>
      <c r="N59" s="199">
        <v>1.73</v>
      </c>
      <c r="O59" s="199">
        <v>2.44</v>
      </c>
      <c r="P59" s="199">
        <v>0.82</v>
      </c>
      <c r="Q59" s="199">
        <v>0.15</v>
      </c>
      <c r="R59" s="199">
        <v>0.62</v>
      </c>
      <c r="S59" s="199">
        <v>0.39</v>
      </c>
      <c r="T59" s="199">
        <v>0</v>
      </c>
      <c r="U59" s="199">
        <v>2.0699999999999998</v>
      </c>
      <c r="V59" s="199">
        <v>0.21</v>
      </c>
      <c r="W59" s="199">
        <v>0.68</v>
      </c>
      <c r="X59" s="199">
        <v>2.16</v>
      </c>
      <c r="Y59" s="199">
        <v>0</v>
      </c>
      <c r="Z59" s="199">
        <v>63.48</v>
      </c>
      <c r="AA59" s="199">
        <v>1.02</v>
      </c>
      <c r="AB59" s="199">
        <v>0</v>
      </c>
      <c r="AC59" s="199">
        <v>22.62</v>
      </c>
      <c r="AD59" s="199">
        <v>0</v>
      </c>
      <c r="AE59" s="199">
        <v>0</v>
      </c>
      <c r="AF59" s="199">
        <v>0</v>
      </c>
      <c r="AG59" s="199">
        <v>0</v>
      </c>
      <c r="AH59" s="199">
        <v>0</v>
      </c>
      <c r="AI59" s="199">
        <v>39.5</v>
      </c>
      <c r="AJ59" s="199">
        <v>0</v>
      </c>
      <c r="AK59" s="199">
        <v>0</v>
      </c>
      <c r="AL59" s="199">
        <v>0</v>
      </c>
      <c r="AM59" s="199">
        <v>0</v>
      </c>
      <c r="AN59" s="199">
        <v>0</v>
      </c>
      <c r="AO59" s="199">
        <v>181.4</v>
      </c>
      <c r="AP59" s="199">
        <v>0</v>
      </c>
    </row>
    <row r="60" spans="1:42">
      <c r="A60" t="s">
        <v>102</v>
      </c>
      <c r="B60" s="199">
        <v>0</v>
      </c>
      <c r="C60" s="199">
        <v>0</v>
      </c>
      <c r="D60" s="199">
        <v>5.53</v>
      </c>
      <c r="E60" s="199">
        <v>0</v>
      </c>
      <c r="F60" s="199">
        <v>0</v>
      </c>
      <c r="G60" s="199">
        <v>6.68</v>
      </c>
      <c r="H60" s="199">
        <v>0</v>
      </c>
      <c r="I60" s="199">
        <v>0</v>
      </c>
      <c r="J60" s="199">
        <v>10.59</v>
      </c>
      <c r="K60" s="199">
        <v>110.32</v>
      </c>
      <c r="L60" s="199">
        <v>0.37</v>
      </c>
      <c r="M60" s="199">
        <v>2.12</v>
      </c>
      <c r="N60" s="199">
        <v>1.73</v>
      </c>
      <c r="O60" s="199">
        <v>2.44</v>
      </c>
      <c r="P60" s="199">
        <v>0.82</v>
      </c>
      <c r="Q60" s="199">
        <v>0.15</v>
      </c>
      <c r="R60" s="199">
        <v>0.62</v>
      </c>
      <c r="S60" s="199">
        <v>0.39</v>
      </c>
      <c r="T60" s="199">
        <v>0</v>
      </c>
      <c r="U60" s="199">
        <v>2.0699999999999998</v>
      </c>
      <c r="V60" s="199">
        <v>0.21</v>
      </c>
      <c r="W60" s="199">
        <v>0.68</v>
      </c>
      <c r="X60" s="199">
        <v>2.16</v>
      </c>
      <c r="Y60" s="199">
        <v>0</v>
      </c>
      <c r="Z60" s="199">
        <v>63.48</v>
      </c>
      <c r="AA60" s="199">
        <v>1.02</v>
      </c>
      <c r="AB60" s="199">
        <v>0</v>
      </c>
      <c r="AC60" s="199">
        <v>22.62</v>
      </c>
      <c r="AD60" s="199">
        <v>0</v>
      </c>
      <c r="AE60" s="199">
        <v>0</v>
      </c>
      <c r="AF60" s="199">
        <v>0</v>
      </c>
      <c r="AG60" s="199">
        <v>0</v>
      </c>
      <c r="AH60" s="199">
        <v>0</v>
      </c>
      <c r="AI60" s="199">
        <v>39.5</v>
      </c>
      <c r="AJ60" s="199">
        <v>0</v>
      </c>
      <c r="AK60" s="199">
        <v>0</v>
      </c>
      <c r="AL60" s="199">
        <v>0</v>
      </c>
      <c r="AM60" s="199">
        <v>0</v>
      </c>
      <c r="AN60" s="199">
        <v>0</v>
      </c>
      <c r="AO60" s="199">
        <v>181.4</v>
      </c>
      <c r="AP60" s="199">
        <v>9.34</v>
      </c>
    </row>
    <row r="61" spans="1:42">
      <c r="A61" t="s">
        <v>103</v>
      </c>
      <c r="B61" s="199">
        <v>0</v>
      </c>
      <c r="C61" s="199">
        <v>0</v>
      </c>
      <c r="D61" s="199">
        <v>5.53</v>
      </c>
      <c r="E61" s="199">
        <v>0</v>
      </c>
      <c r="F61" s="199">
        <v>0</v>
      </c>
      <c r="G61" s="199">
        <v>6.68</v>
      </c>
      <c r="H61" s="199">
        <v>0</v>
      </c>
      <c r="I61" s="199">
        <v>0</v>
      </c>
      <c r="J61" s="199">
        <v>10.59</v>
      </c>
      <c r="K61" s="199">
        <v>103.88</v>
      </c>
      <c r="L61" s="199">
        <v>0.37</v>
      </c>
      <c r="M61" s="199">
        <v>2.12</v>
      </c>
      <c r="N61" s="199">
        <v>1.73</v>
      </c>
      <c r="O61" s="199">
        <v>2.44</v>
      </c>
      <c r="P61" s="199">
        <v>0.82</v>
      </c>
      <c r="Q61" s="199">
        <v>0.15</v>
      </c>
      <c r="R61" s="199">
        <v>0.62</v>
      </c>
      <c r="S61" s="199">
        <v>0.39</v>
      </c>
      <c r="T61" s="199">
        <v>0</v>
      </c>
      <c r="U61" s="199">
        <v>2.0699999999999998</v>
      </c>
      <c r="V61" s="199">
        <v>0.21</v>
      </c>
      <c r="W61" s="199">
        <v>0.68</v>
      </c>
      <c r="X61" s="199">
        <v>2.16</v>
      </c>
      <c r="Y61" s="199">
        <v>0</v>
      </c>
      <c r="Z61" s="199">
        <v>63.48</v>
      </c>
      <c r="AA61" s="199">
        <v>1.02</v>
      </c>
      <c r="AB61" s="199">
        <v>0</v>
      </c>
      <c r="AC61" s="199">
        <v>22.62</v>
      </c>
      <c r="AD61" s="199">
        <v>0</v>
      </c>
      <c r="AE61" s="199">
        <v>0</v>
      </c>
      <c r="AF61" s="199">
        <v>0</v>
      </c>
      <c r="AG61" s="199">
        <v>0</v>
      </c>
      <c r="AH61" s="199">
        <v>0</v>
      </c>
      <c r="AI61" s="199">
        <v>39.5</v>
      </c>
      <c r="AJ61" s="199">
        <v>0</v>
      </c>
      <c r="AK61" s="199">
        <v>0</v>
      </c>
      <c r="AL61" s="199">
        <v>0</v>
      </c>
      <c r="AM61" s="199">
        <v>0</v>
      </c>
      <c r="AN61" s="199">
        <v>0</v>
      </c>
      <c r="AO61" s="199">
        <v>181.4</v>
      </c>
      <c r="AP61" s="199">
        <v>9.34</v>
      </c>
    </row>
    <row r="62" spans="1:42">
      <c r="A62" t="s">
        <v>104</v>
      </c>
      <c r="B62" s="199">
        <v>0</v>
      </c>
      <c r="C62" s="199">
        <v>0</v>
      </c>
      <c r="D62" s="199">
        <v>5.53</v>
      </c>
      <c r="E62" s="199">
        <v>0</v>
      </c>
      <c r="F62" s="199">
        <v>0</v>
      </c>
      <c r="G62" s="199">
        <v>6.68</v>
      </c>
      <c r="H62" s="199">
        <v>0</v>
      </c>
      <c r="I62" s="199">
        <v>0</v>
      </c>
      <c r="J62" s="199">
        <v>10.59</v>
      </c>
      <c r="K62" s="199">
        <v>123.47</v>
      </c>
      <c r="L62" s="199">
        <v>0.37</v>
      </c>
      <c r="M62" s="199">
        <v>2.12</v>
      </c>
      <c r="N62" s="199">
        <v>1.73</v>
      </c>
      <c r="O62" s="199">
        <v>2.44</v>
      </c>
      <c r="P62" s="199">
        <v>0.82</v>
      </c>
      <c r="Q62" s="199">
        <v>0.15</v>
      </c>
      <c r="R62" s="199">
        <v>0.62</v>
      </c>
      <c r="S62" s="199">
        <v>0.39</v>
      </c>
      <c r="T62" s="199">
        <v>0</v>
      </c>
      <c r="U62" s="199">
        <v>2.0699999999999998</v>
      </c>
      <c r="V62" s="199">
        <v>0.21</v>
      </c>
      <c r="W62" s="199">
        <v>0.68</v>
      </c>
      <c r="X62" s="199">
        <v>2.16</v>
      </c>
      <c r="Y62" s="199">
        <v>0</v>
      </c>
      <c r="Z62" s="199">
        <v>63.48</v>
      </c>
      <c r="AA62" s="199">
        <v>1.02</v>
      </c>
      <c r="AB62" s="199">
        <v>0</v>
      </c>
      <c r="AC62" s="199">
        <v>22.62</v>
      </c>
      <c r="AD62" s="199">
        <v>0</v>
      </c>
      <c r="AE62" s="199">
        <v>0</v>
      </c>
      <c r="AF62" s="199">
        <v>0</v>
      </c>
      <c r="AG62" s="199">
        <v>0</v>
      </c>
      <c r="AH62" s="199">
        <v>0</v>
      </c>
      <c r="AI62" s="199">
        <v>39.5</v>
      </c>
      <c r="AJ62" s="199">
        <v>0</v>
      </c>
      <c r="AK62" s="199">
        <v>0</v>
      </c>
      <c r="AL62" s="199">
        <v>0</v>
      </c>
      <c r="AM62" s="199">
        <v>0</v>
      </c>
      <c r="AN62" s="199">
        <v>0</v>
      </c>
      <c r="AO62" s="199">
        <v>181.4</v>
      </c>
      <c r="AP62" s="199">
        <v>9.34</v>
      </c>
    </row>
    <row r="63" spans="1:42">
      <c r="A63" t="s">
        <v>105</v>
      </c>
      <c r="B63" s="199">
        <v>0</v>
      </c>
      <c r="C63" s="199">
        <v>0</v>
      </c>
      <c r="D63" s="199">
        <v>5.53</v>
      </c>
      <c r="E63" s="199">
        <v>0</v>
      </c>
      <c r="F63" s="199">
        <v>0</v>
      </c>
      <c r="G63" s="199">
        <v>6.68</v>
      </c>
      <c r="H63" s="199">
        <v>0</v>
      </c>
      <c r="I63" s="199">
        <v>0</v>
      </c>
      <c r="J63" s="199">
        <v>10.59</v>
      </c>
      <c r="K63" s="199">
        <v>90.47</v>
      </c>
      <c r="L63" s="199">
        <v>0.37</v>
      </c>
      <c r="M63" s="199">
        <v>2.12</v>
      </c>
      <c r="N63" s="199">
        <v>1.73</v>
      </c>
      <c r="O63" s="199">
        <v>2.44</v>
      </c>
      <c r="P63" s="199">
        <v>0.82</v>
      </c>
      <c r="Q63" s="199">
        <v>0.15</v>
      </c>
      <c r="R63" s="199">
        <v>0.62</v>
      </c>
      <c r="S63" s="199">
        <v>0.39</v>
      </c>
      <c r="T63" s="199">
        <v>0</v>
      </c>
      <c r="U63" s="199">
        <v>2.0699999999999998</v>
      </c>
      <c r="V63" s="199">
        <v>0.21</v>
      </c>
      <c r="W63" s="199">
        <v>0.68</v>
      </c>
      <c r="X63" s="199">
        <v>2.16</v>
      </c>
      <c r="Y63" s="199">
        <v>0</v>
      </c>
      <c r="Z63" s="199">
        <v>63.48</v>
      </c>
      <c r="AA63" s="199">
        <v>1.02</v>
      </c>
      <c r="AB63" s="199">
        <v>0</v>
      </c>
      <c r="AC63" s="199">
        <v>22.62</v>
      </c>
      <c r="AD63" s="199">
        <v>0</v>
      </c>
      <c r="AE63" s="199">
        <v>0</v>
      </c>
      <c r="AF63" s="199">
        <v>0</v>
      </c>
      <c r="AG63" s="199">
        <v>0</v>
      </c>
      <c r="AH63" s="199">
        <v>0</v>
      </c>
      <c r="AI63" s="199">
        <v>39.5</v>
      </c>
      <c r="AJ63" s="199">
        <v>0</v>
      </c>
      <c r="AK63" s="199">
        <v>0</v>
      </c>
      <c r="AL63" s="199">
        <v>0</v>
      </c>
      <c r="AM63" s="199">
        <v>0</v>
      </c>
      <c r="AN63" s="199">
        <v>0</v>
      </c>
      <c r="AO63" s="199">
        <v>181.4</v>
      </c>
      <c r="AP63" s="199">
        <v>9.34</v>
      </c>
    </row>
    <row r="64" spans="1:42">
      <c r="A64" t="s">
        <v>106</v>
      </c>
      <c r="B64" s="199">
        <v>0</v>
      </c>
      <c r="C64" s="199">
        <v>0</v>
      </c>
      <c r="D64" s="199">
        <v>5.53</v>
      </c>
      <c r="E64" s="199">
        <v>0</v>
      </c>
      <c r="F64" s="199">
        <v>0</v>
      </c>
      <c r="G64" s="199">
        <v>6.68</v>
      </c>
      <c r="H64" s="199">
        <v>0</v>
      </c>
      <c r="I64" s="199">
        <v>0</v>
      </c>
      <c r="J64" s="199">
        <v>10.59</v>
      </c>
      <c r="K64" s="199">
        <v>117.33</v>
      </c>
      <c r="L64" s="199">
        <v>0.37</v>
      </c>
      <c r="M64" s="199">
        <v>2.12</v>
      </c>
      <c r="N64" s="199">
        <v>1.73</v>
      </c>
      <c r="O64" s="199">
        <v>2.44</v>
      </c>
      <c r="P64" s="199">
        <v>0.82</v>
      </c>
      <c r="Q64" s="199">
        <v>0.15</v>
      </c>
      <c r="R64" s="199">
        <v>0.62</v>
      </c>
      <c r="S64" s="199">
        <v>0.39</v>
      </c>
      <c r="T64" s="199">
        <v>0</v>
      </c>
      <c r="U64" s="199">
        <v>2.0699999999999998</v>
      </c>
      <c r="V64" s="199">
        <v>0.21</v>
      </c>
      <c r="W64" s="199">
        <v>0.68</v>
      </c>
      <c r="X64" s="199">
        <v>2.16</v>
      </c>
      <c r="Y64" s="199">
        <v>0</v>
      </c>
      <c r="Z64" s="199">
        <v>63.48</v>
      </c>
      <c r="AA64" s="199">
        <v>1.02</v>
      </c>
      <c r="AB64" s="199">
        <v>0</v>
      </c>
      <c r="AC64" s="199">
        <v>22.62</v>
      </c>
      <c r="AD64" s="199">
        <v>0</v>
      </c>
      <c r="AE64" s="199">
        <v>0</v>
      </c>
      <c r="AF64" s="199">
        <v>0</v>
      </c>
      <c r="AG64" s="199">
        <v>0</v>
      </c>
      <c r="AH64" s="199">
        <v>0</v>
      </c>
      <c r="AI64" s="199">
        <v>39.5</v>
      </c>
      <c r="AJ64" s="199">
        <v>0</v>
      </c>
      <c r="AK64" s="199">
        <v>0</v>
      </c>
      <c r="AL64" s="199">
        <v>0</v>
      </c>
      <c r="AM64" s="199">
        <v>0</v>
      </c>
      <c r="AN64" s="199">
        <v>0</v>
      </c>
      <c r="AO64" s="199">
        <v>181.4</v>
      </c>
      <c r="AP64" s="199">
        <v>9.34</v>
      </c>
    </row>
    <row r="65" spans="1:42">
      <c r="A65" t="s">
        <v>107</v>
      </c>
      <c r="B65" s="199">
        <v>0</v>
      </c>
      <c r="C65" s="199">
        <v>0</v>
      </c>
      <c r="D65" s="199">
        <v>5.53</v>
      </c>
      <c r="E65" s="199">
        <v>0</v>
      </c>
      <c r="F65" s="199">
        <v>0</v>
      </c>
      <c r="G65" s="199">
        <v>6.68</v>
      </c>
      <c r="H65" s="199">
        <v>0</v>
      </c>
      <c r="I65" s="199">
        <v>0</v>
      </c>
      <c r="J65" s="199">
        <v>10.59</v>
      </c>
      <c r="K65" s="199">
        <v>93.9</v>
      </c>
      <c r="L65" s="199">
        <v>0.37</v>
      </c>
      <c r="M65" s="199">
        <v>2.12</v>
      </c>
      <c r="N65" s="199">
        <v>1.73</v>
      </c>
      <c r="O65" s="199">
        <v>2.44</v>
      </c>
      <c r="P65" s="199">
        <v>0.82</v>
      </c>
      <c r="Q65" s="199">
        <v>0.15</v>
      </c>
      <c r="R65" s="199">
        <v>0.62</v>
      </c>
      <c r="S65" s="199">
        <v>0.39</v>
      </c>
      <c r="T65" s="199">
        <v>0</v>
      </c>
      <c r="U65" s="199">
        <v>2.0699999999999998</v>
      </c>
      <c r="V65" s="199">
        <v>0.21</v>
      </c>
      <c r="W65" s="199">
        <v>0.68</v>
      </c>
      <c r="X65" s="199">
        <v>2.16</v>
      </c>
      <c r="Y65" s="199">
        <v>0</v>
      </c>
      <c r="Z65" s="199">
        <v>63.48</v>
      </c>
      <c r="AA65" s="199">
        <v>1.02</v>
      </c>
      <c r="AB65" s="199">
        <v>0</v>
      </c>
      <c r="AC65" s="199">
        <v>22.62</v>
      </c>
      <c r="AD65" s="199">
        <v>0</v>
      </c>
      <c r="AE65" s="199">
        <v>0</v>
      </c>
      <c r="AF65" s="199">
        <v>0</v>
      </c>
      <c r="AG65" s="199">
        <v>0</v>
      </c>
      <c r="AH65" s="199">
        <v>0</v>
      </c>
      <c r="AI65" s="199">
        <v>39.5</v>
      </c>
      <c r="AJ65" s="199">
        <v>0</v>
      </c>
      <c r="AK65" s="199">
        <v>0</v>
      </c>
      <c r="AL65" s="199">
        <v>0</v>
      </c>
      <c r="AM65" s="199">
        <v>0</v>
      </c>
      <c r="AN65" s="199">
        <v>0</v>
      </c>
      <c r="AO65" s="199">
        <v>181.4</v>
      </c>
      <c r="AP65" s="199">
        <v>0</v>
      </c>
    </row>
    <row r="66" spans="1:42">
      <c r="A66" t="s">
        <v>108</v>
      </c>
      <c r="B66" s="199">
        <v>0</v>
      </c>
      <c r="C66" s="199">
        <v>0</v>
      </c>
      <c r="D66" s="199">
        <v>5.53</v>
      </c>
      <c r="E66" s="199">
        <v>0</v>
      </c>
      <c r="F66" s="199">
        <v>0</v>
      </c>
      <c r="G66" s="199">
        <v>6.68</v>
      </c>
      <c r="H66" s="199">
        <v>0</v>
      </c>
      <c r="I66" s="199">
        <v>0</v>
      </c>
      <c r="J66" s="199">
        <v>10.59</v>
      </c>
      <c r="K66" s="199">
        <v>87.87</v>
      </c>
      <c r="L66" s="199">
        <v>0.37</v>
      </c>
      <c r="M66" s="199">
        <v>2.12</v>
      </c>
      <c r="N66" s="199">
        <v>1.73</v>
      </c>
      <c r="O66" s="199">
        <v>2.44</v>
      </c>
      <c r="P66" s="199">
        <v>0.82</v>
      </c>
      <c r="Q66" s="199">
        <v>0.15</v>
      </c>
      <c r="R66" s="199">
        <v>0.62</v>
      </c>
      <c r="S66" s="199">
        <v>0.39</v>
      </c>
      <c r="T66" s="199">
        <v>0</v>
      </c>
      <c r="U66" s="199">
        <v>2.0699999999999998</v>
      </c>
      <c r="V66" s="199">
        <v>0.21</v>
      </c>
      <c r="W66" s="199">
        <v>0.68</v>
      </c>
      <c r="X66" s="199">
        <v>2.16</v>
      </c>
      <c r="Y66" s="199">
        <v>0</v>
      </c>
      <c r="Z66" s="199">
        <v>63.48</v>
      </c>
      <c r="AA66" s="199">
        <v>1.02</v>
      </c>
      <c r="AB66" s="199">
        <v>0</v>
      </c>
      <c r="AC66" s="199">
        <v>22.62</v>
      </c>
      <c r="AD66" s="199">
        <v>0</v>
      </c>
      <c r="AE66" s="199">
        <v>0</v>
      </c>
      <c r="AF66" s="199">
        <v>0</v>
      </c>
      <c r="AG66" s="199">
        <v>0</v>
      </c>
      <c r="AH66" s="199">
        <v>0</v>
      </c>
      <c r="AI66" s="199">
        <v>39.5</v>
      </c>
      <c r="AJ66" s="199">
        <v>0</v>
      </c>
      <c r="AK66" s="199">
        <v>0</v>
      </c>
      <c r="AL66" s="199">
        <v>0</v>
      </c>
      <c r="AM66" s="199">
        <v>0</v>
      </c>
      <c r="AN66" s="199">
        <v>0</v>
      </c>
      <c r="AO66" s="199">
        <v>181.4</v>
      </c>
      <c r="AP66" s="199">
        <v>0</v>
      </c>
    </row>
    <row r="67" spans="1:42">
      <c r="A67" t="s">
        <v>109</v>
      </c>
      <c r="B67" s="199">
        <v>0</v>
      </c>
      <c r="C67" s="199">
        <v>0</v>
      </c>
      <c r="D67" s="199">
        <v>5.53</v>
      </c>
      <c r="E67" s="199">
        <v>0</v>
      </c>
      <c r="F67" s="199">
        <v>0</v>
      </c>
      <c r="G67" s="199">
        <v>6.68</v>
      </c>
      <c r="H67" s="199">
        <v>0</v>
      </c>
      <c r="I67" s="199">
        <v>0</v>
      </c>
      <c r="J67" s="199">
        <v>10.59</v>
      </c>
      <c r="K67" s="199">
        <v>76.209999999999994</v>
      </c>
      <c r="L67" s="199">
        <v>0.37</v>
      </c>
      <c r="M67" s="199">
        <v>2.12</v>
      </c>
      <c r="N67" s="199">
        <v>1.73</v>
      </c>
      <c r="O67" s="199">
        <v>2.44</v>
      </c>
      <c r="P67" s="199">
        <v>0.82</v>
      </c>
      <c r="Q67" s="199">
        <v>0.15</v>
      </c>
      <c r="R67" s="199">
        <v>0.62</v>
      </c>
      <c r="S67" s="199">
        <v>0.39</v>
      </c>
      <c r="T67" s="199">
        <v>0</v>
      </c>
      <c r="U67" s="199">
        <v>2.0699999999999998</v>
      </c>
      <c r="V67" s="199">
        <v>0.21</v>
      </c>
      <c r="W67" s="199">
        <v>0.68</v>
      </c>
      <c r="X67" s="199">
        <v>2.16</v>
      </c>
      <c r="Y67" s="199">
        <v>0</v>
      </c>
      <c r="Z67" s="199">
        <v>63.48</v>
      </c>
      <c r="AA67" s="199">
        <v>1.02</v>
      </c>
      <c r="AB67" s="199">
        <v>0</v>
      </c>
      <c r="AC67" s="199">
        <v>21.97</v>
      </c>
      <c r="AD67" s="199">
        <v>0</v>
      </c>
      <c r="AE67" s="199">
        <v>0</v>
      </c>
      <c r="AF67" s="199">
        <v>0</v>
      </c>
      <c r="AG67" s="199">
        <v>0</v>
      </c>
      <c r="AH67" s="199">
        <v>0</v>
      </c>
      <c r="AI67" s="199">
        <v>39.5</v>
      </c>
      <c r="AJ67" s="199">
        <v>0</v>
      </c>
      <c r="AK67" s="199">
        <v>0</v>
      </c>
      <c r="AL67" s="199">
        <v>0</v>
      </c>
      <c r="AM67" s="199">
        <v>0</v>
      </c>
      <c r="AN67" s="199">
        <v>0</v>
      </c>
      <c r="AO67" s="199">
        <v>181.4</v>
      </c>
      <c r="AP67" s="199">
        <v>0</v>
      </c>
    </row>
    <row r="68" spans="1:42">
      <c r="A68" t="s">
        <v>110</v>
      </c>
      <c r="B68" s="199">
        <v>0</v>
      </c>
      <c r="C68" s="199">
        <v>0</v>
      </c>
      <c r="D68" s="199">
        <v>5.53</v>
      </c>
      <c r="E68" s="199">
        <v>0</v>
      </c>
      <c r="F68" s="199">
        <v>0</v>
      </c>
      <c r="G68" s="199">
        <v>6.68</v>
      </c>
      <c r="H68" s="199">
        <v>0</v>
      </c>
      <c r="I68" s="199">
        <v>0</v>
      </c>
      <c r="J68" s="199">
        <v>10.59</v>
      </c>
      <c r="K68" s="199">
        <v>33.869999999999997</v>
      </c>
      <c r="L68" s="199">
        <v>0.37</v>
      </c>
      <c r="M68" s="199">
        <v>2.12</v>
      </c>
      <c r="N68" s="199">
        <v>1.73</v>
      </c>
      <c r="O68" s="199">
        <v>2.44</v>
      </c>
      <c r="P68" s="199">
        <v>0.82</v>
      </c>
      <c r="Q68" s="199">
        <v>0.15</v>
      </c>
      <c r="R68" s="199">
        <v>0.62</v>
      </c>
      <c r="S68" s="199">
        <v>0.39</v>
      </c>
      <c r="T68" s="199">
        <v>0</v>
      </c>
      <c r="U68" s="199">
        <v>2.0699999999999998</v>
      </c>
      <c r="V68" s="199">
        <v>0.21</v>
      </c>
      <c r="W68" s="199">
        <v>0.68</v>
      </c>
      <c r="X68" s="199">
        <v>2.16</v>
      </c>
      <c r="Y68" s="199">
        <v>0</v>
      </c>
      <c r="Z68" s="199">
        <v>63.48</v>
      </c>
      <c r="AA68" s="199">
        <v>1.02</v>
      </c>
      <c r="AB68" s="199">
        <v>0</v>
      </c>
      <c r="AC68" s="199">
        <v>21.97</v>
      </c>
      <c r="AD68" s="199">
        <v>0</v>
      </c>
      <c r="AE68" s="199">
        <v>0</v>
      </c>
      <c r="AF68" s="199">
        <v>0</v>
      </c>
      <c r="AG68" s="199">
        <v>0</v>
      </c>
      <c r="AH68" s="199">
        <v>0</v>
      </c>
      <c r="AI68" s="199">
        <v>39.5</v>
      </c>
      <c r="AJ68" s="199">
        <v>0</v>
      </c>
      <c r="AK68" s="199">
        <v>0</v>
      </c>
      <c r="AL68" s="199">
        <v>0</v>
      </c>
      <c r="AM68" s="199">
        <v>0</v>
      </c>
      <c r="AN68" s="199">
        <v>0</v>
      </c>
      <c r="AO68" s="199">
        <v>181.4</v>
      </c>
      <c r="AP68" s="199">
        <v>0</v>
      </c>
    </row>
    <row r="69" spans="1:42">
      <c r="A69" t="s">
        <v>111</v>
      </c>
      <c r="B69" s="199">
        <v>0</v>
      </c>
      <c r="C69" s="199">
        <v>0</v>
      </c>
      <c r="D69" s="199">
        <v>5.53</v>
      </c>
      <c r="E69" s="199">
        <v>0</v>
      </c>
      <c r="F69" s="199">
        <v>0</v>
      </c>
      <c r="G69" s="199">
        <v>6.68</v>
      </c>
      <c r="H69" s="199">
        <v>0</v>
      </c>
      <c r="I69" s="199">
        <v>0</v>
      </c>
      <c r="J69" s="199">
        <v>10.59</v>
      </c>
      <c r="K69" s="199">
        <v>17.059999999999999</v>
      </c>
      <c r="L69" s="199">
        <v>0.37</v>
      </c>
      <c r="M69" s="199">
        <v>2.12</v>
      </c>
      <c r="N69" s="199">
        <v>1.73</v>
      </c>
      <c r="O69" s="199">
        <v>2.44</v>
      </c>
      <c r="P69" s="199">
        <v>0.82</v>
      </c>
      <c r="Q69" s="199">
        <v>0.15</v>
      </c>
      <c r="R69" s="199">
        <v>0.62</v>
      </c>
      <c r="S69" s="199">
        <v>0.39</v>
      </c>
      <c r="T69" s="199">
        <v>0</v>
      </c>
      <c r="U69" s="199">
        <v>2.0699999999999998</v>
      </c>
      <c r="V69" s="199">
        <v>0.21</v>
      </c>
      <c r="W69" s="199">
        <v>0.68</v>
      </c>
      <c r="X69" s="199">
        <v>2.16</v>
      </c>
      <c r="Y69" s="199">
        <v>0</v>
      </c>
      <c r="Z69" s="199">
        <v>63.48</v>
      </c>
      <c r="AA69" s="199">
        <v>1.02</v>
      </c>
      <c r="AB69" s="199">
        <v>0</v>
      </c>
      <c r="AC69" s="199">
        <v>21.97</v>
      </c>
      <c r="AD69" s="199">
        <v>0</v>
      </c>
      <c r="AE69" s="199">
        <v>0</v>
      </c>
      <c r="AF69" s="199">
        <v>0</v>
      </c>
      <c r="AG69" s="199">
        <v>0</v>
      </c>
      <c r="AH69" s="199">
        <v>0</v>
      </c>
      <c r="AI69" s="199">
        <v>39.5</v>
      </c>
      <c r="AJ69" s="199">
        <v>0</v>
      </c>
      <c r="AK69" s="199">
        <v>0</v>
      </c>
      <c r="AL69" s="199">
        <v>0</v>
      </c>
      <c r="AM69" s="199">
        <v>0</v>
      </c>
      <c r="AN69" s="199">
        <v>0</v>
      </c>
      <c r="AO69" s="199">
        <v>181.4</v>
      </c>
      <c r="AP69" s="199">
        <v>0</v>
      </c>
    </row>
    <row r="70" spans="1:42">
      <c r="A70" t="s">
        <v>112</v>
      </c>
      <c r="B70" s="199">
        <v>0</v>
      </c>
      <c r="C70" s="199">
        <v>0</v>
      </c>
      <c r="D70" s="199">
        <v>5.53</v>
      </c>
      <c r="E70" s="199">
        <v>0</v>
      </c>
      <c r="F70" s="199">
        <v>0</v>
      </c>
      <c r="G70" s="199">
        <v>6.68</v>
      </c>
      <c r="H70" s="199">
        <v>0</v>
      </c>
      <c r="I70" s="199">
        <v>0</v>
      </c>
      <c r="J70" s="199">
        <v>10.59</v>
      </c>
      <c r="K70" s="199">
        <v>17.059999999999999</v>
      </c>
      <c r="L70" s="199">
        <v>0.37</v>
      </c>
      <c r="M70" s="199">
        <v>2.12</v>
      </c>
      <c r="N70" s="199">
        <v>1.73</v>
      </c>
      <c r="O70" s="199">
        <v>2.44</v>
      </c>
      <c r="P70" s="199">
        <v>0.82</v>
      </c>
      <c r="Q70" s="199">
        <v>0.15</v>
      </c>
      <c r="R70" s="199">
        <v>0.62</v>
      </c>
      <c r="S70" s="199">
        <v>0.39</v>
      </c>
      <c r="T70" s="199">
        <v>0</v>
      </c>
      <c r="U70" s="199">
        <v>2.0699999999999998</v>
      </c>
      <c r="V70" s="199">
        <v>0.21</v>
      </c>
      <c r="W70" s="199">
        <v>0.68</v>
      </c>
      <c r="X70" s="199">
        <v>2.16</v>
      </c>
      <c r="Y70" s="199">
        <v>0</v>
      </c>
      <c r="Z70" s="199">
        <v>63.48</v>
      </c>
      <c r="AA70" s="199">
        <v>1.02</v>
      </c>
      <c r="AB70" s="199">
        <v>0</v>
      </c>
      <c r="AC70" s="199">
        <v>21.97</v>
      </c>
      <c r="AD70" s="199">
        <v>0</v>
      </c>
      <c r="AE70" s="199">
        <v>0</v>
      </c>
      <c r="AF70" s="199">
        <v>0</v>
      </c>
      <c r="AG70" s="199">
        <v>0</v>
      </c>
      <c r="AH70" s="199">
        <v>0</v>
      </c>
      <c r="AI70" s="199">
        <v>39.5</v>
      </c>
      <c r="AJ70" s="199">
        <v>0</v>
      </c>
      <c r="AK70" s="199">
        <v>0</v>
      </c>
      <c r="AL70" s="199">
        <v>0</v>
      </c>
      <c r="AM70" s="199">
        <v>0</v>
      </c>
      <c r="AN70" s="199">
        <v>0</v>
      </c>
      <c r="AO70" s="199">
        <v>181.4</v>
      </c>
      <c r="AP70" s="199">
        <v>0</v>
      </c>
    </row>
    <row r="71" spans="1:42">
      <c r="A71" t="s">
        <v>113</v>
      </c>
      <c r="B71" s="199">
        <v>0</v>
      </c>
      <c r="C71" s="199">
        <v>0</v>
      </c>
      <c r="D71" s="199">
        <v>5.53</v>
      </c>
      <c r="E71" s="199">
        <v>0</v>
      </c>
      <c r="F71" s="199">
        <v>0</v>
      </c>
      <c r="G71" s="199">
        <v>6.68</v>
      </c>
      <c r="H71" s="199">
        <v>0</v>
      </c>
      <c r="I71" s="199">
        <v>0</v>
      </c>
      <c r="J71" s="199">
        <v>10.59</v>
      </c>
      <c r="K71" s="199">
        <v>17.059999999999999</v>
      </c>
      <c r="L71" s="199">
        <v>0.37</v>
      </c>
      <c r="M71" s="199">
        <v>2.12</v>
      </c>
      <c r="N71" s="199">
        <v>1.73</v>
      </c>
      <c r="O71" s="199">
        <v>2.44</v>
      </c>
      <c r="P71" s="199">
        <v>0.82</v>
      </c>
      <c r="Q71" s="199">
        <v>0.15</v>
      </c>
      <c r="R71" s="199">
        <v>0.62</v>
      </c>
      <c r="S71" s="199">
        <v>0.39</v>
      </c>
      <c r="T71" s="199">
        <v>0</v>
      </c>
      <c r="U71" s="199">
        <v>2.0699999999999998</v>
      </c>
      <c r="V71" s="199">
        <v>0.21</v>
      </c>
      <c r="W71" s="199">
        <v>0.68</v>
      </c>
      <c r="X71" s="199">
        <v>2.16</v>
      </c>
      <c r="Y71" s="199">
        <v>0</v>
      </c>
      <c r="Z71" s="199">
        <v>63.48</v>
      </c>
      <c r="AA71" s="199">
        <v>1.02</v>
      </c>
      <c r="AB71" s="199">
        <v>0</v>
      </c>
      <c r="AC71" s="199">
        <v>21.97</v>
      </c>
      <c r="AD71" s="199">
        <v>0</v>
      </c>
      <c r="AE71" s="199">
        <v>0</v>
      </c>
      <c r="AF71" s="199">
        <v>0</v>
      </c>
      <c r="AG71" s="199">
        <v>0</v>
      </c>
      <c r="AH71" s="199">
        <v>0</v>
      </c>
      <c r="AI71" s="199">
        <v>39.5</v>
      </c>
      <c r="AJ71" s="199">
        <v>0</v>
      </c>
      <c r="AK71" s="199">
        <v>0</v>
      </c>
      <c r="AL71" s="199">
        <v>0</v>
      </c>
      <c r="AM71" s="199">
        <v>0</v>
      </c>
      <c r="AN71" s="199">
        <v>0</v>
      </c>
      <c r="AO71" s="199">
        <v>181.4</v>
      </c>
      <c r="AP71" s="199">
        <v>0</v>
      </c>
    </row>
    <row r="72" spans="1:42">
      <c r="A72" t="s">
        <v>114</v>
      </c>
      <c r="B72" s="199">
        <v>0</v>
      </c>
      <c r="C72" s="199">
        <v>0</v>
      </c>
      <c r="D72" s="199">
        <v>5.53</v>
      </c>
      <c r="E72" s="199">
        <v>0</v>
      </c>
      <c r="F72" s="199">
        <v>0</v>
      </c>
      <c r="G72" s="199">
        <v>6.68</v>
      </c>
      <c r="H72" s="199">
        <v>0</v>
      </c>
      <c r="I72" s="199">
        <v>0</v>
      </c>
      <c r="J72" s="199">
        <v>10.59</v>
      </c>
      <c r="K72" s="199">
        <v>17.059999999999999</v>
      </c>
      <c r="L72" s="199">
        <v>0.37</v>
      </c>
      <c r="M72" s="199">
        <v>2.12</v>
      </c>
      <c r="N72" s="199">
        <v>1.73</v>
      </c>
      <c r="O72" s="199">
        <v>2.44</v>
      </c>
      <c r="P72" s="199">
        <v>0.82</v>
      </c>
      <c r="Q72" s="199">
        <v>0.15</v>
      </c>
      <c r="R72" s="199">
        <v>0.62</v>
      </c>
      <c r="S72" s="199">
        <v>0.39</v>
      </c>
      <c r="T72" s="199">
        <v>0</v>
      </c>
      <c r="U72" s="199">
        <v>2.0699999999999998</v>
      </c>
      <c r="V72" s="199">
        <v>0.21</v>
      </c>
      <c r="W72" s="199">
        <v>0.68</v>
      </c>
      <c r="X72" s="199">
        <v>2.16</v>
      </c>
      <c r="Y72" s="199">
        <v>0</v>
      </c>
      <c r="Z72" s="199">
        <v>63.48</v>
      </c>
      <c r="AA72" s="199">
        <v>1.02</v>
      </c>
      <c r="AB72" s="199">
        <v>0</v>
      </c>
      <c r="AC72" s="199">
        <v>21.97</v>
      </c>
      <c r="AD72" s="199">
        <v>0</v>
      </c>
      <c r="AE72" s="199">
        <v>0</v>
      </c>
      <c r="AF72" s="199">
        <v>0</v>
      </c>
      <c r="AG72" s="199">
        <v>0</v>
      </c>
      <c r="AH72" s="199">
        <v>0</v>
      </c>
      <c r="AI72" s="199">
        <v>39.5</v>
      </c>
      <c r="AJ72" s="199">
        <v>0</v>
      </c>
      <c r="AK72" s="199">
        <v>0</v>
      </c>
      <c r="AL72" s="199">
        <v>0</v>
      </c>
      <c r="AM72" s="199">
        <v>0</v>
      </c>
      <c r="AN72" s="199">
        <v>0</v>
      </c>
      <c r="AO72" s="199">
        <v>181.4</v>
      </c>
      <c r="AP72" s="199">
        <v>0</v>
      </c>
    </row>
    <row r="73" spans="1:42">
      <c r="A73" t="s">
        <v>115</v>
      </c>
      <c r="B73" s="199">
        <v>0</v>
      </c>
      <c r="C73" s="199">
        <v>0</v>
      </c>
      <c r="D73" s="199">
        <v>5.53</v>
      </c>
      <c r="E73" s="199">
        <v>0</v>
      </c>
      <c r="F73" s="199">
        <v>0</v>
      </c>
      <c r="G73" s="199">
        <v>6.68</v>
      </c>
      <c r="H73" s="199">
        <v>0</v>
      </c>
      <c r="I73" s="199">
        <v>0</v>
      </c>
      <c r="J73" s="199">
        <v>10.59</v>
      </c>
      <c r="K73" s="199">
        <v>17.059999999999999</v>
      </c>
      <c r="L73" s="199">
        <v>0.37</v>
      </c>
      <c r="M73" s="199">
        <v>2.12</v>
      </c>
      <c r="N73" s="199">
        <v>1.73</v>
      </c>
      <c r="O73" s="199">
        <v>2.44</v>
      </c>
      <c r="P73" s="199">
        <v>0.82</v>
      </c>
      <c r="Q73" s="199">
        <v>0.15</v>
      </c>
      <c r="R73" s="199">
        <v>0.62</v>
      </c>
      <c r="S73" s="199">
        <v>0.39</v>
      </c>
      <c r="T73" s="199">
        <v>0</v>
      </c>
      <c r="U73" s="199">
        <v>2.0699999999999998</v>
      </c>
      <c r="V73" s="199">
        <v>0.21</v>
      </c>
      <c r="W73" s="199">
        <v>0.68</v>
      </c>
      <c r="X73" s="199">
        <v>2.16</v>
      </c>
      <c r="Y73" s="199">
        <v>0</v>
      </c>
      <c r="Z73" s="199">
        <v>63.48</v>
      </c>
      <c r="AA73" s="199">
        <v>1.02</v>
      </c>
      <c r="AB73" s="199">
        <v>0</v>
      </c>
      <c r="AC73" s="199">
        <v>21.97</v>
      </c>
      <c r="AD73" s="199">
        <v>0</v>
      </c>
      <c r="AE73" s="199">
        <v>0</v>
      </c>
      <c r="AF73" s="199">
        <v>0</v>
      </c>
      <c r="AG73" s="199">
        <v>0</v>
      </c>
      <c r="AH73" s="199">
        <v>0</v>
      </c>
      <c r="AI73" s="199">
        <v>39.5</v>
      </c>
      <c r="AJ73" s="199">
        <v>0</v>
      </c>
      <c r="AK73" s="199">
        <v>0</v>
      </c>
      <c r="AL73" s="199">
        <v>0</v>
      </c>
      <c r="AM73" s="199">
        <v>0</v>
      </c>
      <c r="AN73" s="199">
        <v>0</v>
      </c>
      <c r="AO73" s="199">
        <v>181.4</v>
      </c>
      <c r="AP73" s="199">
        <v>0</v>
      </c>
    </row>
    <row r="74" spans="1:42">
      <c r="A74" t="s">
        <v>116</v>
      </c>
      <c r="B74" s="199">
        <v>0</v>
      </c>
      <c r="C74" s="199">
        <v>0</v>
      </c>
      <c r="D74" s="199">
        <v>5.53</v>
      </c>
      <c r="E74" s="199">
        <v>0</v>
      </c>
      <c r="F74" s="199">
        <v>0</v>
      </c>
      <c r="G74" s="199">
        <v>6.68</v>
      </c>
      <c r="H74" s="199">
        <v>0</v>
      </c>
      <c r="I74" s="199">
        <v>0</v>
      </c>
      <c r="J74" s="199">
        <v>10.59</v>
      </c>
      <c r="K74" s="199">
        <v>17.059999999999999</v>
      </c>
      <c r="L74" s="199">
        <v>0.37</v>
      </c>
      <c r="M74" s="199">
        <v>2.12</v>
      </c>
      <c r="N74" s="199">
        <v>1.73</v>
      </c>
      <c r="O74" s="199">
        <v>2.44</v>
      </c>
      <c r="P74" s="199">
        <v>0.82</v>
      </c>
      <c r="Q74" s="199">
        <v>0.15</v>
      </c>
      <c r="R74" s="199">
        <v>0.62</v>
      </c>
      <c r="S74" s="199">
        <v>0.39</v>
      </c>
      <c r="T74" s="199">
        <v>0</v>
      </c>
      <c r="U74" s="199">
        <v>2.0699999999999998</v>
      </c>
      <c r="V74" s="199">
        <v>0.21</v>
      </c>
      <c r="W74" s="199">
        <v>0.68</v>
      </c>
      <c r="X74" s="199">
        <v>2.16</v>
      </c>
      <c r="Y74" s="199">
        <v>0</v>
      </c>
      <c r="Z74" s="199">
        <v>63.48</v>
      </c>
      <c r="AA74" s="199">
        <v>1.02</v>
      </c>
      <c r="AB74" s="199">
        <v>0</v>
      </c>
      <c r="AC74" s="199">
        <v>21.97</v>
      </c>
      <c r="AD74" s="199">
        <v>0</v>
      </c>
      <c r="AE74" s="199">
        <v>0</v>
      </c>
      <c r="AF74" s="199">
        <v>0</v>
      </c>
      <c r="AG74" s="199">
        <v>0</v>
      </c>
      <c r="AH74" s="199">
        <v>0</v>
      </c>
      <c r="AI74" s="199">
        <v>39.5</v>
      </c>
      <c r="AJ74" s="199">
        <v>0</v>
      </c>
      <c r="AK74" s="199">
        <v>0</v>
      </c>
      <c r="AL74" s="199">
        <v>0</v>
      </c>
      <c r="AM74" s="199">
        <v>0</v>
      </c>
      <c r="AN74" s="199">
        <v>0</v>
      </c>
      <c r="AO74" s="199">
        <v>181.4</v>
      </c>
      <c r="AP74" s="199">
        <v>0</v>
      </c>
    </row>
    <row r="75" spans="1:42">
      <c r="A75" t="s">
        <v>117</v>
      </c>
      <c r="B75" s="199">
        <v>0</v>
      </c>
      <c r="C75" s="199">
        <v>0</v>
      </c>
      <c r="D75" s="199">
        <v>5.53</v>
      </c>
      <c r="E75" s="199">
        <v>0</v>
      </c>
      <c r="F75" s="199">
        <v>0</v>
      </c>
      <c r="G75" s="199">
        <v>6.68</v>
      </c>
      <c r="H75" s="199">
        <v>0</v>
      </c>
      <c r="I75" s="199">
        <v>0</v>
      </c>
      <c r="J75" s="199">
        <v>10.59</v>
      </c>
      <c r="K75" s="199">
        <v>17.059999999999999</v>
      </c>
      <c r="L75" s="199">
        <v>0.37</v>
      </c>
      <c r="M75" s="199">
        <v>2.12</v>
      </c>
      <c r="N75" s="199">
        <v>1.73</v>
      </c>
      <c r="O75" s="199">
        <v>2.44</v>
      </c>
      <c r="P75" s="199">
        <v>0.82</v>
      </c>
      <c r="Q75" s="199">
        <v>0.15</v>
      </c>
      <c r="R75" s="199">
        <v>0.62</v>
      </c>
      <c r="S75" s="199">
        <v>0.39</v>
      </c>
      <c r="T75" s="199">
        <v>0</v>
      </c>
      <c r="U75" s="199">
        <v>2.0699999999999998</v>
      </c>
      <c r="V75" s="199">
        <v>0.21</v>
      </c>
      <c r="W75" s="199">
        <v>0.68</v>
      </c>
      <c r="X75" s="199">
        <v>2.16</v>
      </c>
      <c r="Y75" s="199">
        <v>0</v>
      </c>
      <c r="Z75" s="199">
        <v>63.48</v>
      </c>
      <c r="AA75" s="199">
        <v>1.02</v>
      </c>
      <c r="AB75" s="199">
        <v>0</v>
      </c>
      <c r="AC75" s="199">
        <v>21.97</v>
      </c>
      <c r="AD75" s="199">
        <v>0</v>
      </c>
      <c r="AE75" s="199">
        <v>0</v>
      </c>
      <c r="AF75" s="199">
        <v>0</v>
      </c>
      <c r="AG75" s="199">
        <v>0</v>
      </c>
      <c r="AH75" s="199">
        <v>0</v>
      </c>
      <c r="AI75" s="199">
        <v>39.5</v>
      </c>
      <c r="AJ75" s="199">
        <v>0</v>
      </c>
      <c r="AK75" s="199">
        <v>0</v>
      </c>
      <c r="AL75" s="199">
        <v>0</v>
      </c>
      <c r="AM75" s="199">
        <v>0</v>
      </c>
      <c r="AN75" s="199">
        <v>0</v>
      </c>
      <c r="AO75" s="199">
        <v>187.62</v>
      </c>
      <c r="AP75" s="199">
        <v>0</v>
      </c>
    </row>
    <row r="76" spans="1:42">
      <c r="A76" t="s">
        <v>118</v>
      </c>
      <c r="B76" s="199">
        <v>0</v>
      </c>
      <c r="C76" s="199">
        <v>0</v>
      </c>
      <c r="D76" s="199">
        <v>5.53</v>
      </c>
      <c r="E76" s="199">
        <v>0</v>
      </c>
      <c r="F76" s="199">
        <v>0</v>
      </c>
      <c r="G76" s="199">
        <v>6.68</v>
      </c>
      <c r="H76" s="199">
        <v>0</v>
      </c>
      <c r="I76" s="199">
        <v>0</v>
      </c>
      <c r="J76" s="199">
        <v>10.59</v>
      </c>
      <c r="K76" s="199">
        <v>17.059999999999999</v>
      </c>
      <c r="L76" s="199">
        <v>0.37</v>
      </c>
      <c r="M76" s="199">
        <v>2.12</v>
      </c>
      <c r="N76" s="199">
        <v>1.73</v>
      </c>
      <c r="O76" s="199">
        <v>2.44</v>
      </c>
      <c r="P76" s="199">
        <v>0.82</v>
      </c>
      <c r="Q76" s="199">
        <v>0.15</v>
      </c>
      <c r="R76" s="199">
        <v>0.62</v>
      </c>
      <c r="S76" s="199">
        <v>0.39</v>
      </c>
      <c r="T76" s="199">
        <v>0</v>
      </c>
      <c r="U76" s="199">
        <v>2.0699999999999998</v>
      </c>
      <c r="V76" s="199">
        <v>0.21</v>
      </c>
      <c r="W76" s="199">
        <v>0.68</v>
      </c>
      <c r="X76" s="199">
        <v>2.16</v>
      </c>
      <c r="Y76" s="199">
        <v>0</v>
      </c>
      <c r="Z76" s="199">
        <v>63.48</v>
      </c>
      <c r="AA76" s="199">
        <v>1.02</v>
      </c>
      <c r="AB76" s="199">
        <v>0</v>
      </c>
      <c r="AC76" s="199">
        <v>21.97</v>
      </c>
      <c r="AD76" s="199">
        <v>0</v>
      </c>
      <c r="AE76" s="199">
        <v>0</v>
      </c>
      <c r="AF76" s="199">
        <v>0</v>
      </c>
      <c r="AG76" s="199">
        <v>0</v>
      </c>
      <c r="AH76" s="199">
        <v>0</v>
      </c>
      <c r="AI76" s="199">
        <v>39.5</v>
      </c>
      <c r="AJ76" s="199">
        <v>0</v>
      </c>
      <c r="AK76" s="199">
        <v>0</v>
      </c>
      <c r="AL76" s="199">
        <v>0</v>
      </c>
      <c r="AM76" s="199">
        <v>0</v>
      </c>
      <c r="AN76" s="199">
        <v>0</v>
      </c>
      <c r="AO76" s="199">
        <v>187.62</v>
      </c>
      <c r="AP76" s="199">
        <v>0</v>
      </c>
    </row>
    <row r="77" spans="1:42">
      <c r="A77" t="s">
        <v>119</v>
      </c>
      <c r="B77" s="199">
        <v>0</v>
      </c>
      <c r="C77" s="199">
        <v>0</v>
      </c>
      <c r="D77" s="199">
        <v>5.53</v>
      </c>
      <c r="E77" s="199">
        <v>0</v>
      </c>
      <c r="F77" s="199">
        <v>0</v>
      </c>
      <c r="G77" s="199">
        <v>6.68</v>
      </c>
      <c r="H77" s="199">
        <v>0</v>
      </c>
      <c r="I77" s="199">
        <v>0</v>
      </c>
      <c r="J77" s="199">
        <v>10.59</v>
      </c>
      <c r="K77" s="199">
        <v>17.059999999999999</v>
      </c>
      <c r="L77" s="199">
        <v>0.37</v>
      </c>
      <c r="M77" s="199">
        <v>2.12</v>
      </c>
      <c r="N77" s="199">
        <v>1.73</v>
      </c>
      <c r="O77" s="199">
        <v>2.44</v>
      </c>
      <c r="P77" s="199">
        <v>0.82</v>
      </c>
      <c r="Q77" s="199">
        <v>0.15</v>
      </c>
      <c r="R77" s="199">
        <v>0.62</v>
      </c>
      <c r="S77" s="199">
        <v>0.39</v>
      </c>
      <c r="T77" s="199">
        <v>0</v>
      </c>
      <c r="U77" s="199">
        <v>2.0699999999999998</v>
      </c>
      <c r="V77" s="199">
        <v>0.21</v>
      </c>
      <c r="W77" s="199">
        <v>0.68</v>
      </c>
      <c r="X77" s="199">
        <v>2.16</v>
      </c>
      <c r="Y77" s="199">
        <v>0</v>
      </c>
      <c r="Z77" s="199">
        <v>63.48</v>
      </c>
      <c r="AA77" s="199">
        <v>1.02</v>
      </c>
      <c r="AB77" s="199">
        <v>0</v>
      </c>
      <c r="AC77" s="199">
        <v>21.97</v>
      </c>
      <c r="AD77" s="199">
        <v>0</v>
      </c>
      <c r="AE77" s="199">
        <v>0</v>
      </c>
      <c r="AF77" s="199">
        <v>0</v>
      </c>
      <c r="AG77" s="199">
        <v>0</v>
      </c>
      <c r="AH77" s="199">
        <v>0</v>
      </c>
      <c r="AI77" s="199">
        <v>39.5</v>
      </c>
      <c r="AJ77" s="199">
        <v>0</v>
      </c>
      <c r="AK77" s="199">
        <v>0</v>
      </c>
      <c r="AL77" s="199">
        <v>0</v>
      </c>
      <c r="AM77" s="199">
        <v>0</v>
      </c>
      <c r="AN77" s="199">
        <v>0</v>
      </c>
      <c r="AO77" s="199">
        <v>187.62</v>
      </c>
      <c r="AP77" s="199">
        <v>0</v>
      </c>
    </row>
    <row r="78" spans="1:42">
      <c r="A78" t="s">
        <v>120</v>
      </c>
      <c r="B78" s="199">
        <v>0</v>
      </c>
      <c r="C78" s="199">
        <v>0</v>
      </c>
      <c r="D78" s="199">
        <v>5.53</v>
      </c>
      <c r="E78" s="199">
        <v>0</v>
      </c>
      <c r="F78" s="199">
        <v>0</v>
      </c>
      <c r="G78" s="199">
        <v>6.68</v>
      </c>
      <c r="H78" s="199">
        <v>0</v>
      </c>
      <c r="I78" s="199">
        <v>0</v>
      </c>
      <c r="J78" s="199">
        <v>10.59</v>
      </c>
      <c r="K78" s="199">
        <v>17.059999999999999</v>
      </c>
      <c r="L78" s="199">
        <v>0.37</v>
      </c>
      <c r="M78" s="199">
        <v>2.12</v>
      </c>
      <c r="N78" s="199">
        <v>1.73</v>
      </c>
      <c r="O78" s="199">
        <v>2.44</v>
      </c>
      <c r="P78" s="199">
        <v>0.82</v>
      </c>
      <c r="Q78" s="199">
        <v>0.15</v>
      </c>
      <c r="R78" s="199">
        <v>0.62</v>
      </c>
      <c r="S78" s="199">
        <v>0.39</v>
      </c>
      <c r="T78" s="199">
        <v>0</v>
      </c>
      <c r="U78" s="199">
        <v>2.0699999999999998</v>
      </c>
      <c r="V78" s="199">
        <v>0.21</v>
      </c>
      <c r="W78" s="199">
        <v>0.68</v>
      </c>
      <c r="X78" s="199">
        <v>2.16</v>
      </c>
      <c r="Y78" s="199">
        <v>0</v>
      </c>
      <c r="Z78" s="199">
        <v>63.48</v>
      </c>
      <c r="AA78" s="199">
        <v>1.02</v>
      </c>
      <c r="AB78" s="199">
        <v>0</v>
      </c>
      <c r="AC78" s="199">
        <v>21.32</v>
      </c>
      <c r="AD78" s="199">
        <v>0</v>
      </c>
      <c r="AE78" s="199">
        <v>0</v>
      </c>
      <c r="AF78" s="199">
        <v>0</v>
      </c>
      <c r="AG78" s="199">
        <v>0</v>
      </c>
      <c r="AH78" s="199">
        <v>0</v>
      </c>
      <c r="AI78" s="199">
        <v>39.5</v>
      </c>
      <c r="AJ78" s="199">
        <v>0</v>
      </c>
      <c r="AK78" s="199">
        <v>0</v>
      </c>
      <c r="AL78" s="199">
        <v>0</v>
      </c>
      <c r="AM78" s="199">
        <v>0</v>
      </c>
      <c r="AN78" s="199">
        <v>0</v>
      </c>
      <c r="AO78" s="199">
        <v>187.62</v>
      </c>
      <c r="AP78" s="199">
        <v>0</v>
      </c>
    </row>
    <row r="79" spans="1:42">
      <c r="A79" t="s">
        <v>121</v>
      </c>
      <c r="B79" s="199">
        <v>0</v>
      </c>
      <c r="C79" s="199">
        <v>0</v>
      </c>
      <c r="D79" s="199">
        <v>5.53</v>
      </c>
      <c r="E79" s="199">
        <v>0</v>
      </c>
      <c r="F79" s="199">
        <v>0</v>
      </c>
      <c r="G79" s="199">
        <v>6.68</v>
      </c>
      <c r="H79" s="199">
        <v>0</v>
      </c>
      <c r="I79" s="199">
        <v>0</v>
      </c>
      <c r="J79" s="199">
        <v>10.59</v>
      </c>
      <c r="K79" s="199">
        <v>17.059999999999999</v>
      </c>
      <c r="L79" s="199">
        <v>0.37</v>
      </c>
      <c r="M79" s="199">
        <v>2.12</v>
      </c>
      <c r="N79" s="199">
        <v>1.73</v>
      </c>
      <c r="O79" s="199">
        <v>2.44</v>
      </c>
      <c r="P79" s="199">
        <v>0.82</v>
      </c>
      <c r="Q79" s="199">
        <v>0.15</v>
      </c>
      <c r="R79" s="199">
        <v>0.62</v>
      </c>
      <c r="S79" s="199">
        <v>0.39</v>
      </c>
      <c r="T79" s="199">
        <v>0</v>
      </c>
      <c r="U79" s="199">
        <v>2.0699999999999998</v>
      </c>
      <c r="V79" s="199">
        <v>0.21</v>
      </c>
      <c r="W79" s="199">
        <v>0.68</v>
      </c>
      <c r="X79" s="199">
        <v>2.16</v>
      </c>
      <c r="Y79" s="199">
        <v>0</v>
      </c>
      <c r="Z79" s="199">
        <v>63.48</v>
      </c>
      <c r="AA79" s="199">
        <v>1.02</v>
      </c>
      <c r="AB79" s="199">
        <v>0</v>
      </c>
      <c r="AC79" s="199">
        <v>21.32</v>
      </c>
      <c r="AD79" s="199">
        <v>0</v>
      </c>
      <c r="AE79" s="199">
        <v>0</v>
      </c>
      <c r="AF79" s="199">
        <v>0</v>
      </c>
      <c r="AG79" s="199">
        <v>0</v>
      </c>
      <c r="AH79" s="199">
        <v>0</v>
      </c>
      <c r="AI79" s="199">
        <v>39.28</v>
      </c>
      <c r="AJ79" s="199">
        <v>0</v>
      </c>
      <c r="AK79" s="199">
        <v>0</v>
      </c>
      <c r="AL79" s="199">
        <v>0</v>
      </c>
      <c r="AM79" s="199">
        <v>0</v>
      </c>
      <c r="AN79" s="199">
        <v>0</v>
      </c>
      <c r="AO79" s="199">
        <v>187.62</v>
      </c>
      <c r="AP79" s="199">
        <v>0</v>
      </c>
    </row>
    <row r="80" spans="1:42">
      <c r="A80" t="s">
        <v>122</v>
      </c>
      <c r="B80" s="199">
        <v>0</v>
      </c>
      <c r="C80" s="199">
        <v>0</v>
      </c>
      <c r="D80" s="199">
        <v>5.53</v>
      </c>
      <c r="E80" s="199">
        <v>0</v>
      </c>
      <c r="F80" s="199">
        <v>0</v>
      </c>
      <c r="G80" s="199">
        <v>6.68</v>
      </c>
      <c r="H80" s="199">
        <v>0</v>
      </c>
      <c r="I80" s="199">
        <v>0</v>
      </c>
      <c r="J80" s="199">
        <v>10.59</v>
      </c>
      <c r="K80" s="199">
        <v>17.059999999999999</v>
      </c>
      <c r="L80" s="199">
        <v>0.37</v>
      </c>
      <c r="M80" s="199">
        <v>2.12</v>
      </c>
      <c r="N80" s="199">
        <v>1.73</v>
      </c>
      <c r="O80" s="199">
        <v>2.44</v>
      </c>
      <c r="P80" s="199">
        <v>0.82</v>
      </c>
      <c r="Q80" s="199">
        <v>0.15</v>
      </c>
      <c r="R80" s="199">
        <v>0.62</v>
      </c>
      <c r="S80" s="199">
        <v>0.39</v>
      </c>
      <c r="T80" s="199">
        <v>0</v>
      </c>
      <c r="U80" s="199">
        <v>2.0699999999999998</v>
      </c>
      <c r="V80" s="199">
        <v>0.21</v>
      </c>
      <c r="W80" s="199">
        <v>0.68</v>
      </c>
      <c r="X80" s="199">
        <v>2.16</v>
      </c>
      <c r="Y80" s="199">
        <v>0</v>
      </c>
      <c r="Z80" s="199">
        <v>63.48</v>
      </c>
      <c r="AA80" s="199">
        <v>1.02</v>
      </c>
      <c r="AB80" s="199">
        <v>0</v>
      </c>
      <c r="AC80" s="199">
        <v>26.77</v>
      </c>
      <c r="AD80" s="199">
        <v>0</v>
      </c>
      <c r="AE80" s="199">
        <v>0</v>
      </c>
      <c r="AF80" s="199">
        <v>0</v>
      </c>
      <c r="AG80" s="199">
        <v>0</v>
      </c>
      <c r="AH80" s="199">
        <v>0</v>
      </c>
      <c r="AI80" s="199">
        <v>40.42</v>
      </c>
      <c r="AJ80" s="199">
        <v>0</v>
      </c>
      <c r="AK80" s="199">
        <v>0</v>
      </c>
      <c r="AL80" s="199">
        <v>0</v>
      </c>
      <c r="AM80" s="199">
        <v>0</v>
      </c>
      <c r="AN80" s="199">
        <v>0</v>
      </c>
      <c r="AO80" s="199">
        <v>187.62</v>
      </c>
      <c r="AP80" s="199">
        <v>0</v>
      </c>
    </row>
    <row r="81" spans="1:42">
      <c r="A81" t="s">
        <v>123</v>
      </c>
      <c r="B81" s="199">
        <v>0</v>
      </c>
      <c r="C81" s="199">
        <v>0</v>
      </c>
      <c r="D81" s="199">
        <v>5.53</v>
      </c>
      <c r="E81" s="199">
        <v>0</v>
      </c>
      <c r="F81" s="199">
        <v>0</v>
      </c>
      <c r="G81" s="199">
        <v>6.68</v>
      </c>
      <c r="H81" s="199">
        <v>0</v>
      </c>
      <c r="I81" s="199">
        <v>0</v>
      </c>
      <c r="J81" s="199">
        <v>10.59</v>
      </c>
      <c r="K81" s="199">
        <v>17.059999999999999</v>
      </c>
      <c r="L81" s="199">
        <v>0.37</v>
      </c>
      <c r="M81" s="199">
        <v>2.12</v>
      </c>
      <c r="N81" s="199">
        <v>1.73</v>
      </c>
      <c r="O81" s="199">
        <v>2.44</v>
      </c>
      <c r="P81" s="199">
        <v>0.82</v>
      </c>
      <c r="Q81" s="199">
        <v>0.15</v>
      </c>
      <c r="R81" s="199">
        <v>0.62</v>
      </c>
      <c r="S81" s="199">
        <v>0.39</v>
      </c>
      <c r="T81" s="199">
        <v>0</v>
      </c>
      <c r="U81" s="199">
        <v>2.0699999999999998</v>
      </c>
      <c r="V81" s="199">
        <v>0.21</v>
      </c>
      <c r="W81" s="199">
        <v>0.68</v>
      </c>
      <c r="X81" s="199">
        <v>2.16</v>
      </c>
      <c r="Y81" s="199">
        <v>0</v>
      </c>
      <c r="Z81" s="199">
        <v>63.48</v>
      </c>
      <c r="AA81" s="199">
        <v>1.02</v>
      </c>
      <c r="AB81" s="199">
        <v>0</v>
      </c>
      <c r="AC81" s="199">
        <v>26.77</v>
      </c>
      <c r="AD81" s="199">
        <v>0</v>
      </c>
      <c r="AE81" s="199">
        <v>0</v>
      </c>
      <c r="AF81" s="199">
        <v>0</v>
      </c>
      <c r="AG81" s="199">
        <v>0</v>
      </c>
      <c r="AH81" s="199">
        <v>0</v>
      </c>
      <c r="AI81" s="199">
        <v>40.42</v>
      </c>
      <c r="AJ81" s="199">
        <v>0</v>
      </c>
      <c r="AK81" s="199">
        <v>0</v>
      </c>
      <c r="AL81" s="199">
        <v>0</v>
      </c>
      <c r="AM81" s="199">
        <v>0</v>
      </c>
      <c r="AN81" s="199">
        <v>0</v>
      </c>
      <c r="AO81" s="199">
        <v>187.62</v>
      </c>
      <c r="AP81" s="199">
        <v>0</v>
      </c>
    </row>
    <row r="82" spans="1:42">
      <c r="A82" t="s">
        <v>124</v>
      </c>
      <c r="B82" s="199">
        <v>0</v>
      </c>
      <c r="C82" s="199">
        <v>0</v>
      </c>
      <c r="D82" s="199">
        <v>5.53</v>
      </c>
      <c r="E82" s="199">
        <v>0</v>
      </c>
      <c r="F82" s="199">
        <v>0</v>
      </c>
      <c r="G82" s="199">
        <v>6.68</v>
      </c>
      <c r="H82" s="199">
        <v>0</v>
      </c>
      <c r="I82" s="199">
        <v>0</v>
      </c>
      <c r="J82" s="199">
        <v>10.59</v>
      </c>
      <c r="K82" s="199">
        <v>17.059999999999999</v>
      </c>
      <c r="L82" s="199">
        <v>0.37</v>
      </c>
      <c r="M82" s="199">
        <v>2.12</v>
      </c>
      <c r="N82" s="199">
        <v>1.73</v>
      </c>
      <c r="O82" s="199">
        <v>2.44</v>
      </c>
      <c r="P82" s="199">
        <v>0.82</v>
      </c>
      <c r="Q82" s="199">
        <v>0.15</v>
      </c>
      <c r="R82" s="199">
        <v>0.62</v>
      </c>
      <c r="S82" s="199">
        <v>0.39</v>
      </c>
      <c r="T82" s="199">
        <v>0</v>
      </c>
      <c r="U82" s="199">
        <v>2.0699999999999998</v>
      </c>
      <c r="V82" s="199">
        <v>0.21</v>
      </c>
      <c r="W82" s="199">
        <v>0.68</v>
      </c>
      <c r="X82" s="199">
        <v>2.16</v>
      </c>
      <c r="Y82" s="199">
        <v>0</v>
      </c>
      <c r="Z82" s="199">
        <v>63.48</v>
      </c>
      <c r="AA82" s="199">
        <v>1.02</v>
      </c>
      <c r="AB82" s="199">
        <v>0</v>
      </c>
      <c r="AC82" s="199">
        <v>26.77</v>
      </c>
      <c r="AD82" s="199">
        <v>0</v>
      </c>
      <c r="AE82" s="199">
        <v>0</v>
      </c>
      <c r="AF82" s="199">
        <v>0</v>
      </c>
      <c r="AG82" s="199">
        <v>0</v>
      </c>
      <c r="AH82" s="199">
        <v>0</v>
      </c>
      <c r="AI82" s="199">
        <v>40.42</v>
      </c>
      <c r="AJ82" s="199">
        <v>0</v>
      </c>
      <c r="AK82" s="199">
        <v>0</v>
      </c>
      <c r="AL82" s="199">
        <v>0</v>
      </c>
      <c r="AM82" s="199">
        <v>0</v>
      </c>
      <c r="AN82" s="199">
        <v>0</v>
      </c>
      <c r="AO82" s="199">
        <v>187.62</v>
      </c>
      <c r="AP82" s="199">
        <v>0</v>
      </c>
    </row>
    <row r="83" spans="1:42">
      <c r="A83" t="s">
        <v>125</v>
      </c>
      <c r="B83" s="199">
        <v>0</v>
      </c>
      <c r="C83" s="199">
        <v>0</v>
      </c>
      <c r="D83" s="199">
        <v>5.53</v>
      </c>
      <c r="E83" s="199">
        <v>0</v>
      </c>
      <c r="F83" s="199">
        <v>0</v>
      </c>
      <c r="G83" s="199">
        <v>6.68</v>
      </c>
      <c r="H83" s="199">
        <v>0</v>
      </c>
      <c r="I83" s="199">
        <v>0</v>
      </c>
      <c r="J83" s="199">
        <v>10.59</v>
      </c>
      <c r="K83" s="199">
        <v>17.059999999999999</v>
      </c>
      <c r="L83" s="199">
        <v>0.37</v>
      </c>
      <c r="M83" s="199">
        <v>2.12</v>
      </c>
      <c r="N83" s="199">
        <v>1.73</v>
      </c>
      <c r="O83" s="199">
        <v>2.44</v>
      </c>
      <c r="P83" s="199">
        <v>0.82</v>
      </c>
      <c r="Q83" s="199">
        <v>0.15</v>
      </c>
      <c r="R83" s="199">
        <v>0.62</v>
      </c>
      <c r="S83" s="199">
        <v>0.39</v>
      </c>
      <c r="T83" s="199">
        <v>0</v>
      </c>
      <c r="U83" s="199">
        <v>2.0699999999999998</v>
      </c>
      <c r="V83" s="199">
        <v>0.21</v>
      </c>
      <c r="W83" s="199">
        <v>0.68</v>
      </c>
      <c r="X83" s="199">
        <v>2.16</v>
      </c>
      <c r="Y83" s="199">
        <v>0</v>
      </c>
      <c r="Z83" s="199">
        <v>63.48</v>
      </c>
      <c r="AA83" s="199">
        <v>1.02</v>
      </c>
      <c r="AB83" s="199">
        <v>0</v>
      </c>
      <c r="AC83" s="199">
        <v>21.33</v>
      </c>
      <c r="AD83" s="199">
        <v>0</v>
      </c>
      <c r="AE83" s="199">
        <v>0</v>
      </c>
      <c r="AF83" s="199">
        <v>0</v>
      </c>
      <c r="AG83" s="199">
        <v>0</v>
      </c>
      <c r="AH83" s="199">
        <v>0</v>
      </c>
      <c r="AI83" s="199">
        <v>38.92</v>
      </c>
      <c r="AJ83" s="199">
        <v>0</v>
      </c>
      <c r="AK83" s="199">
        <v>0</v>
      </c>
      <c r="AL83" s="199">
        <v>0</v>
      </c>
      <c r="AM83" s="199">
        <v>0</v>
      </c>
      <c r="AN83" s="199">
        <v>0</v>
      </c>
      <c r="AO83" s="199">
        <v>187.62</v>
      </c>
      <c r="AP83" s="199">
        <v>0</v>
      </c>
    </row>
    <row r="84" spans="1:42">
      <c r="A84" t="s">
        <v>126</v>
      </c>
      <c r="B84" s="199">
        <v>0</v>
      </c>
      <c r="C84" s="199">
        <v>0</v>
      </c>
      <c r="D84" s="199">
        <v>5.53</v>
      </c>
      <c r="E84" s="199">
        <v>0</v>
      </c>
      <c r="F84" s="199">
        <v>0</v>
      </c>
      <c r="G84" s="199">
        <v>6.68</v>
      </c>
      <c r="H84" s="199">
        <v>0</v>
      </c>
      <c r="I84" s="199">
        <v>0</v>
      </c>
      <c r="J84" s="199">
        <v>10.59</v>
      </c>
      <c r="K84" s="199">
        <v>17.059999999999999</v>
      </c>
      <c r="L84" s="199">
        <v>0.37</v>
      </c>
      <c r="M84" s="199">
        <v>2.12</v>
      </c>
      <c r="N84" s="199">
        <v>1.73</v>
      </c>
      <c r="O84" s="199">
        <v>2.44</v>
      </c>
      <c r="P84" s="199">
        <v>0.82</v>
      </c>
      <c r="Q84" s="199">
        <v>0.15</v>
      </c>
      <c r="R84" s="199">
        <v>0.62</v>
      </c>
      <c r="S84" s="199">
        <v>0.39</v>
      </c>
      <c r="T84" s="199">
        <v>0</v>
      </c>
      <c r="U84" s="199">
        <v>2.0699999999999998</v>
      </c>
      <c r="V84" s="199">
        <v>0.21</v>
      </c>
      <c r="W84" s="199">
        <v>0.68</v>
      </c>
      <c r="X84" s="199">
        <v>2.16</v>
      </c>
      <c r="Y84" s="199">
        <v>0</v>
      </c>
      <c r="Z84" s="199">
        <v>63.48</v>
      </c>
      <c r="AA84" s="199">
        <v>1.02</v>
      </c>
      <c r="AB84" s="199">
        <v>0</v>
      </c>
      <c r="AC84" s="199">
        <v>21.33</v>
      </c>
      <c r="AD84" s="199">
        <v>0</v>
      </c>
      <c r="AE84" s="199">
        <v>0</v>
      </c>
      <c r="AF84" s="199">
        <v>0</v>
      </c>
      <c r="AG84" s="199">
        <v>0</v>
      </c>
      <c r="AH84" s="199">
        <v>0</v>
      </c>
      <c r="AI84" s="199">
        <v>38.92</v>
      </c>
      <c r="AJ84" s="199">
        <v>0</v>
      </c>
      <c r="AK84" s="199">
        <v>0</v>
      </c>
      <c r="AL84" s="199">
        <v>0</v>
      </c>
      <c r="AM84" s="199">
        <v>0</v>
      </c>
      <c r="AN84" s="199">
        <v>0</v>
      </c>
      <c r="AO84" s="199">
        <v>187.62</v>
      </c>
      <c r="AP84" s="199">
        <v>0</v>
      </c>
    </row>
    <row r="85" spans="1:42">
      <c r="A85" t="s">
        <v>127</v>
      </c>
      <c r="B85" s="199">
        <v>0</v>
      </c>
      <c r="C85" s="199">
        <v>0</v>
      </c>
      <c r="D85" s="199">
        <v>5.53</v>
      </c>
      <c r="E85" s="199">
        <v>0</v>
      </c>
      <c r="F85" s="199">
        <v>0</v>
      </c>
      <c r="G85" s="199">
        <v>6.68</v>
      </c>
      <c r="H85" s="199">
        <v>0</v>
      </c>
      <c r="I85" s="199">
        <v>0</v>
      </c>
      <c r="J85" s="199">
        <v>10.59</v>
      </c>
      <c r="K85" s="199">
        <v>17.059999999999999</v>
      </c>
      <c r="L85" s="199">
        <v>0.37</v>
      </c>
      <c r="M85" s="199">
        <v>2.12</v>
      </c>
      <c r="N85" s="199">
        <v>1.73</v>
      </c>
      <c r="O85" s="199">
        <v>2.44</v>
      </c>
      <c r="P85" s="199">
        <v>0.82</v>
      </c>
      <c r="Q85" s="199">
        <v>0.15</v>
      </c>
      <c r="R85" s="199">
        <v>0.62</v>
      </c>
      <c r="S85" s="199">
        <v>0.39</v>
      </c>
      <c r="T85" s="199">
        <v>0</v>
      </c>
      <c r="U85" s="199">
        <v>2.0699999999999998</v>
      </c>
      <c r="V85" s="199">
        <v>0.21</v>
      </c>
      <c r="W85" s="199">
        <v>0.68</v>
      </c>
      <c r="X85" s="199">
        <v>2.16</v>
      </c>
      <c r="Y85" s="199">
        <v>0</v>
      </c>
      <c r="Z85" s="199">
        <v>63.48</v>
      </c>
      <c r="AA85" s="199">
        <v>1.02</v>
      </c>
      <c r="AB85" s="199">
        <v>0</v>
      </c>
      <c r="AC85" s="199">
        <v>21.33</v>
      </c>
      <c r="AD85" s="199">
        <v>0</v>
      </c>
      <c r="AE85" s="199">
        <v>0</v>
      </c>
      <c r="AF85" s="199">
        <v>0</v>
      </c>
      <c r="AG85" s="199">
        <v>0</v>
      </c>
      <c r="AH85" s="199">
        <v>0</v>
      </c>
      <c r="AI85" s="199">
        <v>38.92</v>
      </c>
      <c r="AJ85" s="199">
        <v>0</v>
      </c>
      <c r="AK85" s="199">
        <v>0</v>
      </c>
      <c r="AL85" s="199">
        <v>0</v>
      </c>
      <c r="AM85" s="199">
        <v>0</v>
      </c>
      <c r="AN85" s="199">
        <v>0</v>
      </c>
      <c r="AO85" s="199">
        <v>187.62</v>
      </c>
      <c r="AP85" s="199">
        <v>0</v>
      </c>
    </row>
    <row r="86" spans="1:42">
      <c r="A86" t="s">
        <v>128</v>
      </c>
      <c r="B86" s="199">
        <v>0</v>
      </c>
      <c r="C86" s="199">
        <v>0</v>
      </c>
      <c r="D86" s="199">
        <v>5.53</v>
      </c>
      <c r="E86" s="199">
        <v>0</v>
      </c>
      <c r="F86" s="199">
        <v>0</v>
      </c>
      <c r="G86" s="199">
        <v>6.68</v>
      </c>
      <c r="H86" s="199">
        <v>0</v>
      </c>
      <c r="I86" s="199">
        <v>0</v>
      </c>
      <c r="J86" s="199">
        <v>10.59</v>
      </c>
      <c r="K86" s="199">
        <v>17.059999999999999</v>
      </c>
      <c r="L86" s="199">
        <v>0.37</v>
      </c>
      <c r="M86" s="199">
        <v>2.12</v>
      </c>
      <c r="N86" s="199">
        <v>1.73</v>
      </c>
      <c r="O86" s="199">
        <v>2.44</v>
      </c>
      <c r="P86" s="199">
        <v>0.82</v>
      </c>
      <c r="Q86" s="199">
        <v>0.15</v>
      </c>
      <c r="R86" s="199">
        <v>0.62</v>
      </c>
      <c r="S86" s="199">
        <v>0.39</v>
      </c>
      <c r="T86" s="199">
        <v>0</v>
      </c>
      <c r="U86" s="199">
        <v>2.0699999999999998</v>
      </c>
      <c r="V86" s="199">
        <v>0.21</v>
      </c>
      <c r="W86" s="199">
        <v>0.68</v>
      </c>
      <c r="X86" s="199">
        <v>2.16</v>
      </c>
      <c r="Y86" s="199">
        <v>0</v>
      </c>
      <c r="Z86" s="199">
        <v>63.48</v>
      </c>
      <c r="AA86" s="199">
        <v>1.02</v>
      </c>
      <c r="AB86" s="199">
        <v>0</v>
      </c>
      <c r="AC86" s="199">
        <v>21.33</v>
      </c>
      <c r="AD86" s="199">
        <v>0</v>
      </c>
      <c r="AE86" s="199">
        <v>0</v>
      </c>
      <c r="AF86" s="199">
        <v>0</v>
      </c>
      <c r="AG86" s="199">
        <v>0</v>
      </c>
      <c r="AH86" s="199">
        <v>0</v>
      </c>
      <c r="AI86" s="199">
        <v>38.92</v>
      </c>
      <c r="AJ86" s="199">
        <v>0</v>
      </c>
      <c r="AK86" s="199">
        <v>0</v>
      </c>
      <c r="AL86" s="199">
        <v>0</v>
      </c>
      <c r="AM86" s="199">
        <v>0</v>
      </c>
      <c r="AN86" s="199">
        <v>0</v>
      </c>
      <c r="AO86" s="199">
        <v>187.62</v>
      </c>
      <c r="AP86" s="199">
        <v>0</v>
      </c>
    </row>
    <row r="87" spans="1:42">
      <c r="A87" t="s">
        <v>129</v>
      </c>
      <c r="B87" s="199">
        <v>0</v>
      </c>
      <c r="C87" s="199">
        <v>0</v>
      </c>
      <c r="D87" s="199">
        <v>5.53</v>
      </c>
      <c r="E87" s="199">
        <v>0</v>
      </c>
      <c r="F87" s="199">
        <v>0</v>
      </c>
      <c r="G87" s="199">
        <v>6.68</v>
      </c>
      <c r="H87" s="199">
        <v>0</v>
      </c>
      <c r="I87" s="199">
        <v>0</v>
      </c>
      <c r="J87" s="199">
        <v>10.59</v>
      </c>
      <c r="K87" s="199">
        <v>17.059999999999999</v>
      </c>
      <c r="L87" s="199">
        <v>0.37</v>
      </c>
      <c r="M87" s="199">
        <v>2.12</v>
      </c>
      <c r="N87" s="199">
        <v>1.73</v>
      </c>
      <c r="O87" s="199">
        <v>2.44</v>
      </c>
      <c r="P87" s="199">
        <v>0.82</v>
      </c>
      <c r="Q87" s="199">
        <v>0.15</v>
      </c>
      <c r="R87" s="199">
        <v>0.62</v>
      </c>
      <c r="S87" s="199">
        <v>0.39</v>
      </c>
      <c r="T87" s="199">
        <v>0</v>
      </c>
      <c r="U87" s="199">
        <v>2.0699999999999998</v>
      </c>
      <c r="V87" s="199">
        <v>0.21</v>
      </c>
      <c r="W87" s="199">
        <v>0.68</v>
      </c>
      <c r="X87" s="199">
        <v>2.16</v>
      </c>
      <c r="Y87" s="199">
        <v>0</v>
      </c>
      <c r="Z87" s="199">
        <v>63.48</v>
      </c>
      <c r="AA87" s="199">
        <v>1.02</v>
      </c>
      <c r="AB87" s="199">
        <v>0</v>
      </c>
      <c r="AC87" s="199">
        <v>21.33</v>
      </c>
      <c r="AD87" s="199">
        <v>0</v>
      </c>
      <c r="AE87" s="199">
        <v>0</v>
      </c>
      <c r="AF87" s="199">
        <v>0</v>
      </c>
      <c r="AG87" s="199">
        <v>0</v>
      </c>
      <c r="AH87" s="199">
        <v>0</v>
      </c>
      <c r="AI87" s="199">
        <v>38.57</v>
      </c>
      <c r="AJ87" s="199">
        <v>0</v>
      </c>
      <c r="AK87" s="199">
        <v>0</v>
      </c>
      <c r="AL87" s="199">
        <v>0</v>
      </c>
      <c r="AM87" s="199">
        <v>0</v>
      </c>
      <c r="AN87" s="199">
        <v>0</v>
      </c>
      <c r="AO87" s="199">
        <v>187.62</v>
      </c>
      <c r="AP87" s="199">
        <v>0</v>
      </c>
    </row>
    <row r="88" spans="1:42">
      <c r="A88" t="s">
        <v>130</v>
      </c>
      <c r="B88" s="199">
        <v>0</v>
      </c>
      <c r="C88" s="199">
        <v>0</v>
      </c>
      <c r="D88" s="199">
        <v>5.53</v>
      </c>
      <c r="E88" s="199">
        <v>0</v>
      </c>
      <c r="F88" s="199">
        <v>0</v>
      </c>
      <c r="G88" s="199">
        <v>6.68</v>
      </c>
      <c r="H88" s="199">
        <v>0</v>
      </c>
      <c r="I88" s="199">
        <v>0</v>
      </c>
      <c r="J88" s="199">
        <v>10.59</v>
      </c>
      <c r="K88" s="199">
        <v>17.059999999999999</v>
      </c>
      <c r="L88" s="199">
        <v>0.37</v>
      </c>
      <c r="M88" s="199">
        <v>2.12</v>
      </c>
      <c r="N88" s="199">
        <v>1.73</v>
      </c>
      <c r="O88" s="199">
        <v>2.44</v>
      </c>
      <c r="P88" s="199">
        <v>0.82</v>
      </c>
      <c r="Q88" s="199">
        <v>0.15</v>
      </c>
      <c r="R88" s="199">
        <v>0.62</v>
      </c>
      <c r="S88" s="199">
        <v>0.39</v>
      </c>
      <c r="T88" s="199">
        <v>0</v>
      </c>
      <c r="U88" s="199">
        <v>2.0699999999999998</v>
      </c>
      <c r="V88" s="199">
        <v>0.21</v>
      </c>
      <c r="W88" s="199">
        <v>0.68</v>
      </c>
      <c r="X88" s="199">
        <v>2.16</v>
      </c>
      <c r="Y88" s="199">
        <v>0</v>
      </c>
      <c r="Z88" s="199">
        <v>63.48</v>
      </c>
      <c r="AA88" s="199">
        <v>1.02</v>
      </c>
      <c r="AB88" s="199">
        <v>0</v>
      </c>
      <c r="AC88" s="199">
        <v>21.33</v>
      </c>
      <c r="AD88" s="199">
        <v>0</v>
      </c>
      <c r="AE88" s="199">
        <v>0</v>
      </c>
      <c r="AF88" s="199">
        <v>0</v>
      </c>
      <c r="AG88" s="199">
        <v>0</v>
      </c>
      <c r="AH88" s="199">
        <v>0</v>
      </c>
      <c r="AI88" s="199">
        <v>38.57</v>
      </c>
      <c r="AJ88" s="199">
        <v>0</v>
      </c>
      <c r="AK88" s="199">
        <v>0</v>
      </c>
      <c r="AL88" s="199">
        <v>0</v>
      </c>
      <c r="AM88" s="199">
        <v>0</v>
      </c>
      <c r="AN88" s="199">
        <v>0</v>
      </c>
      <c r="AO88" s="199">
        <v>187.62</v>
      </c>
      <c r="AP88" s="199">
        <v>0</v>
      </c>
    </row>
    <row r="89" spans="1:42">
      <c r="A89" t="s">
        <v>131</v>
      </c>
      <c r="B89" s="199">
        <v>0</v>
      </c>
      <c r="C89" s="199">
        <v>0</v>
      </c>
      <c r="D89" s="199">
        <v>5.53</v>
      </c>
      <c r="E89" s="199">
        <v>0</v>
      </c>
      <c r="F89" s="199">
        <v>0</v>
      </c>
      <c r="G89" s="199">
        <v>6.68</v>
      </c>
      <c r="H89" s="199">
        <v>0</v>
      </c>
      <c r="I89" s="199">
        <v>0</v>
      </c>
      <c r="J89" s="199">
        <v>10.59</v>
      </c>
      <c r="K89" s="199">
        <v>17.059999999999999</v>
      </c>
      <c r="L89" s="199">
        <v>0.37</v>
      </c>
      <c r="M89" s="199">
        <v>2.12</v>
      </c>
      <c r="N89" s="199">
        <v>1.73</v>
      </c>
      <c r="O89" s="199">
        <v>2.44</v>
      </c>
      <c r="P89" s="199">
        <v>0.82</v>
      </c>
      <c r="Q89" s="199">
        <v>0.15</v>
      </c>
      <c r="R89" s="199">
        <v>0.62</v>
      </c>
      <c r="S89" s="199">
        <v>0.39</v>
      </c>
      <c r="T89" s="199">
        <v>0</v>
      </c>
      <c r="U89" s="199">
        <v>2.0699999999999998</v>
      </c>
      <c r="V89" s="199">
        <v>0.21</v>
      </c>
      <c r="W89" s="199">
        <v>0.68</v>
      </c>
      <c r="X89" s="199">
        <v>2.16</v>
      </c>
      <c r="Y89" s="199">
        <v>0</v>
      </c>
      <c r="Z89" s="199">
        <v>63.48</v>
      </c>
      <c r="AA89" s="199">
        <v>1.02</v>
      </c>
      <c r="AB89" s="199">
        <v>0</v>
      </c>
      <c r="AC89" s="199">
        <v>21.33</v>
      </c>
      <c r="AD89" s="199">
        <v>0</v>
      </c>
      <c r="AE89" s="199">
        <v>0</v>
      </c>
      <c r="AF89" s="199">
        <v>0</v>
      </c>
      <c r="AG89" s="199">
        <v>0</v>
      </c>
      <c r="AH89" s="199">
        <v>0</v>
      </c>
      <c r="AI89" s="199">
        <v>38.57</v>
      </c>
      <c r="AJ89" s="199">
        <v>0</v>
      </c>
      <c r="AK89" s="199">
        <v>0</v>
      </c>
      <c r="AL89" s="199">
        <v>0</v>
      </c>
      <c r="AM89" s="199">
        <v>0</v>
      </c>
      <c r="AN89" s="199">
        <v>0</v>
      </c>
      <c r="AO89" s="199">
        <v>187.62</v>
      </c>
      <c r="AP89" s="199">
        <v>0</v>
      </c>
    </row>
    <row r="90" spans="1:42">
      <c r="A90" t="s">
        <v>132</v>
      </c>
      <c r="B90" s="199">
        <v>0</v>
      </c>
      <c r="C90" s="199">
        <v>0</v>
      </c>
      <c r="D90" s="199">
        <v>5.53</v>
      </c>
      <c r="E90" s="199">
        <v>0</v>
      </c>
      <c r="F90" s="199">
        <v>0</v>
      </c>
      <c r="G90" s="199">
        <v>6.68</v>
      </c>
      <c r="H90" s="199">
        <v>0</v>
      </c>
      <c r="I90" s="199">
        <v>0</v>
      </c>
      <c r="J90" s="199">
        <v>10.59</v>
      </c>
      <c r="K90" s="199">
        <v>17.059999999999999</v>
      </c>
      <c r="L90" s="199">
        <v>0.37</v>
      </c>
      <c r="M90" s="199">
        <v>2.12</v>
      </c>
      <c r="N90" s="199">
        <v>1.73</v>
      </c>
      <c r="O90" s="199">
        <v>2.44</v>
      </c>
      <c r="P90" s="199">
        <v>0.82</v>
      </c>
      <c r="Q90" s="199">
        <v>0.15</v>
      </c>
      <c r="R90" s="199">
        <v>0.62</v>
      </c>
      <c r="S90" s="199">
        <v>0.39</v>
      </c>
      <c r="T90" s="199">
        <v>0</v>
      </c>
      <c r="U90" s="199">
        <v>2.0699999999999998</v>
      </c>
      <c r="V90" s="199">
        <v>0.21</v>
      </c>
      <c r="W90" s="199">
        <v>0.68</v>
      </c>
      <c r="X90" s="199">
        <v>2.16</v>
      </c>
      <c r="Y90" s="199">
        <v>0</v>
      </c>
      <c r="Z90" s="199">
        <v>63.48</v>
      </c>
      <c r="AA90" s="199">
        <v>1.02</v>
      </c>
      <c r="AB90" s="199">
        <v>0</v>
      </c>
      <c r="AC90" s="199">
        <v>20.68</v>
      </c>
      <c r="AD90" s="199">
        <v>0</v>
      </c>
      <c r="AE90" s="199">
        <v>0</v>
      </c>
      <c r="AF90" s="199">
        <v>0</v>
      </c>
      <c r="AG90" s="199">
        <v>0</v>
      </c>
      <c r="AH90" s="199">
        <v>0</v>
      </c>
      <c r="AI90" s="199">
        <v>38.57</v>
      </c>
      <c r="AJ90" s="199">
        <v>0</v>
      </c>
      <c r="AK90" s="199">
        <v>0</v>
      </c>
      <c r="AL90" s="199">
        <v>0</v>
      </c>
      <c r="AM90" s="199">
        <v>0</v>
      </c>
      <c r="AN90" s="199">
        <v>0</v>
      </c>
      <c r="AO90" s="199">
        <v>187.62</v>
      </c>
      <c r="AP90" s="199">
        <v>0</v>
      </c>
    </row>
    <row r="91" spans="1:42">
      <c r="A91" t="s">
        <v>133</v>
      </c>
      <c r="B91" s="199">
        <v>0</v>
      </c>
      <c r="C91" s="199">
        <v>0</v>
      </c>
      <c r="D91" s="199">
        <v>5.53</v>
      </c>
      <c r="E91" s="199">
        <v>0</v>
      </c>
      <c r="F91" s="199">
        <v>0</v>
      </c>
      <c r="G91" s="199">
        <v>6.68</v>
      </c>
      <c r="H91" s="199">
        <v>0</v>
      </c>
      <c r="I91" s="199">
        <v>0</v>
      </c>
      <c r="J91" s="199">
        <v>10.59</v>
      </c>
      <c r="K91" s="199">
        <v>17.059999999999999</v>
      </c>
      <c r="L91" s="199">
        <v>0.37</v>
      </c>
      <c r="M91" s="199">
        <v>2.12</v>
      </c>
      <c r="N91" s="199">
        <v>1.73</v>
      </c>
      <c r="O91" s="199">
        <v>2.44</v>
      </c>
      <c r="P91" s="199">
        <v>0.82</v>
      </c>
      <c r="Q91" s="199">
        <v>0.15</v>
      </c>
      <c r="R91" s="199">
        <v>0.62</v>
      </c>
      <c r="S91" s="199">
        <v>0.39</v>
      </c>
      <c r="T91" s="199">
        <v>0</v>
      </c>
      <c r="U91" s="199">
        <v>2.0699999999999998</v>
      </c>
      <c r="V91" s="199">
        <v>0.21</v>
      </c>
      <c r="W91" s="199">
        <v>0.68</v>
      </c>
      <c r="X91" s="199">
        <v>2.16</v>
      </c>
      <c r="Y91" s="199">
        <v>0</v>
      </c>
      <c r="Z91" s="199">
        <v>63.48</v>
      </c>
      <c r="AA91" s="199">
        <v>1.02</v>
      </c>
      <c r="AB91" s="199">
        <v>0</v>
      </c>
      <c r="AC91" s="199">
        <v>20.68</v>
      </c>
      <c r="AD91" s="199">
        <v>0</v>
      </c>
      <c r="AE91" s="199">
        <v>0</v>
      </c>
      <c r="AF91" s="199">
        <v>0</v>
      </c>
      <c r="AG91" s="199">
        <v>0</v>
      </c>
      <c r="AH91" s="199">
        <v>0</v>
      </c>
      <c r="AI91" s="199">
        <v>41.4</v>
      </c>
      <c r="AJ91" s="199">
        <v>0</v>
      </c>
      <c r="AK91" s="199">
        <v>0</v>
      </c>
      <c r="AL91" s="199">
        <v>0</v>
      </c>
      <c r="AM91" s="199">
        <v>0</v>
      </c>
      <c r="AN91" s="199">
        <v>0</v>
      </c>
      <c r="AO91" s="199">
        <v>187.62</v>
      </c>
      <c r="AP91" s="199">
        <v>0</v>
      </c>
    </row>
    <row r="92" spans="1:42">
      <c r="A92" t="s">
        <v>134</v>
      </c>
      <c r="B92" s="199">
        <v>0</v>
      </c>
      <c r="C92" s="199">
        <v>0</v>
      </c>
      <c r="D92" s="199">
        <v>5.53</v>
      </c>
      <c r="E92" s="199">
        <v>0</v>
      </c>
      <c r="F92" s="199">
        <v>0</v>
      </c>
      <c r="G92" s="199">
        <v>6.68</v>
      </c>
      <c r="H92" s="199">
        <v>0</v>
      </c>
      <c r="I92" s="199">
        <v>0</v>
      </c>
      <c r="J92" s="199">
        <v>10.59</v>
      </c>
      <c r="K92" s="199">
        <v>17.059999999999999</v>
      </c>
      <c r="L92" s="199">
        <v>0.37</v>
      </c>
      <c r="M92" s="199">
        <v>2.12</v>
      </c>
      <c r="N92" s="199">
        <v>1.73</v>
      </c>
      <c r="O92" s="199">
        <v>2.44</v>
      </c>
      <c r="P92" s="199">
        <v>0.82</v>
      </c>
      <c r="Q92" s="199">
        <v>0.15</v>
      </c>
      <c r="R92" s="199">
        <v>0.62</v>
      </c>
      <c r="S92" s="199">
        <v>0.39</v>
      </c>
      <c r="T92" s="199">
        <v>0</v>
      </c>
      <c r="U92" s="199">
        <v>2.0699999999999998</v>
      </c>
      <c r="V92" s="199">
        <v>0.21</v>
      </c>
      <c r="W92" s="199">
        <v>0.68</v>
      </c>
      <c r="X92" s="199">
        <v>2.16</v>
      </c>
      <c r="Y92" s="199">
        <v>0</v>
      </c>
      <c r="Z92" s="199">
        <v>63.48</v>
      </c>
      <c r="AA92" s="199">
        <v>1.02</v>
      </c>
      <c r="AB92" s="199">
        <v>0</v>
      </c>
      <c r="AC92" s="199">
        <v>20.68</v>
      </c>
      <c r="AD92" s="199">
        <v>0</v>
      </c>
      <c r="AE92" s="199">
        <v>0</v>
      </c>
      <c r="AF92" s="199">
        <v>0</v>
      </c>
      <c r="AG92" s="199">
        <v>0</v>
      </c>
      <c r="AH92" s="199">
        <v>0</v>
      </c>
      <c r="AI92" s="199">
        <v>41.4</v>
      </c>
      <c r="AJ92" s="199">
        <v>0</v>
      </c>
      <c r="AK92" s="199">
        <v>0</v>
      </c>
      <c r="AL92" s="199">
        <v>0</v>
      </c>
      <c r="AM92" s="199">
        <v>0</v>
      </c>
      <c r="AN92" s="199">
        <v>0</v>
      </c>
      <c r="AO92" s="199">
        <v>187.62</v>
      </c>
      <c r="AP92" s="199">
        <v>0</v>
      </c>
    </row>
    <row r="93" spans="1:42">
      <c r="A93" t="s">
        <v>135</v>
      </c>
      <c r="B93" s="199">
        <v>0</v>
      </c>
      <c r="C93" s="199">
        <v>0</v>
      </c>
      <c r="D93" s="199">
        <v>5.53</v>
      </c>
      <c r="E93" s="199">
        <v>0</v>
      </c>
      <c r="F93" s="199">
        <v>0</v>
      </c>
      <c r="G93" s="199">
        <v>6.68</v>
      </c>
      <c r="H93" s="199">
        <v>0</v>
      </c>
      <c r="I93" s="199">
        <v>0</v>
      </c>
      <c r="J93" s="199">
        <v>10.59</v>
      </c>
      <c r="K93" s="199">
        <v>17.059999999999999</v>
      </c>
      <c r="L93" s="199">
        <v>0.37</v>
      </c>
      <c r="M93" s="199">
        <v>2.12</v>
      </c>
      <c r="N93" s="199">
        <v>1.73</v>
      </c>
      <c r="O93" s="199">
        <v>2.44</v>
      </c>
      <c r="P93" s="199">
        <v>0.82</v>
      </c>
      <c r="Q93" s="199">
        <v>0.15</v>
      </c>
      <c r="R93" s="199">
        <v>0.62</v>
      </c>
      <c r="S93" s="199">
        <v>0.39</v>
      </c>
      <c r="T93" s="199">
        <v>0</v>
      </c>
      <c r="U93" s="199">
        <v>2.0699999999999998</v>
      </c>
      <c r="V93" s="199">
        <v>0.21</v>
      </c>
      <c r="W93" s="199">
        <v>0.68</v>
      </c>
      <c r="X93" s="199">
        <v>2.16</v>
      </c>
      <c r="Y93" s="199">
        <v>0</v>
      </c>
      <c r="Z93" s="199">
        <v>63.48</v>
      </c>
      <c r="AA93" s="199">
        <v>1.02</v>
      </c>
      <c r="AB93" s="199">
        <v>0</v>
      </c>
      <c r="AC93" s="199">
        <v>20.68</v>
      </c>
      <c r="AD93" s="199">
        <v>0</v>
      </c>
      <c r="AE93" s="199">
        <v>0</v>
      </c>
      <c r="AF93" s="199">
        <v>0</v>
      </c>
      <c r="AG93" s="199">
        <v>0</v>
      </c>
      <c r="AH93" s="199">
        <v>0</v>
      </c>
      <c r="AI93" s="199">
        <v>41.4</v>
      </c>
      <c r="AJ93" s="199">
        <v>0</v>
      </c>
      <c r="AK93" s="199">
        <v>0</v>
      </c>
      <c r="AL93" s="199">
        <v>0</v>
      </c>
      <c r="AM93" s="199">
        <v>0</v>
      </c>
      <c r="AN93" s="199">
        <v>0</v>
      </c>
      <c r="AO93" s="199">
        <v>187.62</v>
      </c>
      <c r="AP93" s="199">
        <v>0</v>
      </c>
    </row>
    <row r="94" spans="1:42">
      <c r="A94" t="s">
        <v>136</v>
      </c>
      <c r="B94" s="199">
        <v>0</v>
      </c>
      <c r="C94" s="199">
        <v>0</v>
      </c>
      <c r="D94" s="199">
        <v>5.53</v>
      </c>
      <c r="E94" s="199">
        <v>0</v>
      </c>
      <c r="F94" s="199">
        <v>0</v>
      </c>
      <c r="G94" s="199">
        <v>6.68</v>
      </c>
      <c r="H94" s="199">
        <v>0</v>
      </c>
      <c r="I94" s="199">
        <v>0</v>
      </c>
      <c r="J94" s="199">
        <v>10.59</v>
      </c>
      <c r="K94" s="199">
        <v>17.059999999999999</v>
      </c>
      <c r="L94" s="199">
        <v>0.37</v>
      </c>
      <c r="M94" s="199">
        <v>2.12</v>
      </c>
      <c r="N94" s="199">
        <v>1.73</v>
      </c>
      <c r="O94" s="199">
        <v>2.44</v>
      </c>
      <c r="P94" s="199">
        <v>0.82</v>
      </c>
      <c r="Q94" s="199">
        <v>0.15</v>
      </c>
      <c r="R94" s="199">
        <v>0.62</v>
      </c>
      <c r="S94" s="199">
        <v>0.39</v>
      </c>
      <c r="T94" s="199">
        <v>0</v>
      </c>
      <c r="U94" s="199">
        <v>2.0699999999999998</v>
      </c>
      <c r="V94" s="199">
        <v>0.21</v>
      </c>
      <c r="W94" s="199">
        <v>0.68</v>
      </c>
      <c r="X94" s="199">
        <v>2.16</v>
      </c>
      <c r="Y94" s="199">
        <v>0</v>
      </c>
      <c r="Z94" s="199">
        <v>63.48</v>
      </c>
      <c r="AA94" s="199">
        <v>1.02</v>
      </c>
      <c r="AB94" s="199">
        <v>0</v>
      </c>
      <c r="AC94" s="199">
        <v>20.68</v>
      </c>
      <c r="AD94" s="199">
        <v>0</v>
      </c>
      <c r="AE94" s="199">
        <v>0</v>
      </c>
      <c r="AF94" s="199">
        <v>0</v>
      </c>
      <c r="AG94" s="199">
        <v>0</v>
      </c>
      <c r="AH94" s="199">
        <v>0</v>
      </c>
      <c r="AI94" s="199">
        <v>41.4</v>
      </c>
      <c r="AJ94" s="199">
        <v>0</v>
      </c>
      <c r="AK94" s="199">
        <v>0</v>
      </c>
      <c r="AL94" s="199">
        <v>0</v>
      </c>
      <c r="AM94" s="199">
        <v>0</v>
      </c>
      <c r="AN94" s="199">
        <v>0</v>
      </c>
      <c r="AO94" s="199">
        <v>187.62</v>
      </c>
      <c r="AP94" s="199">
        <v>0</v>
      </c>
    </row>
    <row r="95" spans="1:42">
      <c r="A95" t="s">
        <v>137</v>
      </c>
      <c r="B95" s="199">
        <v>0</v>
      </c>
      <c r="C95" s="199">
        <v>0</v>
      </c>
      <c r="D95" s="199">
        <v>5.53</v>
      </c>
      <c r="E95" s="199">
        <v>0</v>
      </c>
      <c r="F95" s="199">
        <v>0</v>
      </c>
      <c r="G95" s="199">
        <v>6.68</v>
      </c>
      <c r="H95" s="199">
        <v>0</v>
      </c>
      <c r="I95" s="199">
        <v>0</v>
      </c>
      <c r="J95" s="199">
        <v>10.59</v>
      </c>
      <c r="K95" s="199">
        <v>17.059999999999999</v>
      </c>
      <c r="L95" s="199">
        <v>0.37</v>
      </c>
      <c r="M95" s="199">
        <v>2.12</v>
      </c>
      <c r="N95" s="199">
        <v>1.73</v>
      </c>
      <c r="O95" s="199">
        <v>2.44</v>
      </c>
      <c r="P95" s="199">
        <v>0.82</v>
      </c>
      <c r="Q95" s="199">
        <v>0.15</v>
      </c>
      <c r="R95" s="199">
        <v>0.62</v>
      </c>
      <c r="S95" s="199">
        <v>0.39</v>
      </c>
      <c r="T95" s="199">
        <v>0</v>
      </c>
      <c r="U95" s="199">
        <v>2.0699999999999998</v>
      </c>
      <c r="V95" s="199">
        <v>0.21</v>
      </c>
      <c r="W95" s="199">
        <v>0.68</v>
      </c>
      <c r="X95" s="199">
        <v>2.16</v>
      </c>
      <c r="Y95" s="199">
        <v>0</v>
      </c>
      <c r="Z95" s="199">
        <v>63.48</v>
      </c>
      <c r="AA95" s="199">
        <v>1.02</v>
      </c>
      <c r="AB95" s="199">
        <v>0</v>
      </c>
      <c r="AC95" s="199">
        <v>20.68</v>
      </c>
      <c r="AD95" s="199">
        <v>0</v>
      </c>
      <c r="AE95" s="199">
        <v>0</v>
      </c>
      <c r="AF95" s="199">
        <v>0</v>
      </c>
      <c r="AG95" s="199">
        <v>0</v>
      </c>
      <c r="AH95" s="199">
        <v>0</v>
      </c>
      <c r="AI95" s="199">
        <v>40.74</v>
      </c>
      <c r="AJ95" s="199">
        <v>0</v>
      </c>
      <c r="AK95" s="199">
        <v>0</v>
      </c>
      <c r="AL95" s="199">
        <v>0</v>
      </c>
      <c r="AM95" s="199">
        <v>0</v>
      </c>
      <c r="AN95" s="199">
        <v>0</v>
      </c>
      <c r="AO95" s="199">
        <v>187.62</v>
      </c>
      <c r="AP95" s="199">
        <v>0</v>
      </c>
    </row>
    <row r="96" spans="1:42">
      <c r="A96" t="s">
        <v>138</v>
      </c>
      <c r="B96" s="199">
        <v>0</v>
      </c>
      <c r="C96" s="199">
        <v>0</v>
      </c>
      <c r="D96" s="199">
        <v>5.53</v>
      </c>
      <c r="E96" s="199">
        <v>0</v>
      </c>
      <c r="F96" s="199">
        <v>0</v>
      </c>
      <c r="G96" s="199">
        <v>6.68</v>
      </c>
      <c r="H96" s="199">
        <v>0</v>
      </c>
      <c r="I96" s="199">
        <v>0</v>
      </c>
      <c r="J96" s="199">
        <v>10.59</v>
      </c>
      <c r="K96" s="199">
        <v>17.059999999999999</v>
      </c>
      <c r="L96" s="199">
        <v>0.37</v>
      </c>
      <c r="M96" s="199">
        <v>2.12</v>
      </c>
      <c r="N96" s="199">
        <v>1.73</v>
      </c>
      <c r="O96" s="199">
        <v>2.44</v>
      </c>
      <c r="P96" s="199">
        <v>0.82</v>
      </c>
      <c r="Q96" s="199">
        <v>0.15</v>
      </c>
      <c r="R96" s="199">
        <v>0.62</v>
      </c>
      <c r="S96" s="199">
        <v>0.39</v>
      </c>
      <c r="T96" s="199">
        <v>0</v>
      </c>
      <c r="U96" s="199">
        <v>2.0699999999999998</v>
      </c>
      <c r="V96" s="199">
        <v>0.21</v>
      </c>
      <c r="W96" s="199">
        <v>0.68</v>
      </c>
      <c r="X96" s="199">
        <v>2.16</v>
      </c>
      <c r="Y96" s="199">
        <v>0</v>
      </c>
      <c r="Z96" s="199">
        <v>63.48</v>
      </c>
      <c r="AA96" s="199">
        <v>1.02</v>
      </c>
      <c r="AB96" s="199">
        <v>0</v>
      </c>
      <c r="AC96" s="199">
        <v>20.68</v>
      </c>
      <c r="AD96" s="199">
        <v>0</v>
      </c>
      <c r="AE96" s="199">
        <v>0</v>
      </c>
      <c r="AF96" s="199">
        <v>0</v>
      </c>
      <c r="AG96" s="199">
        <v>0</v>
      </c>
      <c r="AH96" s="199">
        <v>0</v>
      </c>
      <c r="AI96" s="199">
        <v>40.74</v>
      </c>
      <c r="AJ96" s="199">
        <v>0</v>
      </c>
      <c r="AK96" s="199">
        <v>0</v>
      </c>
      <c r="AL96" s="199">
        <v>0</v>
      </c>
      <c r="AM96" s="199">
        <v>0</v>
      </c>
      <c r="AN96" s="199">
        <v>0</v>
      </c>
      <c r="AO96" s="199">
        <v>187.62</v>
      </c>
      <c r="AP96" s="199">
        <v>0</v>
      </c>
    </row>
    <row r="97" spans="1:42">
      <c r="A97" t="s">
        <v>139</v>
      </c>
      <c r="B97" s="199">
        <v>0</v>
      </c>
      <c r="C97" s="199">
        <v>0</v>
      </c>
      <c r="D97" s="199">
        <v>5.53</v>
      </c>
      <c r="E97" s="199">
        <v>0</v>
      </c>
      <c r="F97" s="199">
        <v>0</v>
      </c>
      <c r="G97" s="199">
        <v>6.68</v>
      </c>
      <c r="H97" s="199">
        <v>0</v>
      </c>
      <c r="I97" s="199">
        <v>0</v>
      </c>
      <c r="J97" s="199">
        <v>10.59</v>
      </c>
      <c r="K97" s="199">
        <v>17.059999999999999</v>
      </c>
      <c r="L97" s="199">
        <v>0.37</v>
      </c>
      <c r="M97" s="199">
        <v>2.12</v>
      </c>
      <c r="N97" s="199">
        <v>1.73</v>
      </c>
      <c r="O97" s="199">
        <v>2.44</v>
      </c>
      <c r="P97" s="199">
        <v>0.82</v>
      </c>
      <c r="Q97" s="199">
        <v>0.15</v>
      </c>
      <c r="R97" s="199">
        <v>0.62</v>
      </c>
      <c r="S97" s="199">
        <v>0.39</v>
      </c>
      <c r="T97" s="199">
        <v>0</v>
      </c>
      <c r="U97" s="199">
        <v>2.0699999999999998</v>
      </c>
      <c r="V97" s="199">
        <v>0.21</v>
      </c>
      <c r="W97" s="199">
        <v>0.68</v>
      </c>
      <c r="X97" s="199">
        <v>2.16</v>
      </c>
      <c r="Y97" s="199">
        <v>0</v>
      </c>
      <c r="Z97" s="199">
        <v>63.48</v>
      </c>
      <c r="AA97" s="199">
        <v>1.02</v>
      </c>
      <c r="AB97" s="199">
        <v>0</v>
      </c>
      <c r="AC97" s="199">
        <v>20.68</v>
      </c>
      <c r="AD97" s="199">
        <v>0</v>
      </c>
      <c r="AE97" s="199">
        <v>0</v>
      </c>
      <c r="AF97" s="199">
        <v>0</v>
      </c>
      <c r="AG97" s="199">
        <v>0</v>
      </c>
      <c r="AH97" s="199">
        <v>0</v>
      </c>
      <c r="AI97" s="199">
        <v>40.74</v>
      </c>
      <c r="AJ97" s="199">
        <v>0</v>
      </c>
      <c r="AK97" s="199">
        <v>0</v>
      </c>
      <c r="AL97" s="199">
        <v>0</v>
      </c>
      <c r="AM97" s="199">
        <v>0</v>
      </c>
      <c r="AN97" s="199">
        <v>0</v>
      </c>
      <c r="AO97" s="199">
        <v>187.62</v>
      </c>
      <c r="AP97" s="199">
        <v>0</v>
      </c>
    </row>
    <row r="98" spans="1:42">
      <c r="A98" t="s">
        <v>140</v>
      </c>
      <c r="B98" s="199">
        <v>0</v>
      </c>
      <c r="C98" s="199">
        <v>0</v>
      </c>
      <c r="D98" s="199">
        <v>5.53</v>
      </c>
      <c r="E98" s="199">
        <v>0</v>
      </c>
      <c r="F98" s="199">
        <v>0</v>
      </c>
      <c r="G98" s="199">
        <v>6.68</v>
      </c>
      <c r="H98" s="199">
        <v>0</v>
      </c>
      <c r="I98" s="199">
        <v>0</v>
      </c>
      <c r="J98" s="199">
        <v>10.59</v>
      </c>
      <c r="K98" s="199">
        <v>17.059999999999999</v>
      </c>
      <c r="L98" s="199">
        <v>0.37</v>
      </c>
      <c r="M98" s="199">
        <v>2.12</v>
      </c>
      <c r="N98" s="199">
        <v>1.73</v>
      </c>
      <c r="O98" s="199">
        <v>2.44</v>
      </c>
      <c r="P98" s="199">
        <v>0.82</v>
      </c>
      <c r="Q98" s="199">
        <v>0.15</v>
      </c>
      <c r="R98" s="199">
        <v>0.62</v>
      </c>
      <c r="S98" s="199">
        <v>0.39</v>
      </c>
      <c r="T98" s="199">
        <v>0</v>
      </c>
      <c r="U98" s="199">
        <v>2.0699999999999998</v>
      </c>
      <c r="V98" s="199">
        <v>0.21</v>
      </c>
      <c r="W98" s="199">
        <v>0.68</v>
      </c>
      <c r="X98" s="199">
        <v>2.16</v>
      </c>
      <c r="Y98" s="199">
        <v>0</v>
      </c>
      <c r="Z98" s="199">
        <v>63.48</v>
      </c>
      <c r="AA98" s="199">
        <v>1.02</v>
      </c>
      <c r="AB98" s="199">
        <v>0</v>
      </c>
      <c r="AC98" s="199">
        <v>20.68</v>
      </c>
      <c r="AD98" s="199">
        <v>0</v>
      </c>
      <c r="AE98" s="199">
        <v>0</v>
      </c>
      <c r="AF98" s="199">
        <v>0</v>
      </c>
      <c r="AG98" s="199">
        <v>0</v>
      </c>
      <c r="AH98" s="199">
        <v>0</v>
      </c>
      <c r="AI98" s="199">
        <v>40.74</v>
      </c>
      <c r="AJ98" s="199">
        <v>0</v>
      </c>
      <c r="AK98" s="199">
        <v>0</v>
      </c>
      <c r="AL98" s="199">
        <v>0</v>
      </c>
      <c r="AM98" s="199">
        <v>0</v>
      </c>
      <c r="AN98" s="199">
        <v>0</v>
      </c>
      <c r="AO98" s="199">
        <v>187.62</v>
      </c>
      <c r="AP98" s="19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0.1327199999999997</v>
      </c>
      <c r="E99">
        <f t="shared" si="0"/>
        <v>0</v>
      </c>
      <c r="F99">
        <f t="shared" si="0"/>
        <v>0</v>
      </c>
      <c r="G99">
        <f t="shared" si="0"/>
        <v>0.16031999999999985</v>
      </c>
      <c r="H99">
        <f t="shared" si="0"/>
        <v>0</v>
      </c>
      <c r="I99">
        <f t="shared" si="0"/>
        <v>0</v>
      </c>
      <c r="J99">
        <f t="shared" si="0"/>
        <v>0.25416000000000027</v>
      </c>
      <c r="K99">
        <f t="shared" si="0"/>
        <v>0.88987999999999934</v>
      </c>
      <c r="L99">
        <f t="shared" si="0"/>
        <v>8.8800000000000007E-3</v>
      </c>
      <c r="M99">
        <f t="shared" si="0"/>
        <v>5.0770000000000065E-2</v>
      </c>
      <c r="N99">
        <f t="shared" si="0"/>
        <v>3.9837499999999984E-2</v>
      </c>
      <c r="O99">
        <f t="shared" si="0"/>
        <v>5.8559999999999959E-2</v>
      </c>
      <c r="P99">
        <f t="shared" si="0"/>
        <v>1.9819999999999956E-2</v>
      </c>
      <c r="Q99">
        <f t="shared" si="0"/>
        <v>3.600000000000006E-3</v>
      </c>
      <c r="R99">
        <f t="shared" si="0"/>
        <v>1.4879999999999977E-2</v>
      </c>
      <c r="S99">
        <f t="shared" si="0"/>
        <v>9.3600000000000107E-3</v>
      </c>
      <c r="T99">
        <f t="shared" si="0"/>
        <v>0</v>
      </c>
      <c r="U99">
        <f t="shared" si="0"/>
        <v>4.9679999999999891E-2</v>
      </c>
      <c r="V99">
        <f t="shared" si="0"/>
        <v>5.0400000000000115E-3</v>
      </c>
      <c r="W99">
        <f t="shared" si="0"/>
        <v>1.6319999999999998E-2</v>
      </c>
      <c r="X99">
        <f t="shared" si="0"/>
        <v>5.1839999999999935E-2</v>
      </c>
      <c r="Y99">
        <f t="shared" si="0"/>
        <v>0</v>
      </c>
      <c r="Z99">
        <f t="shared" si="0"/>
        <v>1.5235199999999969</v>
      </c>
      <c r="AA99">
        <f t="shared" si="0"/>
        <v>2.2949999999999995E-2</v>
      </c>
      <c r="AB99">
        <f t="shared" si="0"/>
        <v>0</v>
      </c>
      <c r="AC99">
        <f t="shared" si="0"/>
        <v>0.5093099999999996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0.12730499999999997</v>
      </c>
      <c r="AI99">
        <f t="shared" si="0"/>
        <v>0.96341500000000035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4.4655599999999991</v>
      </c>
      <c r="AP99">
        <f t="shared" si="0"/>
        <v>1.1675000000000001E-2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3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3"/>
    </row>
    <row r="3" spans="1:42">
      <c r="A3" t="s">
        <v>45</v>
      </c>
      <c r="B3" s="199">
        <v>0</v>
      </c>
      <c r="C3" s="199">
        <v>0</v>
      </c>
      <c r="D3" s="199">
        <v>3.2</v>
      </c>
      <c r="E3" s="199">
        <v>0</v>
      </c>
      <c r="F3" s="199">
        <v>0</v>
      </c>
      <c r="G3" s="199">
        <v>3.86</v>
      </c>
      <c r="H3" s="199">
        <v>0</v>
      </c>
      <c r="I3" s="199">
        <v>0</v>
      </c>
      <c r="J3" s="199">
        <v>6.12</v>
      </c>
      <c r="K3" s="199">
        <v>5.5</v>
      </c>
      <c r="L3" s="199">
        <v>2.12</v>
      </c>
      <c r="M3" s="199">
        <v>0</v>
      </c>
      <c r="N3" s="199">
        <v>0.48</v>
      </c>
      <c r="O3" s="199">
        <v>1.68</v>
      </c>
      <c r="P3" s="199">
        <v>2.0699999999999998</v>
      </c>
      <c r="Q3" s="199">
        <v>0.09</v>
      </c>
      <c r="R3" s="199">
        <v>0.36</v>
      </c>
      <c r="S3" s="199">
        <v>0.22</v>
      </c>
      <c r="T3" s="199">
        <v>0</v>
      </c>
      <c r="U3" s="199">
        <v>9.74</v>
      </c>
      <c r="V3" s="199">
        <v>0.12</v>
      </c>
      <c r="W3" s="199">
        <v>0.39</v>
      </c>
      <c r="X3" s="199">
        <v>1.25</v>
      </c>
      <c r="Y3" s="199">
        <v>0</v>
      </c>
      <c r="Z3" s="199">
        <v>36.36</v>
      </c>
      <c r="AA3" s="199">
        <v>0.59</v>
      </c>
      <c r="AB3" s="199">
        <v>0</v>
      </c>
      <c r="AC3" s="199">
        <v>10.97</v>
      </c>
      <c r="AD3" s="199">
        <v>0</v>
      </c>
      <c r="AE3" s="199">
        <v>0</v>
      </c>
      <c r="AF3" s="199">
        <v>0</v>
      </c>
      <c r="AG3" s="199">
        <v>0</v>
      </c>
      <c r="AH3" s="199">
        <v>0</v>
      </c>
      <c r="AI3" s="199">
        <v>23.32</v>
      </c>
      <c r="AJ3" s="199">
        <v>0</v>
      </c>
      <c r="AK3" s="199">
        <v>0</v>
      </c>
      <c r="AL3" s="199">
        <v>0</v>
      </c>
      <c r="AM3" s="199">
        <v>0</v>
      </c>
      <c r="AN3" s="199">
        <v>0</v>
      </c>
      <c r="AO3" s="199">
        <v>146.63999999999999</v>
      </c>
      <c r="AP3" s="199">
        <v>0</v>
      </c>
    </row>
    <row r="4" spans="1:42">
      <c r="A4" t="s">
        <v>46</v>
      </c>
      <c r="B4" s="199">
        <v>0</v>
      </c>
      <c r="C4" s="199">
        <v>0</v>
      </c>
      <c r="D4" s="199">
        <v>3.2</v>
      </c>
      <c r="E4" s="199">
        <v>0</v>
      </c>
      <c r="F4" s="199">
        <v>0</v>
      </c>
      <c r="G4" s="199">
        <v>3.86</v>
      </c>
      <c r="H4" s="199">
        <v>0</v>
      </c>
      <c r="I4" s="199">
        <v>0</v>
      </c>
      <c r="J4" s="199">
        <v>6.12</v>
      </c>
      <c r="K4" s="199">
        <v>5.5</v>
      </c>
      <c r="L4" s="199">
        <v>2.12</v>
      </c>
      <c r="M4" s="199">
        <v>0</v>
      </c>
      <c r="N4" s="199">
        <v>0.48</v>
      </c>
      <c r="O4" s="199">
        <v>1.68</v>
      </c>
      <c r="P4" s="199">
        <v>2.0699999999999998</v>
      </c>
      <c r="Q4" s="199">
        <v>0.09</v>
      </c>
      <c r="R4" s="199">
        <v>0.36</v>
      </c>
      <c r="S4" s="199">
        <v>0.22</v>
      </c>
      <c r="T4" s="199">
        <v>0</v>
      </c>
      <c r="U4" s="199">
        <v>9.74</v>
      </c>
      <c r="V4" s="199">
        <v>0.12</v>
      </c>
      <c r="W4" s="199">
        <v>0.39</v>
      </c>
      <c r="X4" s="199">
        <v>1.25</v>
      </c>
      <c r="Y4" s="199">
        <v>0</v>
      </c>
      <c r="Z4" s="199">
        <v>36.36</v>
      </c>
      <c r="AA4" s="199">
        <v>0.59</v>
      </c>
      <c r="AB4" s="199">
        <v>0</v>
      </c>
      <c r="AC4" s="199">
        <v>10.97</v>
      </c>
      <c r="AD4" s="199">
        <v>0</v>
      </c>
      <c r="AE4" s="199">
        <v>0</v>
      </c>
      <c r="AF4" s="199">
        <v>0</v>
      </c>
      <c r="AG4" s="199">
        <v>0</v>
      </c>
      <c r="AH4" s="199">
        <v>0</v>
      </c>
      <c r="AI4" s="199">
        <v>23.32</v>
      </c>
      <c r="AJ4" s="199">
        <v>0</v>
      </c>
      <c r="AK4" s="199">
        <v>0</v>
      </c>
      <c r="AL4" s="199">
        <v>0</v>
      </c>
      <c r="AM4" s="199">
        <v>0</v>
      </c>
      <c r="AN4" s="199">
        <v>0</v>
      </c>
      <c r="AO4" s="199">
        <v>146.63999999999999</v>
      </c>
      <c r="AP4" s="199">
        <v>0</v>
      </c>
    </row>
    <row r="5" spans="1:42">
      <c r="A5" t="s">
        <v>47</v>
      </c>
      <c r="B5" s="199">
        <v>0</v>
      </c>
      <c r="C5" s="199">
        <v>0</v>
      </c>
      <c r="D5" s="199">
        <v>3.2</v>
      </c>
      <c r="E5" s="199">
        <v>0</v>
      </c>
      <c r="F5" s="199">
        <v>0</v>
      </c>
      <c r="G5" s="199">
        <v>3.86</v>
      </c>
      <c r="H5" s="199">
        <v>0</v>
      </c>
      <c r="I5" s="199">
        <v>0</v>
      </c>
      <c r="J5" s="199">
        <v>6.12</v>
      </c>
      <c r="K5" s="199">
        <v>5.5</v>
      </c>
      <c r="L5" s="199">
        <v>2.12</v>
      </c>
      <c r="M5" s="199">
        <v>0</v>
      </c>
      <c r="N5" s="199">
        <v>0.48</v>
      </c>
      <c r="O5" s="199">
        <v>1.68</v>
      </c>
      <c r="P5" s="199">
        <v>2.0699999999999998</v>
      </c>
      <c r="Q5" s="199">
        <v>0.09</v>
      </c>
      <c r="R5" s="199">
        <v>0.36</v>
      </c>
      <c r="S5" s="199">
        <v>0.22</v>
      </c>
      <c r="T5" s="199">
        <v>0</v>
      </c>
      <c r="U5" s="199">
        <v>9.74</v>
      </c>
      <c r="V5" s="199">
        <v>0.12</v>
      </c>
      <c r="W5" s="199">
        <v>0.39</v>
      </c>
      <c r="X5" s="199">
        <v>1.25</v>
      </c>
      <c r="Y5" s="199">
        <v>0</v>
      </c>
      <c r="Z5" s="199">
        <v>36.36</v>
      </c>
      <c r="AA5" s="199">
        <v>0.59</v>
      </c>
      <c r="AB5" s="199">
        <v>0</v>
      </c>
      <c r="AC5" s="199">
        <v>10.97</v>
      </c>
      <c r="AD5" s="199">
        <v>0</v>
      </c>
      <c r="AE5" s="199">
        <v>0</v>
      </c>
      <c r="AF5" s="199">
        <v>0</v>
      </c>
      <c r="AG5" s="199">
        <v>0</v>
      </c>
      <c r="AH5" s="199">
        <v>0</v>
      </c>
      <c r="AI5" s="199">
        <v>23.32</v>
      </c>
      <c r="AJ5" s="199">
        <v>0</v>
      </c>
      <c r="AK5" s="199">
        <v>0</v>
      </c>
      <c r="AL5" s="199">
        <v>0</v>
      </c>
      <c r="AM5" s="199">
        <v>0</v>
      </c>
      <c r="AN5" s="199">
        <v>0</v>
      </c>
      <c r="AO5" s="199">
        <v>146.63999999999999</v>
      </c>
      <c r="AP5" s="199">
        <v>0</v>
      </c>
    </row>
    <row r="6" spans="1:42">
      <c r="A6" t="s">
        <v>48</v>
      </c>
      <c r="B6" s="199">
        <v>0</v>
      </c>
      <c r="C6" s="199">
        <v>0</v>
      </c>
      <c r="D6" s="199">
        <v>3.2</v>
      </c>
      <c r="E6" s="199">
        <v>0</v>
      </c>
      <c r="F6" s="199">
        <v>0</v>
      </c>
      <c r="G6" s="199">
        <v>3.86</v>
      </c>
      <c r="H6" s="199">
        <v>0</v>
      </c>
      <c r="I6" s="199">
        <v>0</v>
      </c>
      <c r="J6" s="199">
        <v>6.12</v>
      </c>
      <c r="K6" s="199">
        <v>5.5</v>
      </c>
      <c r="L6" s="199">
        <v>2.12</v>
      </c>
      <c r="M6" s="199">
        <v>0</v>
      </c>
      <c r="N6" s="199">
        <v>0.48</v>
      </c>
      <c r="O6" s="199">
        <v>1.68</v>
      </c>
      <c r="P6" s="199">
        <v>2.0699999999999998</v>
      </c>
      <c r="Q6" s="199">
        <v>0.09</v>
      </c>
      <c r="R6" s="199">
        <v>0.36</v>
      </c>
      <c r="S6" s="199">
        <v>0.22</v>
      </c>
      <c r="T6" s="199">
        <v>0</v>
      </c>
      <c r="U6" s="199">
        <v>9.74</v>
      </c>
      <c r="V6" s="199">
        <v>0.12</v>
      </c>
      <c r="W6" s="199">
        <v>0.39</v>
      </c>
      <c r="X6" s="199">
        <v>1.25</v>
      </c>
      <c r="Y6" s="199">
        <v>0</v>
      </c>
      <c r="Z6" s="199">
        <v>36.36</v>
      </c>
      <c r="AA6" s="199">
        <v>0.59</v>
      </c>
      <c r="AB6" s="199">
        <v>0</v>
      </c>
      <c r="AC6" s="199">
        <v>10.97</v>
      </c>
      <c r="AD6" s="199">
        <v>0</v>
      </c>
      <c r="AE6" s="199">
        <v>0</v>
      </c>
      <c r="AF6" s="199">
        <v>0</v>
      </c>
      <c r="AG6" s="199">
        <v>0</v>
      </c>
      <c r="AH6" s="199">
        <v>0</v>
      </c>
      <c r="AI6" s="199">
        <v>23.32</v>
      </c>
      <c r="AJ6" s="199">
        <v>0</v>
      </c>
      <c r="AK6" s="199">
        <v>0</v>
      </c>
      <c r="AL6" s="199">
        <v>0</v>
      </c>
      <c r="AM6" s="199">
        <v>0</v>
      </c>
      <c r="AN6" s="199">
        <v>0</v>
      </c>
      <c r="AO6" s="199">
        <v>146.63999999999999</v>
      </c>
      <c r="AP6" s="199">
        <v>0</v>
      </c>
    </row>
    <row r="7" spans="1:42">
      <c r="A7" t="s">
        <v>49</v>
      </c>
      <c r="B7" s="199">
        <v>0</v>
      </c>
      <c r="C7" s="199">
        <v>0</v>
      </c>
      <c r="D7" s="199">
        <v>3.2</v>
      </c>
      <c r="E7" s="199">
        <v>0</v>
      </c>
      <c r="F7" s="199">
        <v>0</v>
      </c>
      <c r="G7" s="199">
        <v>3.86</v>
      </c>
      <c r="H7" s="199">
        <v>0</v>
      </c>
      <c r="I7" s="199">
        <v>0</v>
      </c>
      <c r="J7" s="199">
        <v>6.12</v>
      </c>
      <c r="K7" s="199">
        <v>5.5</v>
      </c>
      <c r="L7" s="199">
        <v>2.12</v>
      </c>
      <c r="M7" s="199">
        <v>0</v>
      </c>
      <c r="N7" s="199">
        <v>0.48</v>
      </c>
      <c r="O7" s="199">
        <v>1.68</v>
      </c>
      <c r="P7" s="199">
        <v>2.0699999999999998</v>
      </c>
      <c r="Q7" s="199">
        <v>0.09</v>
      </c>
      <c r="R7" s="199">
        <v>0.36</v>
      </c>
      <c r="S7" s="199">
        <v>0.22</v>
      </c>
      <c r="T7" s="199">
        <v>0</v>
      </c>
      <c r="U7" s="199">
        <v>9.74</v>
      </c>
      <c r="V7" s="199">
        <v>0.12</v>
      </c>
      <c r="W7" s="199">
        <v>0.39</v>
      </c>
      <c r="X7" s="199">
        <v>1.25</v>
      </c>
      <c r="Y7" s="199">
        <v>0</v>
      </c>
      <c r="Z7" s="199">
        <v>36.36</v>
      </c>
      <c r="AA7" s="199">
        <v>0.59</v>
      </c>
      <c r="AB7" s="199">
        <v>0</v>
      </c>
      <c r="AC7" s="199">
        <v>10.97</v>
      </c>
      <c r="AD7" s="199">
        <v>0</v>
      </c>
      <c r="AE7" s="199">
        <v>0</v>
      </c>
      <c r="AF7" s="199">
        <v>0</v>
      </c>
      <c r="AG7" s="199">
        <v>0</v>
      </c>
      <c r="AH7" s="199">
        <v>0</v>
      </c>
      <c r="AI7" s="199">
        <v>23.71</v>
      </c>
      <c r="AJ7" s="199">
        <v>0</v>
      </c>
      <c r="AK7" s="199">
        <v>0</v>
      </c>
      <c r="AL7" s="199">
        <v>0</v>
      </c>
      <c r="AM7" s="199">
        <v>0</v>
      </c>
      <c r="AN7" s="199">
        <v>0</v>
      </c>
      <c r="AO7" s="199">
        <v>146.63999999999999</v>
      </c>
      <c r="AP7" s="199">
        <v>0</v>
      </c>
    </row>
    <row r="8" spans="1:42">
      <c r="A8" t="s">
        <v>50</v>
      </c>
      <c r="B8" s="199">
        <v>0</v>
      </c>
      <c r="C8" s="199">
        <v>0</v>
      </c>
      <c r="D8" s="199">
        <v>3.2</v>
      </c>
      <c r="E8" s="199">
        <v>0</v>
      </c>
      <c r="F8" s="199">
        <v>0</v>
      </c>
      <c r="G8" s="199">
        <v>3.86</v>
      </c>
      <c r="H8" s="199">
        <v>0</v>
      </c>
      <c r="I8" s="199">
        <v>0</v>
      </c>
      <c r="J8" s="199">
        <v>6.12</v>
      </c>
      <c r="K8" s="199">
        <v>5.5</v>
      </c>
      <c r="L8" s="199">
        <v>2.12</v>
      </c>
      <c r="M8" s="199">
        <v>0</v>
      </c>
      <c r="N8" s="199">
        <v>0.48</v>
      </c>
      <c r="O8" s="199">
        <v>1.68</v>
      </c>
      <c r="P8" s="199">
        <v>2.0699999999999998</v>
      </c>
      <c r="Q8" s="199">
        <v>0.09</v>
      </c>
      <c r="R8" s="199">
        <v>0.36</v>
      </c>
      <c r="S8" s="199">
        <v>0.22</v>
      </c>
      <c r="T8" s="199">
        <v>0</v>
      </c>
      <c r="U8" s="199">
        <v>9.74</v>
      </c>
      <c r="V8" s="199">
        <v>0.12</v>
      </c>
      <c r="W8" s="199">
        <v>0.39</v>
      </c>
      <c r="X8" s="199">
        <v>1.25</v>
      </c>
      <c r="Y8" s="199">
        <v>0</v>
      </c>
      <c r="Z8" s="199">
        <v>36.36</v>
      </c>
      <c r="AA8" s="199">
        <v>0.59</v>
      </c>
      <c r="AB8" s="199">
        <v>0</v>
      </c>
      <c r="AC8" s="199">
        <v>10.97</v>
      </c>
      <c r="AD8" s="199">
        <v>0</v>
      </c>
      <c r="AE8" s="199">
        <v>0</v>
      </c>
      <c r="AF8" s="199">
        <v>0</v>
      </c>
      <c r="AG8" s="199">
        <v>0</v>
      </c>
      <c r="AH8" s="199">
        <v>0</v>
      </c>
      <c r="AI8" s="199">
        <v>23.32</v>
      </c>
      <c r="AJ8" s="199">
        <v>0</v>
      </c>
      <c r="AK8" s="199">
        <v>0</v>
      </c>
      <c r="AL8" s="199">
        <v>0</v>
      </c>
      <c r="AM8" s="199">
        <v>0</v>
      </c>
      <c r="AN8" s="199">
        <v>0</v>
      </c>
      <c r="AO8" s="199">
        <v>146.63999999999999</v>
      </c>
      <c r="AP8" s="199">
        <v>0</v>
      </c>
    </row>
    <row r="9" spans="1:42">
      <c r="A9" t="s">
        <v>51</v>
      </c>
      <c r="B9" s="199">
        <v>0</v>
      </c>
      <c r="C9" s="199">
        <v>0</v>
      </c>
      <c r="D9" s="199">
        <v>3.2</v>
      </c>
      <c r="E9" s="199">
        <v>0</v>
      </c>
      <c r="F9" s="199">
        <v>0</v>
      </c>
      <c r="G9" s="199">
        <v>3.86</v>
      </c>
      <c r="H9" s="199">
        <v>0</v>
      </c>
      <c r="I9" s="199">
        <v>0</v>
      </c>
      <c r="J9" s="199">
        <v>6.12</v>
      </c>
      <c r="K9" s="199">
        <v>5.5</v>
      </c>
      <c r="L9" s="199">
        <v>2.12</v>
      </c>
      <c r="M9" s="199">
        <v>0</v>
      </c>
      <c r="N9" s="199">
        <v>0.48</v>
      </c>
      <c r="O9" s="199">
        <v>1.68</v>
      </c>
      <c r="P9" s="199">
        <v>2.0699999999999998</v>
      </c>
      <c r="Q9" s="199">
        <v>0.09</v>
      </c>
      <c r="R9" s="199">
        <v>0.36</v>
      </c>
      <c r="S9" s="199">
        <v>0.22</v>
      </c>
      <c r="T9" s="199">
        <v>0</v>
      </c>
      <c r="U9" s="199">
        <v>9.74</v>
      </c>
      <c r="V9" s="199">
        <v>0.12</v>
      </c>
      <c r="W9" s="199">
        <v>0.39</v>
      </c>
      <c r="X9" s="199">
        <v>1.25</v>
      </c>
      <c r="Y9" s="199">
        <v>0</v>
      </c>
      <c r="Z9" s="199">
        <v>36.36</v>
      </c>
      <c r="AA9" s="199">
        <v>0.59</v>
      </c>
      <c r="AB9" s="199">
        <v>0</v>
      </c>
      <c r="AC9" s="199">
        <v>10.97</v>
      </c>
      <c r="AD9" s="199">
        <v>0</v>
      </c>
      <c r="AE9" s="199">
        <v>0</v>
      </c>
      <c r="AF9" s="199">
        <v>0</v>
      </c>
      <c r="AG9" s="199">
        <v>0</v>
      </c>
      <c r="AH9" s="199">
        <v>0</v>
      </c>
      <c r="AI9" s="199">
        <v>23.32</v>
      </c>
      <c r="AJ9" s="199">
        <v>0</v>
      </c>
      <c r="AK9" s="199">
        <v>0</v>
      </c>
      <c r="AL9" s="199">
        <v>0</v>
      </c>
      <c r="AM9" s="199">
        <v>0</v>
      </c>
      <c r="AN9" s="199">
        <v>0</v>
      </c>
      <c r="AO9" s="199">
        <v>146.63999999999999</v>
      </c>
      <c r="AP9" s="199">
        <v>0</v>
      </c>
    </row>
    <row r="10" spans="1:42">
      <c r="A10" t="s">
        <v>52</v>
      </c>
      <c r="B10" s="199">
        <v>0</v>
      </c>
      <c r="C10" s="199">
        <v>0</v>
      </c>
      <c r="D10" s="199">
        <v>3.2</v>
      </c>
      <c r="E10" s="199">
        <v>0</v>
      </c>
      <c r="F10" s="199">
        <v>0</v>
      </c>
      <c r="G10" s="199">
        <v>3.86</v>
      </c>
      <c r="H10" s="199">
        <v>0</v>
      </c>
      <c r="I10" s="199">
        <v>0</v>
      </c>
      <c r="J10" s="199">
        <v>6.12</v>
      </c>
      <c r="K10" s="199">
        <v>5.5</v>
      </c>
      <c r="L10" s="199">
        <v>2.12</v>
      </c>
      <c r="M10" s="199">
        <v>0</v>
      </c>
      <c r="N10" s="199">
        <v>0.48</v>
      </c>
      <c r="O10" s="199">
        <v>1.68</v>
      </c>
      <c r="P10" s="199">
        <v>2.0699999999999998</v>
      </c>
      <c r="Q10" s="199">
        <v>0.09</v>
      </c>
      <c r="R10" s="199">
        <v>0.36</v>
      </c>
      <c r="S10" s="199">
        <v>0.22</v>
      </c>
      <c r="T10" s="199">
        <v>0</v>
      </c>
      <c r="U10" s="199">
        <v>9.74</v>
      </c>
      <c r="V10" s="199">
        <v>0.12</v>
      </c>
      <c r="W10" s="199">
        <v>0.39</v>
      </c>
      <c r="X10" s="199">
        <v>1.25</v>
      </c>
      <c r="Y10" s="199">
        <v>0</v>
      </c>
      <c r="Z10" s="199">
        <v>36.36</v>
      </c>
      <c r="AA10" s="199">
        <v>0.59</v>
      </c>
      <c r="AB10" s="199">
        <v>0</v>
      </c>
      <c r="AC10" s="199">
        <v>10.97</v>
      </c>
      <c r="AD10" s="199">
        <v>0</v>
      </c>
      <c r="AE10" s="199">
        <v>0</v>
      </c>
      <c r="AF10" s="199">
        <v>0</v>
      </c>
      <c r="AG10" s="199">
        <v>0</v>
      </c>
      <c r="AH10" s="199">
        <v>0</v>
      </c>
      <c r="AI10" s="199">
        <v>23.32</v>
      </c>
      <c r="AJ10" s="199">
        <v>0</v>
      </c>
      <c r="AK10" s="199">
        <v>0</v>
      </c>
      <c r="AL10" s="199">
        <v>0</v>
      </c>
      <c r="AM10" s="199">
        <v>0</v>
      </c>
      <c r="AN10" s="199">
        <v>0</v>
      </c>
      <c r="AO10" s="199">
        <v>146.63999999999999</v>
      </c>
      <c r="AP10" s="199">
        <v>0</v>
      </c>
    </row>
    <row r="11" spans="1:42">
      <c r="A11" t="s">
        <v>53</v>
      </c>
      <c r="B11" s="199">
        <v>0</v>
      </c>
      <c r="C11" s="199">
        <v>0</v>
      </c>
      <c r="D11" s="199">
        <v>3.2</v>
      </c>
      <c r="E11" s="199">
        <v>0</v>
      </c>
      <c r="F11" s="199">
        <v>0</v>
      </c>
      <c r="G11" s="199">
        <v>3.86</v>
      </c>
      <c r="H11" s="199">
        <v>0</v>
      </c>
      <c r="I11" s="199">
        <v>0</v>
      </c>
      <c r="J11" s="199">
        <v>6.12</v>
      </c>
      <c r="K11" s="199">
        <v>5.5</v>
      </c>
      <c r="L11" s="199">
        <v>2.12</v>
      </c>
      <c r="M11" s="199">
        <v>0</v>
      </c>
      <c r="N11" s="199">
        <v>0.48</v>
      </c>
      <c r="O11" s="199">
        <v>1.68</v>
      </c>
      <c r="P11" s="199">
        <v>2.0699999999999998</v>
      </c>
      <c r="Q11" s="199">
        <v>0.09</v>
      </c>
      <c r="R11" s="199">
        <v>0.36</v>
      </c>
      <c r="S11" s="199">
        <v>0.22</v>
      </c>
      <c r="T11" s="199">
        <v>0</v>
      </c>
      <c r="U11" s="199">
        <v>9.74</v>
      </c>
      <c r="V11" s="199">
        <v>0.12</v>
      </c>
      <c r="W11" s="199">
        <v>0.39</v>
      </c>
      <c r="X11" s="199">
        <v>1.25</v>
      </c>
      <c r="Y11" s="199">
        <v>0</v>
      </c>
      <c r="Z11" s="199">
        <v>36.36</v>
      </c>
      <c r="AA11" s="199">
        <v>0.59</v>
      </c>
      <c r="AB11" s="199">
        <v>0</v>
      </c>
      <c r="AC11" s="199">
        <v>10.97</v>
      </c>
      <c r="AD11" s="199">
        <v>0</v>
      </c>
      <c r="AE11" s="199">
        <v>0</v>
      </c>
      <c r="AF11" s="199">
        <v>0</v>
      </c>
      <c r="AG11" s="199">
        <v>0</v>
      </c>
      <c r="AH11" s="199">
        <v>0</v>
      </c>
      <c r="AI11" s="199">
        <v>23.32</v>
      </c>
      <c r="AJ11" s="199">
        <v>0</v>
      </c>
      <c r="AK11" s="199">
        <v>0</v>
      </c>
      <c r="AL11" s="199">
        <v>0</v>
      </c>
      <c r="AM11" s="199">
        <v>0</v>
      </c>
      <c r="AN11" s="199">
        <v>0</v>
      </c>
      <c r="AO11" s="199">
        <v>146.63999999999999</v>
      </c>
      <c r="AP11" s="199">
        <v>0</v>
      </c>
    </row>
    <row r="12" spans="1:42">
      <c r="A12" t="s">
        <v>54</v>
      </c>
      <c r="B12" s="199">
        <v>0</v>
      </c>
      <c r="C12" s="199">
        <v>0</v>
      </c>
      <c r="D12" s="199">
        <v>3.2</v>
      </c>
      <c r="E12" s="199">
        <v>0</v>
      </c>
      <c r="F12" s="199">
        <v>0</v>
      </c>
      <c r="G12" s="199">
        <v>3.86</v>
      </c>
      <c r="H12" s="199">
        <v>0</v>
      </c>
      <c r="I12" s="199">
        <v>0</v>
      </c>
      <c r="J12" s="199">
        <v>6.12</v>
      </c>
      <c r="K12" s="199">
        <v>5.5</v>
      </c>
      <c r="L12" s="199">
        <v>2.12</v>
      </c>
      <c r="M12" s="199">
        <v>0</v>
      </c>
      <c r="N12" s="199">
        <v>0.48</v>
      </c>
      <c r="O12" s="199">
        <v>1.68</v>
      </c>
      <c r="P12" s="199">
        <v>2.0699999999999998</v>
      </c>
      <c r="Q12" s="199">
        <v>0.09</v>
      </c>
      <c r="R12" s="199">
        <v>0.36</v>
      </c>
      <c r="S12" s="199">
        <v>0.22</v>
      </c>
      <c r="T12" s="199">
        <v>0</v>
      </c>
      <c r="U12" s="199">
        <v>9.74</v>
      </c>
      <c r="V12" s="199">
        <v>0.12</v>
      </c>
      <c r="W12" s="199">
        <v>0.39</v>
      </c>
      <c r="X12" s="199">
        <v>1.25</v>
      </c>
      <c r="Y12" s="199">
        <v>0</v>
      </c>
      <c r="Z12" s="199">
        <v>36.36</v>
      </c>
      <c r="AA12" s="199">
        <v>0.59</v>
      </c>
      <c r="AB12" s="199">
        <v>0</v>
      </c>
      <c r="AC12" s="199">
        <v>10.97</v>
      </c>
      <c r="AD12" s="199">
        <v>0</v>
      </c>
      <c r="AE12" s="199">
        <v>0</v>
      </c>
      <c r="AF12" s="199">
        <v>0</v>
      </c>
      <c r="AG12" s="199">
        <v>0</v>
      </c>
      <c r="AH12" s="199">
        <v>0</v>
      </c>
      <c r="AI12" s="199">
        <v>23.32</v>
      </c>
      <c r="AJ12" s="199">
        <v>0</v>
      </c>
      <c r="AK12" s="199">
        <v>0</v>
      </c>
      <c r="AL12" s="199">
        <v>0</v>
      </c>
      <c r="AM12" s="199">
        <v>0</v>
      </c>
      <c r="AN12" s="199">
        <v>0</v>
      </c>
      <c r="AO12" s="199">
        <v>146.63999999999999</v>
      </c>
      <c r="AP12" s="199">
        <v>0</v>
      </c>
    </row>
    <row r="13" spans="1:42">
      <c r="A13" t="s">
        <v>55</v>
      </c>
      <c r="B13" s="199">
        <v>0</v>
      </c>
      <c r="C13" s="199">
        <v>0</v>
      </c>
      <c r="D13" s="199">
        <v>3.2</v>
      </c>
      <c r="E13" s="199">
        <v>0</v>
      </c>
      <c r="F13" s="199">
        <v>0</v>
      </c>
      <c r="G13" s="199">
        <v>3.86</v>
      </c>
      <c r="H13" s="199">
        <v>0</v>
      </c>
      <c r="I13" s="199">
        <v>0</v>
      </c>
      <c r="J13" s="199">
        <v>6.12</v>
      </c>
      <c r="K13" s="199">
        <v>5.5</v>
      </c>
      <c r="L13" s="199">
        <v>2.12</v>
      </c>
      <c r="M13" s="199">
        <v>0</v>
      </c>
      <c r="N13" s="199">
        <v>0.48</v>
      </c>
      <c r="O13" s="199">
        <v>1.68</v>
      </c>
      <c r="P13" s="199">
        <v>2.0699999999999998</v>
      </c>
      <c r="Q13" s="199">
        <v>0.09</v>
      </c>
      <c r="R13" s="199">
        <v>0.36</v>
      </c>
      <c r="S13" s="199">
        <v>0.22</v>
      </c>
      <c r="T13" s="199">
        <v>0</v>
      </c>
      <c r="U13" s="199">
        <v>9.74</v>
      </c>
      <c r="V13" s="199">
        <v>0.12</v>
      </c>
      <c r="W13" s="199">
        <v>0.39</v>
      </c>
      <c r="X13" s="199">
        <v>1.25</v>
      </c>
      <c r="Y13" s="199">
        <v>0</v>
      </c>
      <c r="Z13" s="199">
        <v>36.36</v>
      </c>
      <c r="AA13" s="199">
        <v>0.59</v>
      </c>
      <c r="AB13" s="199">
        <v>0</v>
      </c>
      <c r="AC13" s="199">
        <v>10.97</v>
      </c>
      <c r="AD13" s="199">
        <v>0</v>
      </c>
      <c r="AE13" s="199">
        <v>0</v>
      </c>
      <c r="AF13" s="199">
        <v>0</v>
      </c>
      <c r="AG13" s="199">
        <v>0</v>
      </c>
      <c r="AH13" s="199">
        <v>0</v>
      </c>
      <c r="AI13" s="199">
        <v>22.98</v>
      </c>
      <c r="AJ13" s="199">
        <v>0</v>
      </c>
      <c r="AK13" s="199">
        <v>0</v>
      </c>
      <c r="AL13" s="199">
        <v>0</v>
      </c>
      <c r="AM13" s="199">
        <v>0</v>
      </c>
      <c r="AN13" s="199">
        <v>0</v>
      </c>
      <c r="AO13" s="199">
        <v>146.63999999999999</v>
      </c>
      <c r="AP13" s="199">
        <v>0</v>
      </c>
    </row>
    <row r="14" spans="1:42">
      <c r="A14" t="s">
        <v>56</v>
      </c>
      <c r="B14" s="199">
        <v>0</v>
      </c>
      <c r="C14" s="199">
        <v>0</v>
      </c>
      <c r="D14" s="199">
        <v>3.2</v>
      </c>
      <c r="E14" s="199">
        <v>0</v>
      </c>
      <c r="F14" s="199">
        <v>0</v>
      </c>
      <c r="G14" s="199">
        <v>3.86</v>
      </c>
      <c r="H14" s="199">
        <v>0</v>
      </c>
      <c r="I14" s="199">
        <v>0</v>
      </c>
      <c r="J14" s="199">
        <v>6.12</v>
      </c>
      <c r="K14" s="199">
        <v>5.5</v>
      </c>
      <c r="L14" s="199">
        <v>2.12</v>
      </c>
      <c r="M14" s="199">
        <v>0</v>
      </c>
      <c r="N14" s="199">
        <v>0.48</v>
      </c>
      <c r="O14" s="199">
        <v>1.68</v>
      </c>
      <c r="P14" s="199">
        <v>2.0699999999999998</v>
      </c>
      <c r="Q14" s="199">
        <v>0.09</v>
      </c>
      <c r="R14" s="199">
        <v>0.36</v>
      </c>
      <c r="S14" s="199">
        <v>0.22</v>
      </c>
      <c r="T14" s="199">
        <v>0</v>
      </c>
      <c r="U14" s="199">
        <v>9.74</v>
      </c>
      <c r="V14" s="199">
        <v>0.12</v>
      </c>
      <c r="W14" s="199">
        <v>0.39</v>
      </c>
      <c r="X14" s="199">
        <v>1.25</v>
      </c>
      <c r="Y14" s="199">
        <v>0</v>
      </c>
      <c r="Z14" s="199">
        <v>36.36</v>
      </c>
      <c r="AA14" s="199">
        <v>0.59</v>
      </c>
      <c r="AB14" s="199">
        <v>0</v>
      </c>
      <c r="AC14" s="199">
        <v>10.97</v>
      </c>
      <c r="AD14" s="199">
        <v>0</v>
      </c>
      <c r="AE14" s="199">
        <v>0</v>
      </c>
      <c r="AF14" s="199">
        <v>0</v>
      </c>
      <c r="AG14" s="199">
        <v>0</v>
      </c>
      <c r="AH14" s="199">
        <v>0</v>
      </c>
      <c r="AI14" s="199">
        <v>23.51</v>
      </c>
      <c r="AJ14" s="199">
        <v>0</v>
      </c>
      <c r="AK14" s="199">
        <v>0</v>
      </c>
      <c r="AL14" s="199">
        <v>0</v>
      </c>
      <c r="AM14" s="199">
        <v>0</v>
      </c>
      <c r="AN14" s="199">
        <v>0</v>
      </c>
      <c r="AO14" s="199">
        <v>146.63999999999999</v>
      </c>
      <c r="AP14" s="199">
        <v>0</v>
      </c>
    </row>
    <row r="15" spans="1:42">
      <c r="A15" t="s">
        <v>57</v>
      </c>
      <c r="B15" s="199">
        <v>0</v>
      </c>
      <c r="C15" s="199">
        <v>0</v>
      </c>
      <c r="D15" s="199">
        <v>3.2</v>
      </c>
      <c r="E15" s="199">
        <v>0</v>
      </c>
      <c r="F15" s="199">
        <v>0</v>
      </c>
      <c r="G15" s="199">
        <v>3.86</v>
      </c>
      <c r="H15" s="199">
        <v>0</v>
      </c>
      <c r="I15" s="199">
        <v>0</v>
      </c>
      <c r="J15" s="199">
        <v>6.12</v>
      </c>
      <c r="K15" s="199">
        <v>5.5</v>
      </c>
      <c r="L15" s="199">
        <v>2.12</v>
      </c>
      <c r="M15" s="199">
        <v>0</v>
      </c>
      <c r="N15" s="199">
        <v>0.48</v>
      </c>
      <c r="O15" s="199">
        <v>1.68</v>
      </c>
      <c r="P15" s="199">
        <v>2.0699999999999998</v>
      </c>
      <c r="Q15" s="199">
        <v>0.09</v>
      </c>
      <c r="R15" s="199">
        <v>0.36</v>
      </c>
      <c r="S15" s="199">
        <v>0.22</v>
      </c>
      <c r="T15" s="199">
        <v>0</v>
      </c>
      <c r="U15" s="199">
        <v>9.74</v>
      </c>
      <c r="V15" s="199">
        <v>0.12</v>
      </c>
      <c r="W15" s="199">
        <v>0.39</v>
      </c>
      <c r="X15" s="199">
        <v>1.25</v>
      </c>
      <c r="Y15" s="199">
        <v>0</v>
      </c>
      <c r="Z15" s="199">
        <v>36.36</v>
      </c>
      <c r="AA15" s="199">
        <v>0.59</v>
      </c>
      <c r="AB15" s="199">
        <v>0</v>
      </c>
      <c r="AC15" s="199">
        <v>10.97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22.82</v>
      </c>
      <c r="AJ15" s="199">
        <v>0</v>
      </c>
      <c r="AK15" s="199">
        <v>0</v>
      </c>
      <c r="AL15" s="199">
        <v>0</v>
      </c>
      <c r="AM15" s="199">
        <v>0</v>
      </c>
      <c r="AN15" s="199">
        <v>0</v>
      </c>
      <c r="AO15" s="199">
        <v>146.63999999999999</v>
      </c>
      <c r="AP15" s="199">
        <v>0</v>
      </c>
    </row>
    <row r="16" spans="1:42">
      <c r="A16" t="s">
        <v>58</v>
      </c>
      <c r="B16" s="199">
        <v>0</v>
      </c>
      <c r="C16" s="199">
        <v>0</v>
      </c>
      <c r="D16" s="199">
        <v>3.2</v>
      </c>
      <c r="E16" s="199">
        <v>0</v>
      </c>
      <c r="F16" s="199">
        <v>0</v>
      </c>
      <c r="G16" s="199">
        <v>3.86</v>
      </c>
      <c r="H16" s="199">
        <v>0</v>
      </c>
      <c r="I16" s="199">
        <v>0</v>
      </c>
      <c r="J16" s="199">
        <v>6.12</v>
      </c>
      <c r="K16" s="199">
        <v>5.5</v>
      </c>
      <c r="L16" s="199">
        <v>2.12</v>
      </c>
      <c r="M16" s="199">
        <v>0</v>
      </c>
      <c r="N16" s="199">
        <v>0.48</v>
      </c>
      <c r="O16" s="199">
        <v>1.68</v>
      </c>
      <c r="P16" s="199">
        <v>2.0699999999999998</v>
      </c>
      <c r="Q16" s="199">
        <v>0.09</v>
      </c>
      <c r="R16" s="199">
        <v>0.36</v>
      </c>
      <c r="S16" s="199">
        <v>0.22</v>
      </c>
      <c r="T16" s="199">
        <v>0</v>
      </c>
      <c r="U16" s="199">
        <v>9.74</v>
      </c>
      <c r="V16" s="199">
        <v>0.12</v>
      </c>
      <c r="W16" s="199">
        <v>0.39</v>
      </c>
      <c r="X16" s="199">
        <v>1.25</v>
      </c>
      <c r="Y16" s="199">
        <v>0</v>
      </c>
      <c r="Z16" s="199">
        <v>36.36</v>
      </c>
      <c r="AA16" s="199">
        <v>0.59</v>
      </c>
      <c r="AB16" s="199">
        <v>0</v>
      </c>
      <c r="AC16" s="199">
        <v>10.97</v>
      </c>
      <c r="AD16" s="199">
        <v>0</v>
      </c>
      <c r="AE16" s="199">
        <v>0</v>
      </c>
      <c r="AF16" s="199">
        <v>0</v>
      </c>
      <c r="AG16" s="199">
        <v>0</v>
      </c>
      <c r="AH16" s="199">
        <v>0</v>
      </c>
      <c r="AI16" s="199">
        <v>22.82</v>
      </c>
      <c r="AJ16" s="199">
        <v>0</v>
      </c>
      <c r="AK16" s="199">
        <v>0</v>
      </c>
      <c r="AL16" s="199">
        <v>0</v>
      </c>
      <c r="AM16" s="199">
        <v>0</v>
      </c>
      <c r="AN16" s="199">
        <v>0</v>
      </c>
      <c r="AO16" s="199">
        <v>146.63999999999999</v>
      </c>
      <c r="AP16" s="199">
        <v>0</v>
      </c>
    </row>
    <row r="17" spans="1:42">
      <c r="A17" t="s">
        <v>59</v>
      </c>
      <c r="B17" s="199">
        <v>0</v>
      </c>
      <c r="C17" s="199">
        <v>0</v>
      </c>
      <c r="D17" s="199">
        <v>3.2</v>
      </c>
      <c r="E17" s="199">
        <v>0</v>
      </c>
      <c r="F17" s="199">
        <v>0</v>
      </c>
      <c r="G17" s="199">
        <v>3.86</v>
      </c>
      <c r="H17" s="199">
        <v>0</v>
      </c>
      <c r="I17" s="199">
        <v>0</v>
      </c>
      <c r="J17" s="199">
        <v>6.12</v>
      </c>
      <c r="K17" s="199">
        <v>5.5</v>
      </c>
      <c r="L17" s="199">
        <v>2.12</v>
      </c>
      <c r="M17" s="199">
        <v>0</v>
      </c>
      <c r="N17" s="199">
        <v>0.48</v>
      </c>
      <c r="O17" s="199">
        <v>1.68</v>
      </c>
      <c r="P17" s="199">
        <v>2.0699999999999998</v>
      </c>
      <c r="Q17" s="199">
        <v>0.09</v>
      </c>
      <c r="R17" s="199">
        <v>0.36</v>
      </c>
      <c r="S17" s="199">
        <v>0.22</v>
      </c>
      <c r="T17" s="199">
        <v>0</v>
      </c>
      <c r="U17" s="199">
        <v>9.74</v>
      </c>
      <c r="V17" s="199">
        <v>0.12</v>
      </c>
      <c r="W17" s="199">
        <v>0.39</v>
      </c>
      <c r="X17" s="199">
        <v>1.25</v>
      </c>
      <c r="Y17" s="199">
        <v>0</v>
      </c>
      <c r="Z17" s="199">
        <v>36.36</v>
      </c>
      <c r="AA17" s="199">
        <v>0.59</v>
      </c>
      <c r="AB17" s="199">
        <v>0</v>
      </c>
      <c r="AC17" s="199">
        <v>10.97</v>
      </c>
      <c r="AD17" s="199">
        <v>0</v>
      </c>
      <c r="AE17" s="199">
        <v>0</v>
      </c>
      <c r="AF17" s="199">
        <v>0</v>
      </c>
      <c r="AG17" s="199">
        <v>0</v>
      </c>
      <c r="AH17" s="199">
        <v>0</v>
      </c>
      <c r="AI17" s="199">
        <v>22.82</v>
      </c>
      <c r="AJ17" s="199">
        <v>0</v>
      </c>
      <c r="AK17" s="199">
        <v>0</v>
      </c>
      <c r="AL17" s="199">
        <v>0</v>
      </c>
      <c r="AM17" s="199">
        <v>0</v>
      </c>
      <c r="AN17" s="199">
        <v>0</v>
      </c>
      <c r="AO17" s="199">
        <v>146.63999999999999</v>
      </c>
      <c r="AP17" s="199">
        <v>0</v>
      </c>
    </row>
    <row r="18" spans="1:42">
      <c r="A18" t="s">
        <v>60</v>
      </c>
      <c r="B18" s="199">
        <v>0</v>
      </c>
      <c r="C18" s="199">
        <v>0</v>
      </c>
      <c r="D18" s="199">
        <v>3.2</v>
      </c>
      <c r="E18" s="199">
        <v>0</v>
      </c>
      <c r="F18" s="199">
        <v>0</v>
      </c>
      <c r="G18" s="199">
        <v>3.86</v>
      </c>
      <c r="H18" s="199">
        <v>0</v>
      </c>
      <c r="I18" s="199">
        <v>0</v>
      </c>
      <c r="J18" s="199">
        <v>6.12</v>
      </c>
      <c r="K18" s="199">
        <v>5.5</v>
      </c>
      <c r="L18" s="199">
        <v>2.12</v>
      </c>
      <c r="M18" s="199">
        <v>0</v>
      </c>
      <c r="N18" s="199">
        <v>0.48</v>
      </c>
      <c r="O18" s="199">
        <v>1.68</v>
      </c>
      <c r="P18" s="199">
        <v>2.0699999999999998</v>
      </c>
      <c r="Q18" s="199">
        <v>0.09</v>
      </c>
      <c r="R18" s="199">
        <v>0.36</v>
      </c>
      <c r="S18" s="199">
        <v>0.22</v>
      </c>
      <c r="T18" s="199">
        <v>0</v>
      </c>
      <c r="U18" s="199">
        <v>9.74</v>
      </c>
      <c r="V18" s="199">
        <v>0.12</v>
      </c>
      <c r="W18" s="199">
        <v>0.39</v>
      </c>
      <c r="X18" s="199">
        <v>1.25</v>
      </c>
      <c r="Y18" s="199">
        <v>0</v>
      </c>
      <c r="Z18" s="199">
        <v>36.36</v>
      </c>
      <c r="AA18" s="199">
        <v>0.59</v>
      </c>
      <c r="AB18" s="199">
        <v>0</v>
      </c>
      <c r="AC18" s="199">
        <v>10.97</v>
      </c>
      <c r="AD18" s="199">
        <v>0</v>
      </c>
      <c r="AE18" s="199">
        <v>0</v>
      </c>
      <c r="AF18" s="199">
        <v>0</v>
      </c>
      <c r="AG18" s="199">
        <v>0</v>
      </c>
      <c r="AH18" s="199">
        <v>0</v>
      </c>
      <c r="AI18" s="199">
        <v>22.82</v>
      </c>
      <c r="AJ18" s="199">
        <v>0</v>
      </c>
      <c r="AK18" s="199">
        <v>0</v>
      </c>
      <c r="AL18" s="199">
        <v>0</v>
      </c>
      <c r="AM18" s="199">
        <v>0</v>
      </c>
      <c r="AN18" s="199">
        <v>0</v>
      </c>
      <c r="AO18" s="199">
        <v>146.63999999999999</v>
      </c>
      <c r="AP18" s="199">
        <v>0</v>
      </c>
    </row>
    <row r="19" spans="1:42">
      <c r="A19" t="s">
        <v>61</v>
      </c>
      <c r="B19" s="199">
        <v>0</v>
      </c>
      <c r="C19" s="199">
        <v>0</v>
      </c>
      <c r="D19" s="199">
        <v>3.2</v>
      </c>
      <c r="E19" s="199">
        <v>0</v>
      </c>
      <c r="F19" s="199">
        <v>0</v>
      </c>
      <c r="G19" s="199">
        <v>3.86</v>
      </c>
      <c r="H19" s="199">
        <v>0</v>
      </c>
      <c r="I19" s="199">
        <v>0</v>
      </c>
      <c r="J19" s="199">
        <v>6.12</v>
      </c>
      <c r="K19" s="199">
        <v>5.5</v>
      </c>
      <c r="L19" s="199">
        <v>2.12</v>
      </c>
      <c r="M19" s="199">
        <v>0</v>
      </c>
      <c r="N19" s="199">
        <v>0.48</v>
      </c>
      <c r="O19" s="199">
        <v>1.68</v>
      </c>
      <c r="P19" s="199">
        <v>2.0699999999999998</v>
      </c>
      <c r="Q19" s="199">
        <v>0.09</v>
      </c>
      <c r="R19" s="199">
        <v>0.36</v>
      </c>
      <c r="S19" s="199">
        <v>0.22</v>
      </c>
      <c r="T19" s="199">
        <v>0</v>
      </c>
      <c r="U19" s="199">
        <v>9.74</v>
      </c>
      <c r="V19" s="199">
        <v>0.12</v>
      </c>
      <c r="W19" s="199">
        <v>0.39</v>
      </c>
      <c r="X19" s="199">
        <v>1.25</v>
      </c>
      <c r="Y19" s="199">
        <v>0</v>
      </c>
      <c r="Z19" s="199">
        <v>36.36</v>
      </c>
      <c r="AA19" s="199">
        <v>0.59</v>
      </c>
      <c r="AB19" s="199">
        <v>0</v>
      </c>
      <c r="AC19" s="199">
        <v>10.97</v>
      </c>
      <c r="AD19" s="199">
        <v>0</v>
      </c>
      <c r="AE19" s="199">
        <v>0</v>
      </c>
      <c r="AF19" s="199">
        <v>0</v>
      </c>
      <c r="AG19" s="199">
        <v>0</v>
      </c>
      <c r="AH19" s="199">
        <v>0</v>
      </c>
      <c r="AI19" s="199">
        <v>22.82</v>
      </c>
      <c r="AJ19" s="199">
        <v>0</v>
      </c>
      <c r="AK19" s="199">
        <v>0</v>
      </c>
      <c r="AL19" s="199">
        <v>0</v>
      </c>
      <c r="AM19" s="199">
        <v>0</v>
      </c>
      <c r="AN19" s="199">
        <v>0</v>
      </c>
      <c r="AO19" s="199">
        <v>146.63999999999999</v>
      </c>
      <c r="AP19" s="199">
        <v>0</v>
      </c>
    </row>
    <row r="20" spans="1:42">
      <c r="A20" t="s">
        <v>62</v>
      </c>
      <c r="B20" s="199">
        <v>0</v>
      </c>
      <c r="C20" s="199">
        <v>0</v>
      </c>
      <c r="D20" s="199">
        <v>3.2</v>
      </c>
      <c r="E20" s="199">
        <v>0</v>
      </c>
      <c r="F20" s="199">
        <v>0</v>
      </c>
      <c r="G20" s="199">
        <v>3.86</v>
      </c>
      <c r="H20" s="199">
        <v>0</v>
      </c>
      <c r="I20" s="199">
        <v>0</v>
      </c>
      <c r="J20" s="199">
        <v>6.12</v>
      </c>
      <c r="K20" s="199">
        <v>5.5</v>
      </c>
      <c r="L20" s="199">
        <v>2.12</v>
      </c>
      <c r="M20" s="199">
        <v>0</v>
      </c>
      <c r="N20" s="199">
        <v>0.48</v>
      </c>
      <c r="O20" s="199">
        <v>1.68</v>
      </c>
      <c r="P20" s="199">
        <v>2.0699999999999998</v>
      </c>
      <c r="Q20" s="199">
        <v>0.09</v>
      </c>
      <c r="R20" s="199">
        <v>0.36</v>
      </c>
      <c r="S20" s="199">
        <v>0.22</v>
      </c>
      <c r="T20" s="199">
        <v>0</v>
      </c>
      <c r="U20" s="199">
        <v>9.74</v>
      </c>
      <c r="V20" s="199">
        <v>0.12</v>
      </c>
      <c r="W20" s="199">
        <v>0.39</v>
      </c>
      <c r="X20" s="199">
        <v>1.25</v>
      </c>
      <c r="Y20" s="199">
        <v>0</v>
      </c>
      <c r="Z20" s="199">
        <v>36.36</v>
      </c>
      <c r="AA20" s="199">
        <v>0.59</v>
      </c>
      <c r="AB20" s="199">
        <v>0</v>
      </c>
      <c r="AC20" s="199">
        <v>10.97</v>
      </c>
      <c r="AD20" s="199">
        <v>0</v>
      </c>
      <c r="AE20" s="199">
        <v>0</v>
      </c>
      <c r="AF20" s="199">
        <v>0</v>
      </c>
      <c r="AG20" s="199">
        <v>0</v>
      </c>
      <c r="AH20" s="199">
        <v>0</v>
      </c>
      <c r="AI20" s="199">
        <v>22.82</v>
      </c>
      <c r="AJ20" s="199">
        <v>0</v>
      </c>
      <c r="AK20" s="199">
        <v>0</v>
      </c>
      <c r="AL20" s="199">
        <v>0</v>
      </c>
      <c r="AM20" s="199">
        <v>0</v>
      </c>
      <c r="AN20" s="199">
        <v>0</v>
      </c>
      <c r="AO20" s="199">
        <v>146.63999999999999</v>
      </c>
      <c r="AP20" s="199">
        <v>0</v>
      </c>
    </row>
    <row r="21" spans="1:42">
      <c r="A21" t="s">
        <v>63</v>
      </c>
      <c r="B21" s="199">
        <v>0</v>
      </c>
      <c r="C21" s="199">
        <v>0</v>
      </c>
      <c r="D21" s="199">
        <v>3.2</v>
      </c>
      <c r="E21" s="199">
        <v>0</v>
      </c>
      <c r="F21" s="199">
        <v>0</v>
      </c>
      <c r="G21" s="199">
        <v>3.86</v>
      </c>
      <c r="H21" s="199">
        <v>0</v>
      </c>
      <c r="I21" s="199">
        <v>0</v>
      </c>
      <c r="J21" s="199">
        <v>6.12</v>
      </c>
      <c r="K21" s="199">
        <v>5.5</v>
      </c>
      <c r="L21" s="199">
        <v>2.12</v>
      </c>
      <c r="M21" s="199">
        <v>0</v>
      </c>
      <c r="N21" s="199">
        <v>0.48</v>
      </c>
      <c r="O21" s="199">
        <v>1.68</v>
      </c>
      <c r="P21" s="199">
        <v>2.0699999999999998</v>
      </c>
      <c r="Q21" s="199">
        <v>0.09</v>
      </c>
      <c r="R21" s="199">
        <v>0.36</v>
      </c>
      <c r="S21" s="199">
        <v>0.22</v>
      </c>
      <c r="T21" s="199">
        <v>0</v>
      </c>
      <c r="U21" s="199">
        <v>9.74</v>
      </c>
      <c r="V21" s="199">
        <v>0.12</v>
      </c>
      <c r="W21" s="199">
        <v>0.39</v>
      </c>
      <c r="X21" s="199">
        <v>1.25</v>
      </c>
      <c r="Y21" s="199">
        <v>0</v>
      </c>
      <c r="Z21" s="199">
        <v>36.36</v>
      </c>
      <c r="AA21" s="199">
        <v>0.59</v>
      </c>
      <c r="AB21" s="199">
        <v>0</v>
      </c>
      <c r="AC21" s="199">
        <v>10.97</v>
      </c>
      <c r="AD21" s="199">
        <v>0</v>
      </c>
      <c r="AE21" s="199">
        <v>0</v>
      </c>
      <c r="AF21" s="199">
        <v>0</v>
      </c>
      <c r="AG21" s="199">
        <v>0</v>
      </c>
      <c r="AH21" s="199">
        <v>0</v>
      </c>
      <c r="AI21" s="199">
        <v>22.82</v>
      </c>
      <c r="AJ21" s="199">
        <v>0</v>
      </c>
      <c r="AK21" s="199">
        <v>0</v>
      </c>
      <c r="AL21" s="199">
        <v>0</v>
      </c>
      <c r="AM21" s="199">
        <v>0</v>
      </c>
      <c r="AN21" s="199">
        <v>0</v>
      </c>
      <c r="AO21" s="199">
        <v>146.63999999999999</v>
      </c>
      <c r="AP21" s="199">
        <v>0</v>
      </c>
    </row>
    <row r="22" spans="1:42">
      <c r="A22" t="s">
        <v>64</v>
      </c>
      <c r="B22" s="199">
        <v>0</v>
      </c>
      <c r="C22" s="199">
        <v>0</v>
      </c>
      <c r="D22" s="199">
        <v>3.2</v>
      </c>
      <c r="E22" s="199">
        <v>0</v>
      </c>
      <c r="F22" s="199">
        <v>0</v>
      </c>
      <c r="G22" s="199">
        <v>3.86</v>
      </c>
      <c r="H22" s="199">
        <v>0</v>
      </c>
      <c r="I22" s="199">
        <v>0</v>
      </c>
      <c r="J22" s="199">
        <v>6.12</v>
      </c>
      <c r="K22" s="199">
        <v>5.5</v>
      </c>
      <c r="L22" s="199">
        <v>2.12</v>
      </c>
      <c r="M22" s="199">
        <v>0</v>
      </c>
      <c r="N22" s="199">
        <v>0.48</v>
      </c>
      <c r="O22" s="199">
        <v>1.68</v>
      </c>
      <c r="P22" s="199">
        <v>2.0699999999999998</v>
      </c>
      <c r="Q22" s="199">
        <v>0.09</v>
      </c>
      <c r="R22" s="199">
        <v>0.36</v>
      </c>
      <c r="S22" s="199">
        <v>0.22</v>
      </c>
      <c r="T22" s="199">
        <v>0</v>
      </c>
      <c r="U22" s="199">
        <v>9.74</v>
      </c>
      <c r="V22" s="199">
        <v>0.12</v>
      </c>
      <c r="W22" s="199">
        <v>0.39</v>
      </c>
      <c r="X22" s="199">
        <v>1.25</v>
      </c>
      <c r="Y22" s="199">
        <v>0</v>
      </c>
      <c r="Z22" s="199">
        <v>36.36</v>
      </c>
      <c r="AA22" s="199">
        <v>0.59</v>
      </c>
      <c r="AB22" s="199">
        <v>0</v>
      </c>
      <c r="AC22" s="199">
        <v>10.97</v>
      </c>
      <c r="AD22" s="199">
        <v>0</v>
      </c>
      <c r="AE22" s="199">
        <v>0</v>
      </c>
      <c r="AF22" s="199">
        <v>0</v>
      </c>
      <c r="AG22" s="199">
        <v>0</v>
      </c>
      <c r="AH22" s="199">
        <v>0</v>
      </c>
      <c r="AI22" s="199">
        <v>22.82</v>
      </c>
      <c r="AJ22" s="199">
        <v>0</v>
      </c>
      <c r="AK22" s="199">
        <v>0</v>
      </c>
      <c r="AL22" s="199">
        <v>0</v>
      </c>
      <c r="AM22" s="199">
        <v>0</v>
      </c>
      <c r="AN22" s="199">
        <v>0</v>
      </c>
      <c r="AO22" s="199">
        <v>146.63999999999999</v>
      </c>
      <c r="AP22" s="199">
        <v>0</v>
      </c>
    </row>
    <row r="23" spans="1:42">
      <c r="A23" t="s">
        <v>65</v>
      </c>
      <c r="B23" s="199">
        <v>0</v>
      </c>
      <c r="C23" s="199">
        <v>0</v>
      </c>
      <c r="D23" s="199">
        <v>3.2</v>
      </c>
      <c r="E23" s="199">
        <v>0</v>
      </c>
      <c r="F23" s="199">
        <v>0</v>
      </c>
      <c r="G23" s="199">
        <v>3.86</v>
      </c>
      <c r="H23" s="199">
        <v>0</v>
      </c>
      <c r="I23" s="199">
        <v>0</v>
      </c>
      <c r="J23" s="199">
        <v>6.12</v>
      </c>
      <c r="K23" s="199">
        <v>5.5</v>
      </c>
      <c r="L23" s="199">
        <v>2.12</v>
      </c>
      <c r="M23" s="199">
        <v>0</v>
      </c>
      <c r="N23" s="199">
        <v>0.48</v>
      </c>
      <c r="O23" s="199">
        <v>1.68</v>
      </c>
      <c r="P23" s="199">
        <v>2.0699999999999998</v>
      </c>
      <c r="Q23" s="199">
        <v>0.09</v>
      </c>
      <c r="R23" s="199">
        <v>0.36</v>
      </c>
      <c r="S23" s="199">
        <v>0.22</v>
      </c>
      <c r="T23" s="199">
        <v>0</v>
      </c>
      <c r="U23" s="199">
        <v>9.74</v>
      </c>
      <c r="V23" s="199">
        <v>0.12</v>
      </c>
      <c r="W23" s="199">
        <v>0.39</v>
      </c>
      <c r="X23" s="199">
        <v>1.25</v>
      </c>
      <c r="Y23" s="199">
        <v>0</v>
      </c>
      <c r="Z23" s="199">
        <v>36.36</v>
      </c>
      <c r="AA23" s="199">
        <v>0.59</v>
      </c>
      <c r="AB23" s="199">
        <v>0</v>
      </c>
      <c r="AC23" s="199">
        <v>10.97</v>
      </c>
      <c r="AD23" s="199">
        <v>0</v>
      </c>
      <c r="AE23" s="199">
        <v>0</v>
      </c>
      <c r="AF23" s="199">
        <v>0</v>
      </c>
      <c r="AG23" s="199">
        <v>0</v>
      </c>
      <c r="AH23" s="199">
        <v>0</v>
      </c>
      <c r="AI23" s="199">
        <v>22.82</v>
      </c>
      <c r="AJ23" s="199">
        <v>0</v>
      </c>
      <c r="AK23" s="199">
        <v>0</v>
      </c>
      <c r="AL23" s="199">
        <v>0</v>
      </c>
      <c r="AM23" s="199">
        <v>0</v>
      </c>
      <c r="AN23" s="199">
        <v>0</v>
      </c>
      <c r="AO23" s="199">
        <v>146.63999999999999</v>
      </c>
      <c r="AP23" s="199">
        <v>0</v>
      </c>
    </row>
    <row r="24" spans="1:42">
      <c r="A24" t="s">
        <v>66</v>
      </c>
      <c r="B24" s="199">
        <v>0</v>
      </c>
      <c r="C24" s="199">
        <v>0</v>
      </c>
      <c r="D24" s="199">
        <v>3.2</v>
      </c>
      <c r="E24" s="199">
        <v>0</v>
      </c>
      <c r="F24" s="199">
        <v>0</v>
      </c>
      <c r="G24" s="199">
        <v>3.86</v>
      </c>
      <c r="H24" s="199">
        <v>0</v>
      </c>
      <c r="I24" s="199">
        <v>0</v>
      </c>
      <c r="J24" s="199">
        <v>6.12</v>
      </c>
      <c r="K24" s="199">
        <v>5.5</v>
      </c>
      <c r="L24" s="199">
        <v>2.12</v>
      </c>
      <c r="M24" s="199">
        <v>0</v>
      </c>
      <c r="N24" s="199">
        <v>0.48</v>
      </c>
      <c r="O24" s="199">
        <v>1.68</v>
      </c>
      <c r="P24" s="199">
        <v>2.0699999999999998</v>
      </c>
      <c r="Q24" s="199">
        <v>0.09</v>
      </c>
      <c r="R24" s="199">
        <v>0.36</v>
      </c>
      <c r="S24" s="199">
        <v>0.22</v>
      </c>
      <c r="T24" s="199">
        <v>0</v>
      </c>
      <c r="U24" s="199">
        <v>9.74</v>
      </c>
      <c r="V24" s="199">
        <v>0.12</v>
      </c>
      <c r="W24" s="199">
        <v>0.39</v>
      </c>
      <c r="X24" s="199">
        <v>1.25</v>
      </c>
      <c r="Y24" s="199">
        <v>0</v>
      </c>
      <c r="Z24" s="199">
        <v>36.36</v>
      </c>
      <c r="AA24" s="199">
        <v>0.59</v>
      </c>
      <c r="AB24" s="199">
        <v>0</v>
      </c>
      <c r="AC24" s="199">
        <v>10.97</v>
      </c>
      <c r="AD24" s="199">
        <v>0</v>
      </c>
      <c r="AE24" s="199">
        <v>0</v>
      </c>
      <c r="AF24" s="199">
        <v>0</v>
      </c>
      <c r="AG24" s="199">
        <v>0</v>
      </c>
      <c r="AH24" s="199">
        <v>0</v>
      </c>
      <c r="AI24" s="199">
        <v>22.82</v>
      </c>
      <c r="AJ24" s="199">
        <v>0</v>
      </c>
      <c r="AK24" s="199">
        <v>0</v>
      </c>
      <c r="AL24" s="199">
        <v>0</v>
      </c>
      <c r="AM24" s="199">
        <v>0</v>
      </c>
      <c r="AN24" s="199">
        <v>0</v>
      </c>
      <c r="AO24" s="199">
        <v>146.63999999999999</v>
      </c>
      <c r="AP24" s="199">
        <v>0</v>
      </c>
    </row>
    <row r="25" spans="1:42">
      <c r="A25" t="s">
        <v>67</v>
      </c>
      <c r="B25" s="199">
        <v>0</v>
      </c>
      <c r="C25" s="199">
        <v>0</v>
      </c>
      <c r="D25" s="199">
        <v>3.2</v>
      </c>
      <c r="E25" s="199">
        <v>0</v>
      </c>
      <c r="F25" s="199">
        <v>0</v>
      </c>
      <c r="G25" s="199">
        <v>3.86</v>
      </c>
      <c r="H25" s="199">
        <v>0</v>
      </c>
      <c r="I25" s="199">
        <v>0</v>
      </c>
      <c r="J25" s="199">
        <v>6.12</v>
      </c>
      <c r="K25" s="199">
        <v>5.5</v>
      </c>
      <c r="L25" s="199">
        <v>2.12</v>
      </c>
      <c r="M25" s="199">
        <v>0</v>
      </c>
      <c r="N25" s="199">
        <v>0.48</v>
      </c>
      <c r="O25" s="199">
        <v>1.68</v>
      </c>
      <c r="P25" s="199">
        <v>2.0699999999999998</v>
      </c>
      <c r="Q25" s="199">
        <v>0.09</v>
      </c>
      <c r="R25" s="199">
        <v>0.36</v>
      </c>
      <c r="S25" s="199">
        <v>0.22</v>
      </c>
      <c r="T25" s="199">
        <v>0</v>
      </c>
      <c r="U25" s="199">
        <v>9.74</v>
      </c>
      <c r="V25" s="199">
        <v>0.12</v>
      </c>
      <c r="W25" s="199">
        <v>0.39</v>
      </c>
      <c r="X25" s="199">
        <v>1.25</v>
      </c>
      <c r="Y25" s="199">
        <v>0</v>
      </c>
      <c r="Z25" s="199">
        <v>36.36</v>
      </c>
      <c r="AA25" s="199">
        <v>0.59</v>
      </c>
      <c r="AB25" s="199">
        <v>0</v>
      </c>
      <c r="AC25" s="199">
        <v>10.97</v>
      </c>
      <c r="AD25" s="199">
        <v>0</v>
      </c>
      <c r="AE25" s="199">
        <v>0</v>
      </c>
      <c r="AF25" s="199">
        <v>0</v>
      </c>
      <c r="AG25" s="199">
        <v>0</v>
      </c>
      <c r="AH25" s="199">
        <v>0</v>
      </c>
      <c r="AI25" s="199">
        <v>22.82</v>
      </c>
      <c r="AJ25" s="199">
        <v>0</v>
      </c>
      <c r="AK25" s="199">
        <v>0</v>
      </c>
      <c r="AL25" s="199">
        <v>0</v>
      </c>
      <c r="AM25" s="199">
        <v>0</v>
      </c>
      <c r="AN25" s="199">
        <v>0</v>
      </c>
      <c r="AO25" s="199">
        <v>146.63999999999999</v>
      </c>
      <c r="AP25" s="199">
        <v>0</v>
      </c>
    </row>
    <row r="26" spans="1:42">
      <c r="A26" t="s">
        <v>68</v>
      </c>
      <c r="B26" s="199">
        <v>0</v>
      </c>
      <c r="C26" s="199">
        <v>0</v>
      </c>
      <c r="D26" s="199">
        <v>3.2</v>
      </c>
      <c r="E26" s="199">
        <v>0</v>
      </c>
      <c r="F26" s="199">
        <v>0</v>
      </c>
      <c r="G26" s="199">
        <v>3.86</v>
      </c>
      <c r="H26" s="199">
        <v>0</v>
      </c>
      <c r="I26" s="199">
        <v>0</v>
      </c>
      <c r="J26" s="199">
        <v>6.12</v>
      </c>
      <c r="K26" s="199">
        <v>5.5</v>
      </c>
      <c r="L26" s="199">
        <v>2.12</v>
      </c>
      <c r="M26" s="199">
        <v>0</v>
      </c>
      <c r="N26" s="199">
        <v>0.48</v>
      </c>
      <c r="O26" s="199">
        <v>1.68</v>
      </c>
      <c r="P26" s="199">
        <v>2.0699999999999998</v>
      </c>
      <c r="Q26" s="199">
        <v>0.09</v>
      </c>
      <c r="R26" s="199">
        <v>0.36</v>
      </c>
      <c r="S26" s="199">
        <v>0.22</v>
      </c>
      <c r="T26" s="199">
        <v>0</v>
      </c>
      <c r="U26" s="199">
        <v>9.74</v>
      </c>
      <c r="V26" s="199">
        <v>0.12</v>
      </c>
      <c r="W26" s="199">
        <v>0.39</v>
      </c>
      <c r="X26" s="199">
        <v>1.25</v>
      </c>
      <c r="Y26" s="199">
        <v>0</v>
      </c>
      <c r="Z26" s="199">
        <v>36.36</v>
      </c>
      <c r="AA26" s="199">
        <v>0.59</v>
      </c>
      <c r="AB26" s="199">
        <v>0</v>
      </c>
      <c r="AC26" s="199">
        <v>10.97</v>
      </c>
      <c r="AD26" s="199">
        <v>0</v>
      </c>
      <c r="AE26" s="199">
        <v>0</v>
      </c>
      <c r="AF26" s="199">
        <v>0</v>
      </c>
      <c r="AG26" s="199">
        <v>0</v>
      </c>
      <c r="AH26" s="199">
        <v>0</v>
      </c>
      <c r="AI26" s="199">
        <v>22.82</v>
      </c>
      <c r="AJ26" s="199">
        <v>0</v>
      </c>
      <c r="AK26" s="199">
        <v>0</v>
      </c>
      <c r="AL26" s="199">
        <v>0</v>
      </c>
      <c r="AM26" s="199">
        <v>0</v>
      </c>
      <c r="AN26" s="199">
        <v>0</v>
      </c>
      <c r="AO26" s="199">
        <v>146.63999999999999</v>
      </c>
      <c r="AP26" s="199">
        <v>0</v>
      </c>
    </row>
    <row r="27" spans="1:42">
      <c r="A27" t="s">
        <v>69</v>
      </c>
      <c r="B27" s="199">
        <v>0</v>
      </c>
      <c r="C27" s="199">
        <v>0</v>
      </c>
      <c r="D27" s="199">
        <v>3.2</v>
      </c>
      <c r="E27" s="199">
        <v>0</v>
      </c>
      <c r="F27" s="199">
        <v>0</v>
      </c>
      <c r="G27" s="199">
        <v>3.86</v>
      </c>
      <c r="H27" s="199">
        <v>0</v>
      </c>
      <c r="I27" s="199">
        <v>0</v>
      </c>
      <c r="J27" s="199">
        <v>6.12</v>
      </c>
      <c r="K27" s="199">
        <v>5.5</v>
      </c>
      <c r="L27" s="199">
        <v>2.12</v>
      </c>
      <c r="M27" s="199">
        <v>0</v>
      </c>
      <c r="N27" s="199">
        <v>0.48</v>
      </c>
      <c r="O27" s="199">
        <v>1.68</v>
      </c>
      <c r="P27" s="199">
        <v>2.0699999999999998</v>
      </c>
      <c r="Q27" s="199">
        <v>0.09</v>
      </c>
      <c r="R27" s="199">
        <v>0.36</v>
      </c>
      <c r="S27" s="199">
        <v>0.22</v>
      </c>
      <c r="T27" s="199">
        <v>0</v>
      </c>
      <c r="U27" s="199">
        <v>9.74</v>
      </c>
      <c r="V27" s="199">
        <v>0.12</v>
      </c>
      <c r="W27" s="199">
        <v>0.39</v>
      </c>
      <c r="X27" s="199">
        <v>1.25</v>
      </c>
      <c r="Y27" s="199">
        <v>0</v>
      </c>
      <c r="Z27" s="199">
        <v>36.36</v>
      </c>
      <c r="AA27" s="199">
        <v>0.59</v>
      </c>
      <c r="AB27" s="199">
        <v>0</v>
      </c>
      <c r="AC27" s="199">
        <v>10.97</v>
      </c>
      <c r="AD27" s="199">
        <v>0</v>
      </c>
      <c r="AE27" s="199">
        <v>0</v>
      </c>
      <c r="AF27" s="199">
        <v>0</v>
      </c>
      <c r="AG27" s="199">
        <v>0</v>
      </c>
      <c r="AH27" s="199">
        <v>0</v>
      </c>
      <c r="AI27" s="199">
        <v>22.82</v>
      </c>
      <c r="AJ27" s="199">
        <v>0</v>
      </c>
      <c r="AK27" s="199">
        <v>0</v>
      </c>
      <c r="AL27" s="199">
        <v>0</v>
      </c>
      <c r="AM27" s="199">
        <v>0</v>
      </c>
      <c r="AN27" s="199">
        <v>0</v>
      </c>
      <c r="AO27" s="199">
        <v>146.63999999999999</v>
      </c>
      <c r="AP27" s="199">
        <v>0</v>
      </c>
    </row>
    <row r="28" spans="1:42">
      <c r="A28" t="s">
        <v>70</v>
      </c>
      <c r="B28" s="199">
        <v>0</v>
      </c>
      <c r="C28" s="199">
        <v>0</v>
      </c>
      <c r="D28" s="199">
        <v>3.2</v>
      </c>
      <c r="E28" s="199">
        <v>0</v>
      </c>
      <c r="F28" s="199">
        <v>0</v>
      </c>
      <c r="G28" s="199">
        <v>3.86</v>
      </c>
      <c r="H28" s="199">
        <v>0</v>
      </c>
      <c r="I28" s="199">
        <v>0</v>
      </c>
      <c r="J28" s="199">
        <v>6.12</v>
      </c>
      <c r="K28" s="199">
        <v>5.5</v>
      </c>
      <c r="L28" s="199">
        <v>2.12</v>
      </c>
      <c r="M28" s="199">
        <v>0</v>
      </c>
      <c r="N28" s="199">
        <v>0.48</v>
      </c>
      <c r="O28" s="199">
        <v>1.68</v>
      </c>
      <c r="P28" s="199">
        <v>2.0699999999999998</v>
      </c>
      <c r="Q28" s="199">
        <v>0.09</v>
      </c>
      <c r="R28" s="199">
        <v>0.36</v>
      </c>
      <c r="S28" s="199">
        <v>0.22</v>
      </c>
      <c r="T28" s="199">
        <v>0</v>
      </c>
      <c r="U28" s="199">
        <v>9.74</v>
      </c>
      <c r="V28" s="199">
        <v>0.12</v>
      </c>
      <c r="W28" s="199">
        <v>0.39</v>
      </c>
      <c r="X28" s="199">
        <v>1.25</v>
      </c>
      <c r="Y28" s="199">
        <v>0</v>
      </c>
      <c r="Z28" s="199">
        <v>36.36</v>
      </c>
      <c r="AA28" s="199">
        <v>0.59</v>
      </c>
      <c r="AB28" s="199">
        <v>0</v>
      </c>
      <c r="AC28" s="199">
        <v>10.63</v>
      </c>
      <c r="AD28" s="199">
        <v>0</v>
      </c>
      <c r="AE28" s="199">
        <v>0</v>
      </c>
      <c r="AF28" s="199">
        <v>0</v>
      </c>
      <c r="AG28" s="199">
        <v>0</v>
      </c>
      <c r="AH28" s="199">
        <v>0</v>
      </c>
      <c r="AI28" s="199">
        <v>22.82</v>
      </c>
      <c r="AJ28" s="199">
        <v>0</v>
      </c>
      <c r="AK28" s="199">
        <v>0</v>
      </c>
      <c r="AL28" s="199">
        <v>0</v>
      </c>
      <c r="AM28" s="199">
        <v>0</v>
      </c>
      <c r="AN28" s="199">
        <v>0</v>
      </c>
      <c r="AO28" s="199">
        <v>146.63999999999999</v>
      </c>
      <c r="AP28" s="199">
        <v>0</v>
      </c>
    </row>
    <row r="29" spans="1:42">
      <c r="A29" t="s">
        <v>71</v>
      </c>
      <c r="B29" s="199">
        <v>0</v>
      </c>
      <c r="C29" s="199">
        <v>0</v>
      </c>
      <c r="D29" s="199">
        <v>3.2</v>
      </c>
      <c r="E29" s="199">
        <v>0</v>
      </c>
      <c r="F29" s="199">
        <v>0</v>
      </c>
      <c r="G29" s="199">
        <v>3.86</v>
      </c>
      <c r="H29" s="199">
        <v>0</v>
      </c>
      <c r="I29" s="199">
        <v>0</v>
      </c>
      <c r="J29" s="199">
        <v>6.12</v>
      </c>
      <c r="K29" s="199">
        <v>5.5</v>
      </c>
      <c r="L29" s="199">
        <v>2.12</v>
      </c>
      <c r="M29" s="199">
        <v>0</v>
      </c>
      <c r="N29" s="199">
        <v>0.59</v>
      </c>
      <c r="O29" s="199">
        <v>1.68</v>
      </c>
      <c r="P29" s="199">
        <v>2.0699999999999998</v>
      </c>
      <c r="Q29" s="199">
        <v>0.09</v>
      </c>
      <c r="R29" s="199">
        <v>0.36</v>
      </c>
      <c r="S29" s="199">
        <v>0.22</v>
      </c>
      <c r="T29" s="199">
        <v>0</v>
      </c>
      <c r="U29" s="199">
        <v>9.74</v>
      </c>
      <c r="V29" s="199">
        <v>0.12</v>
      </c>
      <c r="W29" s="199">
        <v>0.39</v>
      </c>
      <c r="X29" s="199">
        <v>1.25</v>
      </c>
      <c r="Y29" s="199">
        <v>0</v>
      </c>
      <c r="Z29" s="199">
        <v>36.36</v>
      </c>
      <c r="AA29" s="199">
        <v>0.59</v>
      </c>
      <c r="AB29" s="199">
        <v>0</v>
      </c>
      <c r="AC29" s="199">
        <v>10.63</v>
      </c>
      <c r="AD29" s="199">
        <v>0</v>
      </c>
      <c r="AE29" s="199">
        <v>0</v>
      </c>
      <c r="AF29" s="199">
        <v>0</v>
      </c>
      <c r="AG29" s="199">
        <v>0</v>
      </c>
      <c r="AH29" s="199">
        <v>0</v>
      </c>
      <c r="AI29" s="199">
        <v>22.82</v>
      </c>
      <c r="AJ29" s="199">
        <v>0</v>
      </c>
      <c r="AK29" s="199">
        <v>0</v>
      </c>
      <c r="AL29" s="199">
        <v>0</v>
      </c>
      <c r="AM29" s="199">
        <v>0</v>
      </c>
      <c r="AN29" s="199">
        <v>0</v>
      </c>
      <c r="AO29" s="199">
        <v>146.63999999999999</v>
      </c>
      <c r="AP29" s="199">
        <v>0</v>
      </c>
    </row>
    <row r="30" spans="1:42">
      <c r="A30" t="s">
        <v>72</v>
      </c>
      <c r="B30" s="199">
        <v>0</v>
      </c>
      <c r="C30" s="199">
        <v>0</v>
      </c>
      <c r="D30" s="199">
        <v>3.2</v>
      </c>
      <c r="E30" s="199">
        <v>0</v>
      </c>
      <c r="F30" s="199">
        <v>0</v>
      </c>
      <c r="G30" s="199">
        <v>3.86</v>
      </c>
      <c r="H30" s="199">
        <v>0</v>
      </c>
      <c r="I30" s="199">
        <v>0</v>
      </c>
      <c r="J30" s="199">
        <v>6.12</v>
      </c>
      <c r="K30" s="199">
        <v>5.5</v>
      </c>
      <c r="L30" s="199">
        <v>2.12</v>
      </c>
      <c r="M30" s="199">
        <v>0</v>
      </c>
      <c r="N30" s="199">
        <v>0.64</v>
      </c>
      <c r="O30" s="199">
        <v>1.68</v>
      </c>
      <c r="P30" s="199">
        <v>2.0699999999999998</v>
      </c>
      <c r="Q30" s="199">
        <v>0.09</v>
      </c>
      <c r="R30" s="199">
        <v>0.36</v>
      </c>
      <c r="S30" s="199">
        <v>0.22</v>
      </c>
      <c r="T30" s="199">
        <v>0</v>
      </c>
      <c r="U30" s="199">
        <v>9.74</v>
      </c>
      <c r="V30" s="199">
        <v>0.12</v>
      </c>
      <c r="W30" s="199">
        <v>0.39</v>
      </c>
      <c r="X30" s="199">
        <v>1.25</v>
      </c>
      <c r="Y30" s="199">
        <v>0</v>
      </c>
      <c r="Z30" s="199">
        <v>36.36</v>
      </c>
      <c r="AA30" s="199">
        <v>0.59</v>
      </c>
      <c r="AB30" s="199">
        <v>0</v>
      </c>
      <c r="AC30" s="199">
        <v>10.63</v>
      </c>
      <c r="AD30" s="199">
        <v>0</v>
      </c>
      <c r="AE30" s="199">
        <v>0</v>
      </c>
      <c r="AF30" s="199">
        <v>0</v>
      </c>
      <c r="AG30" s="199">
        <v>0</v>
      </c>
      <c r="AH30" s="199">
        <v>0</v>
      </c>
      <c r="AI30" s="199">
        <v>22.82</v>
      </c>
      <c r="AJ30" s="199">
        <v>0</v>
      </c>
      <c r="AK30" s="199">
        <v>0</v>
      </c>
      <c r="AL30" s="199">
        <v>0</v>
      </c>
      <c r="AM30" s="199">
        <v>0</v>
      </c>
      <c r="AN30" s="199">
        <v>0</v>
      </c>
      <c r="AO30" s="199">
        <v>146.63999999999999</v>
      </c>
      <c r="AP30" s="199">
        <v>0</v>
      </c>
    </row>
    <row r="31" spans="1:42">
      <c r="A31" t="s">
        <v>73</v>
      </c>
      <c r="B31" s="199">
        <v>0</v>
      </c>
      <c r="C31" s="199">
        <v>0</v>
      </c>
      <c r="D31" s="199">
        <v>3.2</v>
      </c>
      <c r="E31" s="199">
        <v>0</v>
      </c>
      <c r="F31" s="199">
        <v>0</v>
      </c>
      <c r="G31" s="199">
        <v>3.86</v>
      </c>
      <c r="H31" s="199">
        <v>0</v>
      </c>
      <c r="I31" s="199">
        <v>0</v>
      </c>
      <c r="J31" s="199">
        <v>6.12</v>
      </c>
      <c r="K31" s="199">
        <v>5.5</v>
      </c>
      <c r="L31" s="199">
        <v>2.12</v>
      </c>
      <c r="M31" s="199">
        <v>0</v>
      </c>
      <c r="N31" s="199">
        <v>0.69</v>
      </c>
      <c r="O31" s="199">
        <v>1.68</v>
      </c>
      <c r="P31" s="199">
        <v>2.0699999999999998</v>
      </c>
      <c r="Q31" s="199">
        <v>0.09</v>
      </c>
      <c r="R31" s="199">
        <v>0.36</v>
      </c>
      <c r="S31" s="199">
        <v>0.22</v>
      </c>
      <c r="T31" s="199">
        <v>0</v>
      </c>
      <c r="U31" s="199">
        <v>9.74</v>
      </c>
      <c r="V31" s="199">
        <v>0.12</v>
      </c>
      <c r="W31" s="199">
        <v>0.39</v>
      </c>
      <c r="X31" s="199">
        <v>1.25</v>
      </c>
      <c r="Y31" s="199">
        <v>0</v>
      </c>
      <c r="Z31" s="199">
        <v>36.36</v>
      </c>
      <c r="AA31" s="199">
        <v>0.59</v>
      </c>
      <c r="AB31" s="199">
        <v>0</v>
      </c>
      <c r="AC31" s="199">
        <v>10.63</v>
      </c>
      <c r="AD31" s="199">
        <v>0</v>
      </c>
      <c r="AE31" s="199">
        <v>0</v>
      </c>
      <c r="AF31" s="199">
        <v>0</v>
      </c>
      <c r="AG31" s="199">
        <v>0</v>
      </c>
      <c r="AH31" s="199">
        <v>0</v>
      </c>
      <c r="AI31" s="199">
        <v>22.98</v>
      </c>
      <c r="AJ31" s="199">
        <v>0</v>
      </c>
      <c r="AK31" s="199">
        <v>0</v>
      </c>
      <c r="AL31" s="199">
        <v>0</v>
      </c>
      <c r="AM31" s="199">
        <v>0</v>
      </c>
      <c r="AN31" s="199">
        <v>0</v>
      </c>
      <c r="AO31" s="199">
        <v>146.63999999999999</v>
      </c>
      <c r="AP31" s="199">
        <v>0</v>
      </c>
    </row>
    <row r="32" spans="1:42">
      <c r="A32" t="s">
        <v>74</v>
      </c>
      <c r="B32" s="199">
        <v>0</v>
      </c>
      <c r="C32" s="199">
        <v>0</v>
      </c>
      <c r="D32" s="199">
        <v>3.2</v>
      </c>
      <c r="E32" s="199">
        <v>0</v>
      </c>
      <c r="F32" s="199">
        <v>0</v>
      </c>
      <c r="G32" s="199">
        <v>3.86</v>
      </c>
      <c r="H32" s="199">
        <v>0</v>
      </c>
      <c r="I32" s="199">
        <v>0</v>
      </c>
      <c r="J32" s="199">
        <v>6.12</v>
      </c>
      <c r="K32" s="199">
        <v>5.5</v>
      </c>
      <c r="L32" s="199">
        <v>2.12</v>
      </c>
      <c r="M32" s="199">
        <v>0</v>
      </c>
      <c r="N32" s="199">
        <v>0.75</v>
      </c>
      <c r="O32" s="199">
        <v>1.68</v>
      </c>
      <c r="P32" s="199">
        <v>2.0699999999999998</v>
      </c>
      <c r="Q32" s="199">
        <v>0.09</v>
      </c>
      <c r="R32" s="199">
        <v>0.36</v>
      </c>
      <c r="S32" s="199">
        <v>0.22</v>
      </c>
      <c r="T32" s="199">
        <v>0</v>
      </c>
      <c r="U32" s="199">
        <v>9.74</v>
      </c>
      <c r="V32" s="199">
        <v>0.12</v>
      </c>
      <c r="W32" s="199">
        <v>0.39</v>
      </c>
      <c r="X32" s="199">
        <v>1.25</v>
      </c>
      <c r="Y32" s="199">
        <v>0</v>
      </c>
      <c r="Z32" s="199">
        <v>36.36</v>
      </c>
      <c r="AA32" s="199">
        <v>0.59</v>
      </c>
      <c r="AB32" s="199">
        <v>0</v>
      </c>
      <c r="AC32" s="199">
        <v>10.63</v>
      </c>
      <c r="AD32" s="199">
        <v>0</v>
      </c>
      <c r="AE32" s="199">
        <v>0</v>
      </c>
      <c r="AF32" s="199">
        <v>0</v>
      </c>
      <c r="AG32" s="199">
        <v>0</v>
      </c>
      <c r="AH32" s="199">
        <v>0</v>
      </c>
      <c r="AI32" s="199">
        <v>22.98</v>
      </c>
      <c r="AJ32" s="199">
        <v>0</v>
      </c>
      <c r="AK32" s="199">
        <v>0</v>
      </c>
      <c r="AL32" s="199">
        <v>0</v>
      </c>
      <c r="AM32" s="199">
        <v>0</v>
      </c>
      <c r="AN32" s="199">
        <v>0</v>
      </c>
      <c r="AO32" s="199">
        <v>146.63999999999999</v>
      </c>
      <c r="AP32" s="199">
        <v>0</v>
      </c>
    </row>
    <row r="33" spans="1:42">
      <c r="A33" t="s">
        <v>75</v>
      </c>
      <c r="B33" s="199">
        <v>0</v>
      </c>
      <c r="C33" s="199">
        <v>0</v>
      </c>
      <c r="D33" s="199">
        <v>3.2</v>
      </c>
      <c r="E33" s="199">
        <v>0</v>
      </c>
      <c r="F33" s="199">
        <v>0</v>
      </c>
      <c r="G33" s="199">
        <v>3.86</v>
      </c>
      <c r="H33" s="199">
        <v>0</v>
      </c>
      <c r="I33" s="199">
        <v>0</v>
      </c>
      <c r="J33" s="199">
        <v>6.12</v>
      </c>
      <c r="K33" s="199">
        <v>5.5</v>
      </c>
      <c r="L33" s="199">
        <v>2.12</v>
      </c>
      <c r="M33" s="199">
        <v>0</v>
      </c>
      <c r="N33" s="199">
        <v>0.75</v>
      </c>
      <c r="O33" s="199">
        <v>1.68</v>
      </c>
      <c r="P33" s="199">
        <v>2.0699999999999998</v>
      </c>
      <c r="Q33" s="199">
        <v>0.09</v>
      </c>
      <c r="R33" s="199">
        <v>0.36</v>
      </c>
      <c r="S33" s="199">
        <v>0.22</v>
      </c>
      <c r="T33" s="199">
        <v>0</v>
      </c>
      <c r="U33" s="199">
        <v>9.74</v>
      </c>
      <c r="V33" s="199">
        <v>0.12</v>
      </c>
      <c r="W33" s="199">
        <v>0.39</v>
      </c>
      <c r="X33" s="199">
        <v>1.25</v>
      </c>
      <c r="Y33" s="199">
        <v>0</v>
      </c>
      <c r="Z33" s="199">
        <v>36.36</v>
      </c>
      <c r="AA33" s="199">
        <v>0.59</v>
      </c>
      <c r="AB33" s="199">
        <v>0</v>
      </c>
      <c r="AC33" s="199">
        <v>10.63</v>
      </c>
      <c r="AD33" s="199">
        <v>0</v>
      </c>
      <c r="AE33" s="199">
        <v>0</v>
      </c>
      <c r="AF33" s="199">
        <v>0</v>
      </c>
      <c r="AG33" s="199">
        <v>0</v>
      </c>
      <c r="AH33" s="199">
        <v>0</v>
      </c>
      <c r="AI33" s="199">
        <v>22.98</v>
      </c>
      <c r="AJ33" s="199">
        <v>0</v>
      </c>
      <c r="AK33" s="199">
        <v>0</v>
      </c>
      <c r="AL33" s="199">
        <v>0</v>
      </c>
      <c r="AM33" s="199">
        <v>0</v>
      </c>
      <c r="AN33" s="199">
        <v>0</v>
      </c>
      <c r="AO33" s="199">
        <v>146.63999999999999</v>
      </c>
      <c r="AP33" s="199">
        <v>0</v>
      </c>
    </row>
    <row r="34" spans="1:42">
      <c r="A34" t="s">
        <v>76</v>
      </c>
      <c r="B34" s="199">
        <v>0</v>
      </c>
      <c r="C34" s="199">
        <v>0</v>
      </c>
      <c r="D34" s="199">
        <v>3.2</v>
      </c>
      <c r="E34" s="199">
        <v>0</v>
      </c>
      <c r="F34" s="199">
        <v>0</v>
      </c>
      <c r="G34" s="199">
        <v>3.86</v>
      </c>
      <c r="H34" s="199">
        <v>0</v>
      </c>
      <c r="I34" s="199">
        <v>0</v>
      </c>
      <c r="J34" s="199">
        <v>6.12</v>
      </c>
      <c r="K34" s="199">
        <v>5.5</v>
      </c>
      <c r="L34" s="199">
        <v>2.12</v>
      </c>
      <c r="M34" s="199">
        <v>0</v>
      </c>
      <c r="N34" s="199">
        <v>0.8</v>
      </c>
      <c r="O34" s="199">
        <v>1.68</v>
      </c>
      <c r="P34" s="199">
        <v>2.0699999999999998</v>
      </c>
      <c r="Q34" s="199">
        <v>0.09</v>
      </c>
      <c r="R34" s="199">
        <v>0.36</v>
      </c>
      <c r="S34" s="199">
        <v>0.22</v>
      </c>
      <c r="T34" s="199">
        <v>0</v>
      </c>
      <c r="U34" s="199">
        <v>9.74</v>
      </c>
      <c r="V34" s="199">
        <v>0.12</v>
      </c>
      <c r="W34" s="199">
        <v>0.39</v>
      </c>
      <c r="X34" s="199">
        <v>1.25</v>
      </c>
      <c r="Y34" s="199">
        <v>0</v>
      </c>
      <c r="Z34" s="199">
        <v>36.36</v>
      </c>
      <c r="AA34" s="199">
        <v>0.59</v>
      </c>
      <c r="AB34" s="199">
        <v>0</v>
      </c>
      <c r="AC34" s="199">
        <v>10.63</v>
      </c>
      <c r="AD34" s="199">
        <v>0</v>
      </c>
      <c r="AE34" s="199">
        <v>0</v>
      </c>
      <c r="AF34" s="199">
        <v>0</v>
      </c>
      <c r="AG34" s="199">
        <v>0</v>
      </c>
      <c r="AH34" s="199">
        <v>0</v>
      </c>
      <c r="AI34" s="199">
        <v>22.98</v>
      </c>
      <c r="AJ34" s="199">
        <v>0</v>
      </c>
      <c r="AK34" s="199">
        <v>0</v>
      </c>
      <c r="AL34" s="199">
        <v>0</v>
      </c>
      <c r="AM34" s="199">
        <v>0</v>
      </c>
      <c r="AN34" s="199">
        <v>0</v>
      </c>
      <c r="AO34" s="199">
        <v>146.63999999999999</v>
      </c>
      <c r="AP34" s="199">
        <v>0</v>
      </c>
    </row>
    <row r="35" spans="1:42">
      <c r="A35" t="s">
        <v>77</v>
      </c>
      <c r="B35" s="199">
        <v>0</v>
      </c>
      <c r="C35" s="199">
        <v>0</v>
      </c>
      <c r="D35" s="199">
        <v>3.2</v>
      </c>
      <c r="E35" s="199">
        <v>0</v>
      </c>
      <c r="F35" s="199">
        <v>0</v>
      </c>
      <c r="G35" s="199">
        <v>3.86</v>
      </c>
      <c r="H35" s="199">
        <v>0</v>
      </c>
      <c r="I35" s="199">
        <v>0</v>
      </c>
      <c r="J35" s="199">
        <v>6.12</v>
      </c>
      <c r="K35" s="199">
        <v>5.5</v>
      </c>
      <c r="L35" s="199">
        <v>2.12</v>
      </c>
      <c r="M35" s="199">
        <v>0</v>
      </c>
      <c r="N35" s="199">
        <v>0.8</v>
      </c>
      <c r="O35" s="199">
        <v>1.68</v>
      </c>
      <c r="P35" s="199">
        <v>2.0699999999999998</v>
      </c>
      <c r="Q35" s="199">
        <v>0.09</v>
      </c>
      <c r="R35" s="199">
        <v>0.36</v>
      </c>
      <c r="S35" s="199">
        <v>0.22</v>
      </c>
      <c r="T35" s="199">
        <v>0</v>
      </c>
      <c r="U35" s="199">
        <v>9.74</v>
      </c>
      <c r="V35" s="199">
        <v>0.12</v>
      </c>
      <c r="W35" s="199">
        <v>0.39</v>
      </c>
      <c r="X35" s="199">
        <v>1.25</v>
      </c>
      <c r="Y35" s="199">
        <v>0</v>
      </c>
      <c r="Z35" s="199">
        <v>36.36</v>
      </c>
      <c r="AA35" s="199">
        <v>0.59</v>
      </c>
      <c r="AB35" s="199">
        <v>0</v>
      </c>
      <c r="AC35" s="199">
        <v>10.97</v>
      </c>
      <c r="AD35" s="199">
        <v>0</v>
      </c>
      <c r="AE35" s="199">
        <v>0</v>
      </c>
      <c r="AF35" s="199">
        <v>0</v>
      </c>
      <c r="AG35" s="199">
        <v>0</v>
      </c>
      <c r="AH35" s="199">
        <v>0</v>
      </c>
      <c r="AI35" s="199">
        <v>23.51</v>
      </c>
      <c r="AJ35" s="199">
        <v>0</v>
      </c>
      <c r="AK35" s="199">
        <v>0</v>
      </c>
      <c r="AL35" s="199">
        <v>0</v>
      </c>
      <c r="AM35" s="199">
        <v>0</v>
      </c>
      <c r="AN35" s="199">
        <v>0</v>
      </c>
      <c r="AO35" s="199">
        <v>146.63999999999999</v>
      </c>
      <c r="AP35" s="199">
        <v>0</v>
      </c>
    </row>
    <row r="36" spans="1:42">
      <c r="A36" t="s">
        <v>78</v>
      </c>
      <c r="B36" s="199">
        <v>0</v>
      </c>
      <c r="C36" s="199">
        <v>0</v>
      </c>
      <c r="D36" s="199">
        <v>3.2</v>
      </c>
      <c r="E36" s="199">
        <v>0</v>
      </c>
      <c r="F36" s="199">
        <v>0</v>
      </c>
      <c r="G36" s="199">
        <v>3.86</v>
      </c>
      <c r="H36" s="199">
        <v>0</v>
      </c>
      <c r="I36" s="199">
        <v>0</v>
      </c>
      <c r="J36" s="199">
        <v>6.12</v>
      </c>
      <c r="K36" s="199">
        <v>5.5</v>
      </c>
      <c r="L36" s="199">
        <v>2.12</v>
      </c>
      <c r="M36" s="199">
        <v>0</v>
      </c>
      <c r="N36" s="199">
        <v>0.85</v>
      </c>
      <c r="O36" s="199">
        <v>1.68</v>
      </c>
      <c r="P36" s="199">
        <v>2.0699999999999998</v>
      </c>
      <c r="Q36" s="199">
        <v>0.09</v>
      </c>
      <c r="R36" s="199">
        <v>0.36</v>
      </c>
      <c r="S36" s="199">
        <v>0.22</v>
      </c>
      <c r="T36" s="199">
        <v>0</v>
      </c>
      <c r="U36" s="199">
        <v>9.74</v>
      </c>
      <c r="V36" s="199">
        <v>0.12</v>
      </c>
      <c r="W36" s="199">
        <v>0.39</v>
      </c>
      <c r="X36" s="199">
        <v>1.25</v>
      </c>
      <c r="Y36" s="199">
        <v>0</v>
      </c>
      <c r="Z36" s="199">
        <v>36.36</v>
      </c>
      <c r="AA36" s="199">
        <v>0.59</v>
      </c>
      <c r="AB36" s="199">
        <v>0</v>
      </c>
      <c r="AC36" s="199">
        <v>10.97</v>
      </c>
      <c r="AD36" s="199">
        <v>0</v>
      </c>
      <c r="AE36" s="199">
        <v>0</v>
      </c>
      <c r="AF36" s="199">
        <v>0</v>
      </c>
      <c r="AG36" s="199">
        <v>0</v>
      </c>
      <c r="AH36" s="199">
        <v>0</v>
      </c>
      <c r="AI36" s="199">
        <v>23.51</v>
      </c>
      <c r="AJ36" s="199">
        <v>0</v>
      </c>
      <c r="AK36" s="199">
        <v>0</v>
      </c>
      <c r="AL36" s="199">
        <v>0</v>
      </c>
      <c r="AM36" s="199">
        <v>0</v>
      </c>
      <c r="AN36" s="199">
        <v>0</v>
      </c>
      <c r="AO36" s="199">
        <v>146.63999999999999</v>
      </c>
      <c r="AP36" s="199">
        <v>0</v>
      </c>
    </row>
    <row r="37" spans="1:42">
      <c r="A37" t="s">
        <v>79</v>
      </c>
      <c r="B37" s="199">
        <v>0</v>
      </c>
      <c r="C37" s="199">
        <v>0</v>
      </c>
      <c r="D37" s="199">
        <v>3.2</v>
      </c>
      <c r="E37" s="199">
        <v>0</v>
      </c>
      <c r="F37" s="199">
        <v>0</v>
      </c>
      <c r="G37" s="199">
        <v>3.86</v>
      </c>
      <c r="H37" s="199">
        <v>0</v>
      </c>
      <c r="I37" s="199">
        <v>0</v>
      </c>
      <c r="J37" s="199">
        <v>6.12</v>
      </c>
      <c r="K37" s="199">
        <v>5.5</v>
      </c>
      <c r="L37" s="199">
        <v>2.12</v>
      </c>
      <c r="M37" s="199">
        <v>0</v>
      </c>
      <c r="N37" s="199">
        <v>4</v>
      </c>
      <c r="O37" s="199">
        <v>1.68</v>
      </c>
      <c r="P37" s="199">
        <v>2.0699999999999998</v>
      </c>
      <c r="Q37" s="199">
        <v>0.09</v>
      </c>
      <c r="R37" s="199">
        <v>0.36</v>
      </c>
      <c r="S37" s="199">
        <v>0.22</v>
      </c>
      <c r="T37" s="199">
        <v>0</v>
      </c>
      <c r="U37" s="199">
        <v>9.74</v>
      </c>
      <c r="V37" s="199">
        <v>0.12</v>
      </c>
      <c r="W37" s="199">
        <v>0.39</v>
      </c>
      <c r="X37" s="199">
        <v>1.25</v>
      </c>
      <c r="Y37" s="199">
        <v>0</v>
      </c>
      <c r="Z37" s="199">
        <v>36.36</v>
      </c>
      <c r="AA37" s="199">
        <v>0.59</v>
      </c>
      <c r="AB37" s="199">
        <v>0</v>
      </c>
      <c r="AC37" s="199">
        <v>10.97</v>
      </c>
      <c r="AD37" s="199">
        <v>0</v>
      </c>
      <c r="AE37" s="199">
        <v>0</v>
      </c>
      <c r="AF37" s="199">
        <v>0</v>
      </c>
      <c r="AG37" s="199">
        <v>0</v>
      </c>
      <c r="AH37" s="199">
        <v>32.14</v>
      </c>
      <c r="AI37" s="199">
        <v>23.51</v>
      </c>
      <c r="AJ37" s="199">
        <v>0</v>
      </c>
      <c r="AK37" s="199">
        <v>0</v>
      </c>
      <c r="AL37" s="199">
        <v>0</v>
      </c>
      <c r="AM37" s="199">
        <v>0</v>
      </c>
      <c r="AN37" s="199">
        <v>0</v>
      </c>
      <c r="AO37" s="199">
        <v>146.63999999999999</v>
      </c>
      <c r="AP37" s="199">
        <v>0</v>
      </c>
    </row>
    <row r="38" spans="1:42">
      <c r="A38" t="s">
        <v>80</v>
      </c>
      <c r="B38" s="199">
        <v>0</v>
      </c>
      <c r="C38" s="199">
        <v>0</v>
      </c>
      <c r="D38" s="199">
        <v>3.2</v>
      </c>
      <c r="E38" s="199">
        <v>0</v>
      </c>
      <c r="F38" s="199">
        <v>0</v>
      </c>
      <c r="G38" s="199">
        <v>3.86</v>
      </c>
      <c r="H38" s="199">
        <v>0</v>
      </c>
      <c r="I38" s="199">
        <v>0</v>
      </c>
      <c r="J38" s="199">
        <v>6.12</v>
      </c>
      <c r="K38" s="199">
        <v>5.49</v>
      </c>
      <c r="L38" s="199">
        <v>2.12</v>
      </c>
      <c r="M38" s="199">
        <v>0</v>
      </c>
      <c r="N38" s="199">
        <v>4</v>
      </c>
      <c r="O38" s="199">
        <v>1.68</v>
      </c>
      <c r="P38" s="199">
        <v>2.0699999999999998</v>
      </c>
      <c r="Q38" s="199">
        <v>0.09</v>
      </c>
      <c r="R38" s="199">
        <v>0.36</v>
      </c>
      <c r="S38" s="199">
        <v>0.22</v>
      </c>
      <c r="T38" s="199">
        <v>0</v>
      </c>
      <c r="U38" s="199">
        <v>9.74</v>
      </c>
      <c r="V38" s="199">
        <v>0.12</v>
      </c>
      <c r="W38" s="199">
        <v>0.39</v>
      </c>
      <c r="X38" s="199">
        <v>1.25</v>
      </c>
      <c r="Y38" s="199">
        <v>0</v>
      </c>
      <c r="Z38" s="199">
        <v>36.36</v>
      </c>
      <c r="AA38" s="199">
        <v>0.59</v>
      </c>
      <c r="AB38" s="199">
        <v>0</v>
      </c>
      <c r="AC38" s="199">
        <v>10.97</v>
      </c>
      <c r="AD38" s="199">
        <v>0</v>
      </c>
      <c r="AE38" s="199">
        <v>0</v>
      </c>
      <c r="AF38" s="199">
        <v>0</v>
      </c>
      <c r="AG38" s="199">
        <v>0</v>
      </c>
      <c r="AH38" s="199">
        <v>32.14</v>
      </c>
      <c r="AI38" s="199">
        <v>23.51</v>
      </c>
      <c r="AJ38" s="199">
        <v>0</v>
      </c>
      <c r="AK38" s="199">
        <v>0</v>
      </c>
      <c r="AL38" s="199">
        <v>0</v>
      </c>
      <c r="AM38" s="199">
        <v>0</v>
      </c>
      <c r="AN38" s="199">
        <v>0</v>
      </c>
      <c r="AO38" s="199">
        <v>146.63999999999999</v>
      </c>
      <c r="AP38" s="199">
        <v>0</v>
      </c>
    </row>
    <row r="39" spans="1:42">
      <c r="A39" t="s">
        <v>81</v>
      </c>
      <c r="B39" s="199">
        <v>0</v>
      </c>
      <c r="C39" s="199">
        <v>0</v>
      </c>
      <c r="D39" s="199">
        <v>3.2</v>
      </c>
      <c r="E39" s="199">
        <v>0</v>
      </c>
      <c r="F39" s="199">
        <v>0</v>
      </c>
      <c r="G39" s="199">
        <v>3.86</v>
      </c>
      <c r="H39" s="199">
        <v>0</v>
      </c>
      <c r="I39" s="199">
        <v>0</v>
      </c>
      <c r="J39" s="199">
        <v>6.12</v>
      </c>
      <c r="K39" s="199">
        <v>5.49</v>
      </c>
      <c r="L39" s="199">
        <v>2.12</v>
      </c>
      <c r="M39" s="199">
        <v>0</v>
      </c>
      <c r="N39" s="199">
        <v>4</v>
      </c>
      <c r="O39" s="199">
        <v>1.68</v>
      </c>
      <c r="P39" s="199">
        <v>2.0699999999999998</v>
      </c>
      <c r="Q39" s="199">
        <v>0.09</v>
      </c>
      <c r="R39" s="199">
        <v>0.36</v>
      </c>
      <c r="S39" s="199">
        <v>0.22</v>
      </c>
      <c r="T39" s="199">
        <v>0</v>
      </c>
      <c r="U39" s="199">
        <v>9.74</v>
      </c>
      <c r="V39" s="199">
        <v>0.12</v>
      </c>
      <c r="W39" s="199">
        <v>0.39</v>
      </c>
      <c r="X39" s="199">
        <v>1.25</v>
      </c>
      <c r="Y39" s="199">
        <v>0</v>
      </c>
      <c r="Z39" s="199">
        <v>36.36</v>
      </c>
      <c r="AA39" s="199">
        <v>0.59</v>
      </c>
      <c r="AB39" s="199">
        <v>0</v>
      </c>
      <c r="AC39" s="199">
        <v>10.97</v>
      </c>
      <c r="AD39" s="199">
        <v>0</v>
      </c>
      <c r="AE39" s="199">
        <v>0</v>
      </c>
      <c r="AF39" s="199">
        <v>0</v>
      </c>
      <c r="AG39" s="199">
        <v>0</v>
      </c>
      <c r="AH39" s="199">
        <v>32.14</v>
      </c>
      <c r="AI39" s="199">
        <v>22.71</v>
      </c>
      <c r="AJ39" s="199">
        <v>0</v>
      </c>
      <c r="AK39" s="199">
        <v>0</v>
      </c>
      <c r="AL39" s="199">
        <v>0</v>
      </c>
      <c r="AM39" s="199">
        <v>0</v>
      </c>
      <c r="AN39" s="199">
        <v>0</v>
      </c>
      <c r="AO39" s="199">
        <v>146.63999999999999</v>
      </c>
      <c r="AP39" s="199">
        <v>0</v>
      </c>
    </row>
    <row r="40" spans="1:42">
      <c r="A40" t="s">
        <v>82</v>
      </c>
      <c r="B40" s="199">
        <v>0</v>
      </c>
      <c r="C40" s="199">
        <v>0</v>
      </c>
      <c r="D40" s="199">
        <v>3.2</v>
      </c>
      <c r="E40" s="199">
        <v>0</v>
      </c>
      <c r="F40" s="199">
        <v>0</v>
      </c>
      <c r="G40" s="199">
        <v>3.86</v>
      </c>
      <c r="H40" s="199">
        <v>0</v>
      </c>
      <c r="I40" s="199">
        <v>0</v>
      </c>
      <c r="J40" s="199">
        <v>6.12</v>
      </c>
      <c r="K40" s="199">
        <v>5.5</v>
      </c>
      <c r="L40" s="199">
        <v>2.12</v>
      </c>
      <c r="M40" s="199">
        <v>0</v>
      </c>
      <c r="N40" s="199">
        <v>4</v>
      </c>
      <c r="O40" s="199">
        <v>1.68</v>
      </c>
      <c r="P40" s="199">
        <v>2.0699999999999998</v>
      </c>
      <c r="Q40" s="199">
        <v>0.09</v>
      </c>
      <c r="R40" s="199">
        <v>0.36</v>
      </c>
      <c r="S40" s="199">
        <v>0.22</v>
      </c>
      <c r="T40" s="199">
        <v>0</v>
      </c>
      <c r="U40" s="199">
        <v>9.74</v>
      </c>
      <c r="V40" s="199">
        <v>0.12</v>
      </c>
      <c r="W40" s="199">
        <v>0.39</v>
      </c>
      <c r="X40" s="199">
        <v>1.25</v>
      </c>
      <c r="Y40" s="199">
        <v>0</v>
      </c>
      <c r="Z40" s="199">
        <v>36.36</v>
      </c>
      <c r="AA40" s="199">
        <v>0.59</v>
      </c>
      <c r="AB40" s="199">
        <v>0</v>
      </c>
      <c r="AC40" s="199">
        <v>10.97</v>
      </c>
      <c r="AD40" s="199">
        <v>0</v>
      </c>
      <c r="AE40" s="199">
        <v>0</v>
      </c>
      <c r="AF40" s="199">
        <v>0</v>
      </c>
      <c r="AG40" s="199">
        <v>0</v>
      </c>
      <c r="AH40" s="199">
        <v>32.14</v>
      </c>
      <c r="AI40" s="199">
        <v>22.71</v>
      </c>
      <c r="AJ40" s="199">
        <v>0</v>
      </c>
      <c r="AK40" s="199">
        <v>0</v>
      </c>
      <c r="AL40" s="199">
        <v>0</v>
      </c>
      <c r="AM40" s="199">
        <v>0</v>
      </c>
      <c r="AN40" s="199">
        <v>0</v>
      </c>
      <c r="AO40" s="199">
        <v>146.63999999999999</v>
      </c>
      <c r="AP40" s="199">
        <v>0</v>
      </c>
    </row>
    <row r="41" spans="1:42">
      <c r="A41" t="s">
        <v>83</v>
      </c>
      <c r="B41" s="199">
        <v>0</v>
      </c>
      <c r="C41" s="199">
        <v>0</v>
      </c>
      <c r="D41" s="199">
        <v>3.2</v>
      </c>
      <c r="E41" s="199">
        <v>0</v>
      </c>
      <c r="F41" s="199">
        <v>0</v>
      </c>
      <c r="G41" s="199">
        <v>3.86</v>
      </c>
      <c r="H41" s="199">
        <v>0</v>
      </c>
      <c r="I41" s="199">
        <v>0</v>
      </c>
      <c r="J41" s="199">
        <v>6.12</v>
      </c>
      <c r="K41" s="199">
        <v>5.5</v>
      </c>
      <c r="L41" s="199">
        <v>2.12</v>
      </c>
      <c r="M41" s="199">
        <v>0</v>
      </c>
      <c r="N41" s="199">
        <v>0.91</v>
      </c>
      <c r="O41" s="199">
        <v>1.68</v>
      </c>
      <c r="P41" s="199">
        <v>2.0699999999999998</v>
      </c>
      <c r="Q41" s="199">
        <v>0.09</v>
      </c>
      <c r="R41" s="199">
        <v>0.36</v>
      </c>
      <c r="S41" s="199">
        <v>0.22</v>
      </c>
      <c r="T41" s="199">
        <v>0</v>
      </c>
      <c r="U41" s="199">
        <v>9.74</v>
      </c>
      <c r="V41" s="199">
        <v>0.12</v>
      </c>
      <c r="W41" s="199">
        <v>0.39</v>
      </c>
      <c r="X41" s="199">
        <v>1.25</v>
      </c>
      <c r="Y41" s="199">
        <v>0</v>
      </c>
      <c r="Z41" s="199">
        <v>36.36</v>
      </c>
      <c r="AA41" s="199">
        <v>0.59</v>
      </c>
      <c r="AB41" s="199">
        <v>0</v>
      </c>
      <c r="AC41" s="199">
        <v>11.68</v>
      </c>
      <c r="AD41" s="199">
        <v>0</v>
      </c>
      <c r="AE41" s="199">
        <v>0</v>
      </c>
      <c r="AF41" s="199">
        <v>0</v>
      </c>
      <c r="AG41" s="199">
        <v>0</v>
      </c>
      <c r="AH41" s="199">
        <v>32.14</v>
      </c>
      <c r="AI41" s="199">
        <v>22.71</v>
      </c>
      <c r="AJ41" s="199">
        <v>0</v>
      </c>
      <c r="AK41" s="199">
        <v>0</v>
      </c>
      <c r="AL41" s="199">
        <v>0</v>
      </c>
      <c r="AM41" s="199">
        <v>0</v>
      </c>
      <c r="AN41" s="199">
        <v>0</v>
      </c>
      <c r="AO41" s="199">
        <v>146.63999999999999</v>
      </c>
      <c r="AP41" s="199">
        <v>0</v>
      </c>
    </row>
    <row r="42" spans="1:42">
      <c r="A42" t="s">
        <v>84</v>
      </c>
      <c r="B42" s="199">
        <v>0</v>
      </c>
      <c r="C42" s="199">
        <v>0</v>
      </c>
      <c r="D42" s="199">
        <v>3.2</v>
      </c>
      <c r="E42" s="199">
        <v>0</v>
      </c>
      <c r="F42" s="199">
        <v>0</v>
      </c>
      <c r="G42" s="199">
        <v>3.86</v>
      </c>
      <c r="H42" s="199">
        <v>0</v>
      </c>
      <c r="I42" s="199">
        <v>0</v>
      </c>
      <c r="J42" s="199">
        <v>6.12</v>
      </c>
      <c r="K42" s="199">
        <v>5.5</v>
      </c>
      <c r="L42" s="199">
        <v>2.12</v>
      </c>
      <c r="M42" s="199">
        <v>0</v>
      </c>
      <c r="N42" s="199">
        <v>0.91</v>
      </c>
      <c r="O42" s="199">
        <v>1.68</v>
      </c>
      <c r="P42" s="199">
        <v>2.0699999999999998</v>
      </c>
      <c r="Q42" s="199">
        <v>0.09</v>
      </c>
      <c r="R42" s="199">
        <v>0.36</v>
      </c>
      <c r="S42" s="199">
        <v>0.22</v>
      </c>
      <c r="T42" s="199">
        <v>0</v>
      </c>
      <c r="U42" s="199">
        <v>9.74</v>
      </c>
      <c r="V42" s="199">
        <v>0.12</v>
      </c>
      <c r="W42" s="199">
        <v>0.39</v>
      </c>
      <c r="X42" s="199">
        <v>1.25</v>
      </c>
      <c r="Y42" s="199">
        <v>0</v>
      </c>
      <c r="Z42" s="199">
        <v>36.36</v>
      </c>
      <c r="AA42" s="199">
        <v>0.59</v>
      </c>
      <c r="AB42" s="199">
        <v>0</v>
      </c>
      <c r="AC42" s="199">
        <v>11.68</v>
      </c>
      <c r="AD42" s="199">
        <v>0</v>
      </c>
      <c r="AE42" s="199">
        <v>0</v>
      </c>
      <c r="AF42" s="199">
        <v>0</v>
      </c>
      <c r="AG42" s="199">
        <v>0</v>
      </c>
      <c r="AH42" s="199">
        <v>32.14</v>
      </c>
      <c r="AI42" s="199">
        <v>22.71</v>
      </c>
      <c r="AJ42" s="199">
        <v>0</v>
      </c>
      <c r="AK42" s="199">
        <v>0</v>
      </c>
      <c r="AL42" s="199">
        <v>0</v>
      </c>
      <c r="AM42" s="199">
        <v>0</v>
      </c>
      <c r="AN42" s="199">
        <v>0</v>
      </c>
      <c r="AO42" s="199">
        <v>146.63999999999999</v>
      </c>
      <c r="AP42" s="199">
        <v>0</v>
      </c>
    </row>
    <row r="43" spans="1:42">
      <c r="A43" t="s">
        <v>85</v>
      </c>
      <c r="B43" s="199">
        <v>0</v>
      </c>
      <c r="C43" s="199">
        <v>0</v>
      </c>
      <c r="D43" s="199">
        <v>3.2</v>
      </c>
      <c r="E43" s="199">
        <v>0</v>
      </c>
      <c r="F43" s="199">
        <v>0</v>
      </c>
      <c r="G43" s="199">
        <v>3.86</v>
      </c>
      <c r="H43" s="199">
        <v>0</v>
      </c>
      <c r="I43" s="199">
        <v>0</v>
      </c>
      <c r="J43" s="199">
        <v>6.12</v>
      </c>
      <c r="K43" s="199">
        <v>5.5</v>
      </c>
      <c r="L43" s="199">
        <v>2.12</v>
      </c>
      <c r="M43" s="199">
        <v>0</v>
      </c>
      <c r="N43" s="199">
        <v>0.96</v>
      </c>
      <c r="O43" s="199">
        <v>1.68</v>
      </c>
      <c r="P43" s="199">
        <v>2.0699999999999998</v>
      </c>
      <c r="Q43" s="199">
        <v>0.09</v>
      </c>
      <c r="R43" s="199">
        <v>0.36</v>
      </c>
      <c r="S43" s="199">
        <v>0.22</v>
      </c>
      <c r="T43" s="199">
        <v>0</v>
      </c>
      <c r="U43" s="199">
        <v>9.74</v>
      </c>
      <c r="V43" s="199">
        <v>0.12</v>
      </c>
      <c r="W43" s="199">
        <v>0.39</v>
      </c>
      <c r="X43" s="199">
        <v>1.25</v>
      </c>
      <c r="Y43" s="199">
        <v>0</v>
      </c>
      <c r="Z43" s="199">
        <v>36.36</v>
      </c>
      <c r="AA43" s="199">
        <v>0</v>
      </c>
      <c r="AB43" s="199">
        <v>0</v>
      </c>
      <c r="AC43" s="199">
        <v>12.03</v>
      </c>
      <c r="AD43" s="199">
        <v>0</v>
      </c>
      <c r="AE43" s="199">
        <v>0</v>
      </c>
      <c r="AF43" s="199">
        <v>0</v>
      </c>
      <c r="AG43" s="199">
        <v>0</v>
      </c>
      <c r="AH43" s="199">
        <v>32.14</v>
      </c>
      <c r="AI43" s="199">
        <v>23.12</v>
      </c>
      <c r="AJ43" s="199">
        <v>0</v>
      </c>
      <c r="AK43" s="199">
        <v>0</v>
      </c>
      <c r="AL43" s="199">
        <v>0</v>
      </c>
      <c r="AM43" s="199">
        <v>0</v>
      </c>
      <c r="AN43" s="199">
        <v>0</v>
      </c>
      <c r="AO43" s="199">
        <v>146.63999999999999</v>
      </c>
      <c r="AP43" s="199">
        <v>0</v>
      </c>
    </row>
    <row r="44" spans="1:42">
      <c r="A44" t="s">
        <v>86</v>
      </c>
      <c r="B44" s="199">
        <v>0</v>
      </c>
      <c r="C44" s="199">
        <v>0</v>
      </c>
      <c r="D44" s="199">
        <v>3.2</v>
      </c>
      <c r="E44" s="199">
        <v>0</v>
      </c>
      <c r="F44" s="199">
        <v>0</v>
      </c>
      <c r="G44" s="199">
        <v>3.86</v>
      </c>
      <c r="H44" s="199">
        <v>0</v>
      </c>
      <c r="I44" s="199">
        <v>0</v>
      </c>
      <c r="J44" s="199">
        <v>6.12</v>
      </c>
      <c r="K44" s="199">
        <v>5.5</v>
      </c>
      <c r="L44" s="199">
        <v>2.12</v>
      </c>
      <c r="M44" s="199">
        <v>0</v>
      </c>
      <c r="N44" s="199">
        <v>1.01</v>
      </c>
      <c r="O44" s="199">
        <v>1.68</v>
      </c>
      <c r="P44" s="199">
        <v>2.0699999999999998</v>
      </c>
      <c r="Q44" s="199">
        <v>0.09</v>
      </c>
      <c r="R44" s="199">
        <v>0.36</v>
      </c>
      <c r="S44" s="199">
        <v>0.22</v>
      </c>
      <c r="T44" s="199">
        <v>0</v>
      </c>
      <c r="U44" s="199">
        <v>9.74</v>
      </c>
      <c r="V44" s="199">
        <v>0.12</v>
      </c>
      <c r="W44" s="199">
        <v>0.39</v>
      </c>
      <c r="X44" s="199">
        <v>1.25</v>
      </c>
      <c r="Y44" s="199">
        <v>0</v>
      </c>
      <c r="Z44" s="199">
        <v>36.36</v>
      </c>
      <c r="AA44" s="199">
        <v>0</v>
      </c>
      <c r="AB44" s="199">
        <v>0</v>
      </c>
      <c r="AC44" s="199">
        <v>12.03</v>
      </c>
      <c r="AD44" s="199">
        <v>0</v>
      </c>
      <c r="AE44" s="199">
        <v>0</v>
      </c>
      <c r="AF44" s="199">
        <v>0</v>
      </c>
      <c r="AG44" s="199">
        <v>0</v>
      </c>
      <c r="AH44" s="199">
        <v>32.14</v>
      </c>
      <c r="AI44" s="199">
        <v>23.12</v>
      </c>
      <c r="AJ44" s="199">
        <v>0</v>
      </c>
      <c r="AK44" s="199">
        <v>0</v>
      </c>
      <c r="AL44" s="199">
        <v>0</v>
      </c>
      <c r="AM44" s="199">
        <v>0</v>
      </c>
      <c r="AN44" s="199">
        <v>0</v>
      </c>
      <c r="AO44" s="199">
        <v>146.63999999999999</v>
      </c>
      <c r="AP44" s="199">
        <v>0</v>
      </c>
    </row>
    <row r="45" spans="1:42">
      <c r="A45" t="s">
        <v>87</v>
      </c>
      <c r="B45" s="199">
        <v>0</v>
      </c>
      <c r="C45" s="199">
        <v>0</v>
      </c>
      <c r="D45" s="199">
        <v>3.2</v>
      </c>
      <c r="E45" s="199">
        <v>0</v>
      </c>
      <c r="F45" s="199">
        <v>0</v>
      </c>
      <c r="G45" s="199">
        <v>3.86</v>
      </c>
      <c r="H45" s="199">
        <v>0</v>
      </c>
      <c r="I45" s="199">
        <v>0</v>
      </c>
      <c r="J45" s="199">
        <v>6.12</v>
      </c>
      <c r="K45" s="199">
        <v>5.5</v>
      </c>
      <c r="L45" s="199">
        <v>2.12</v>
      </c>
      <c r="M45" s="199">
        <v>0</v>
      </c>
      <c r="N45" s="199">
        <v>1.01</v>
      </c>
      <c r="O45" s="199">
        <v>1.68</v>
      </c>
      <c r="P45" s="199">
        <v>2.0699999999999998</v>
      </c>
      <c r="Q45" s="199">
        <v>0.09</v>
      </c>
      <c r="R45" s="199">
        <v>0.36</v>
      </c>
      <c r="S45" s="199">
        <v>0.22</v>
      </c>
      <c r="T45" s="199">
        <v>0</v>
      </c>
      <c r="U45" s="199">
        <v>9.74</v>
      </c>
      <c r="V45" s="199">
        <v>0.12</v>
      </c>
      <c r="W45" s="199">
        <v>0.39</v>
      </c>
      <c r="X45" s="199">
        <v>1.25</v>
      </c>
      <c r="Y45" s="199">
        <v>0</v>
      </c>
      <c r="Z45" s="199">
        <v>36.36</v>
      </c>
      <c r="AA45" s="199">
        <v>0</v>
      </c>
      <c r="AB45" s="199">
        <v>0</v>
      </c>
      <c r="AC45" s="199">
        <v>12.03</v>
      </c>
      <c r="AD45" s="199">
        <v>0</v>
      </c>
      <c r="AE45" s="199">
        <v>0</v>
      </c>
      <c r="AF45" s="199">
        <v>0</v>
      </c>
      <c r="AG45" s="199">
        <v>0</v>
      </c>
      <c r="AH45" s="199">
        <v>32.14</v>
      </c>
      <c r="AI45" s="199">
        <v>23.12</v>
      </c>
      <c r="AJ45" s="199">
        <v>0</v>
      </c>
      <c r="AK45" s="199">
        <v>0</v>
      </c>
      <c r="AL45" s="199">
        <v>0</v>
      </c>
      <c r="AM45" s="199">
        <v>0</v>
      </c>
      <c r="AN45" s="199">
        <v>0</v>
      </c>
      <c r="AO45" s="199">
        <v>146.63999999999999</v>
      </c>
      <c r="AP45" s="199">
        <v>0</v>
      </c>
    </row>
    <row r="46" spans="1:42">
      <c r="A46" t="s">
        <v>88</v>
      </c>
      <c r="B46" s="199">
        <v>0</v>
      </c>
      <c r="C46" s="199">
        <v>0</v>
      </c>
      <c r="D46" s="199">
        <v>3.2</v>
      </c>
      <c r="E46" s="199">
        <v>0</v>
      </c>
      <c r="F46" s="199">
        <v>0</v>
      </c>
      <c r="G46" s="199">
        <v>3.86</v>
      </c>
      <c r="H46" s="199">
        <v>0</v>
      </c>
      <c r="I46" s="199">
        <v>0</v>
      </c>
      <c r="J46" s="199">
        <v>6.12</v>
      </c>
      <c r="K46" s="199">
        <v>5.5</v>
      </c>
      <c r="L46" s="199">
        <v>2.12</v>
      </c>
      <c r="M46" s="199">
        <v>0</v>
      </c>
      <c r="N46" s="199">
        <v>1.01</v>
      </c>
      <c r="O46" s="199">
        <v>1.68</v>
      </c>
      <c r="P46" s="199">
        <v>2.0699999999999998</v>
      </c>
      <c r="Q46" s="199">
        <v>0.09</v>
      </c>
      <c r="R46" s="199">
        <v>0.36</v>
      </c>
      <c r="S46" s="199">
        <v>0.22</v>
      </c>
      <c r="T46" s="199">
        <v>0</v>
      </c>
      <c r="U46" s="199">
        <v>9.74</v>
      </c>
      <c r="V46" s="199">
        <v>0.12</v>
      </c>
      <c r="W46" s="199">
        <v>0.39</v>
      </c>
      <c r="X46" s="199">
        <v>1.25</v>
      </c>
      <c r="Y46" s="199">
        <v>0</v>
      </c>
      <c r="Z46" s="199">
        <v>36.36</v>
      </c>
      <c r="AA46" s="199">
        <v>0</v>
      </c>
      <c r="AB46" s="199">
        <v>0</v>
      </c>
      <c r="AC46" s="199">
        <v>12.03</v>
      </c>
      <c r="AD46" s="199">
        <v>0</v>
      </c>
      <c r="AE46" s="199">
        <v>0</v>
      </c>
      <c r="AF46" s="199">
        <v>0</v>
      </c>
      <c r="AG46" s="199">
        <v>0</v>
      </c>
      <c r="AH46" s="199">
        <v>0</v>
      </c>
      <c r="AI46" s="199">
        <v>23.12</v>
      </c>
      <c r="AJ46" s="199">
        <v>0</v>
      </c>
      <c r="AK46" s="199">
        <v>0</v>
      </c>
      <c r="AL46" s="199">
        <v>0</v>
      </c>
      <c r="AM46" s="199">
        <v>0</v>
      </c>
      <c r="AN46" s="199">
        <v>0</v>
      </c>
      <c r="AO46" s="199">
        <v>146.63999999999999</v>
      </c>
      <c r="AP46" s="199">
        <v>0</v>
      </c>
    </row>
    <row r="47" spans="1:42">
      <c r="A47" t="s">
        <v>89</v>
      </c>
      <c r="B47" s="199">
        <v>0</v>
      </c>
      <c r="C47" s="199">
        <v>0</v>
      </c>
      <c r="D47" s="199">
        <v>3.2</v>
      </c>
      <c r="E47" s="199">
        <v>0</v>
      </c>
      <c r="F47" s="199">
        <v>0</v>
      </c>
      <c r="G47" s="199">
        <v>3.86</v>
      </c>
      <c r="H47" s="199">
        <v>0</v>
      </c>
      <c r="I47" s="199">
        <v>0</v>
      </c>
      <c r="J47" s="199">
        <v>6.12</v>
      </c>
      <c r="K47" s="199">
        <v>5.49</v>
      </c>
      <c r="L47" s="199">
        <v>2.12</v>
      </c>
      <c r="M47" s="199">
        <v>0</v>
      </c>
      <c r="N47" s="199">
        <v>1.01</v>
      </c>
      <c r="O47" s="199">
        <v>1.68</v>
      </c>
      <c r="P47" s="199">
        <v>2.0699999999999998</v>
      </c>
      <c r="Q47" s="199">
        <v>0.09</v>
      </c>
      <c r="R47" s="199">
        <v>0.36</v>
      </c>
      <c r="S47" s="199">
        <v>0.22</v>
      </c>
      <c r="T47" s="199">
        <v>0</v>
      </c>
      <c r="U47" s="199">
        <v>9.74</v>
      </c>
      <c r="V47" s="199">
        <v>0.12</v>
      </c>
      <c r="W47" s="199">
        <v>0.39</v>
      </c>
      <c r="X47" s="199">
        <v>1.25</v>
      </c>
      <c r="Y47" s="199">
        <v>0</v>
      </c>
      <c r="Z47" s="199">
        <v>36.36</v>
      </c>
      <c r="AA47" s="199">
        <v>0</v>
      </c>
      <c r="AB47" s="199">
        <v>0</v>
      </c>
      <c r="AC47" s="199">
        <v>12.03</v>
      </c>
      <c r="AD47" s="199">
        <v>0</v>
      </c>
      <c r="AE47" s="199">
        <v>0</v>
      </c>
      <c r="AF47" s="199">
        <v>0</v>
      </c>
      <c r="AG47" s="199">
        <v>0</v>
      </c>
      <c r="AH47" s="199">
        <v>0</v>
      </c>
      <c r="AI47" s="199">
        <v>23.12</v>
      </c>
      <c r="AJ47" s="199">
        <v>0</v>
      </c>
      <c r="AK47" s="199">
        <v>0</v>
      </c>
      <c r="AL47" s="199">
        <v>0</v>
      </c>
      <c r="AM47" s="199">
        <v>0</v>
      </c>
      <c r="AN47" s="199">
        <v>0</v>
      </c>
      <c r="AO47" s="199">
        <v>143.57</v>
      </c>
      <c r="AP47" s="199">
        <v>0</v>
      </c>
    </row>
    <row r="48" spans="1:42">
      <c r="A48" t="s">
        <v>90</v>
      </c>
      <c r="B48" s="199">
        <v>0</v>
      </c>
      <c r="C48" s="199">
        <v>0</v>
      </c>
      <c r="D48" s="199">
        <v>3.2</v>
      </c>
      <c r="E48" s="199">
        <v>0</v>
      </c>
      <c r="F48" s="199">
        <v>0</v>
      </c>
      <c r="G48" s="199">
        <v>3.86</v>
      </c>
      <c r="H48" s="199">
        <v>0</v>
      </c>
      <c r="I48" s="199">
        <v>0</v>
      </c>
      <c r="J48" s="199">
        <v>6.12</v>
      </c>
      <c r="K48" s="199">
        <v>5.5</v>
      </c>
      <c r="L48" s="199">
        <v>2.12</v>
      </c>
      <c r="M48" s="199">
        <v>0</v>
      </c>
      <c r="N48" s="199">
        <v>1.01</v>
      </c>
      <c r="O48" s="199">
        <v>1.68</v>
      </c>
      <c r="P48" s="199">
        <v>2.0699999999999998</v>
      </c>
      <c r="Q48" s="199">
        <v>0.09</v>
      </c>
      <c r="R48" s="199">
        <v>0.36</v>
      </c>
      <c r="S48" s="199">
        <v>0.22</v>
      </c>
      <c r="T48" s="199">
        <v>0</v>
      </c>
      <c r="U48" s="199">
        <v>9.74</v>
      </c>
      <c r="V48" s="199">
        <v>0.12</v>
      </c>
      <c r="W48" s="199">
        <v>0.39</v>
      </c>
      <c r="X48" s="199">
        <v>1.25</v>
      </c>
      <c r="Y48" s="199">
        <v>0</v>
      </c>
      <c r="Z48" s="199">
        <v>36.36</v>
      </c>
      <c r="AA48" s="199">
        <v>0</v>
      </c>
      <c r="AB48" s="199">
        <v>0</v>
      </c>
      <c r="AC48" s="199">
        <v>12.03</v>
      </c>
      <c r="AD48" s="199">
        <v>0</v>
      </c>
      <c r="AE48" s="199">
        <v>0</v>
      </c>
      <c r="AF48" s="199">
        <v>0</v>
      </c>
      <c r="AG48" s="199">
        <v>0</v>
      </c>
      <c r="AH48" s="199">
        <v>0</v>
      </c>
      <c r="AI48" s="199">
        <v>23.12</v>
      </c>
      <c r="AJ48" s="199">
        <v>0</v>
      </c>
      <c r="AK48" s="199">
        <v>0</v>
      </c>
      <c r="AL48" s="199">
        <v>0</v>
      </c>
      <c r="AM48" s="199">
        <v>0</v>
      </c>
      <c r="AN48" s="199">
        <v>0</v>
      </c>
      <c r="AO48" s="199">
        <v>146.63999999999999</v>
      </c>
      <c r="AP48" s="199">
        <v>0</v>
      </c>
    </row>
    <row r="49" spans="1:42">
      <c r="A49" t="s">
        <v>91</v>
      </c>
      <c r="B49" s="199">
        <v>0</v>
      </c>
      <c r="C49" s="199">
        <v>0</v>
      </c>
      <c r="D49" s="199">
        <v>3.2</v>
      </c>
      <c r="E49" s="199">
        <v>0</v>
      </c>
      <c r="F49" s="199">
        <v>0</v>
      </c>
      <c r="G49" s="199">
        <v>3.86</v>
      </c>
      <c r="H49" s="199">
        <v>0</v>
      </c>
      <c r="I49" s="199">
        <v>0</v>
      </c>
      <c r="J49" s="199">
        <v>6.12</v>
      </c>
      <c r="K49" s="199">
        <v>5.5</v>
      </c>
      <c r="L49" s="199">
        <v>2.12</v>
      </c>
      <c r="M49" s="199">
        <v>0</v>
      </c>
      <c r="N49" s="199">
        <v>1.01</v>
      </c>
      <c r="O49" s="199">
        <v>1.68</v>
      </c>
      <c r="P49" s="199">
        <v>2.0699999999999998</v>
      </c>
      <c r="Q49" s="199">
        <v>0.09</v>
      </c>
      <c r="R49" s="199">
        <v>0.36</v>
      </c>
      <c r="S49" s="199">
        <v>0.22</v>
      </c>
      <c r="T49" s="199">
        <v>0</v>
      </c>
      <c r="U49" s="199">
        <v>9.74</v>
      </c>
      <c r="V49" s="199">
        <v>0.12</v>
      </c>
      <c r="W49" s="199">
        <v>0.39</v>
      </c>
      <c r="X49" s="199">
        <v>1.25</v>
      </c>
      <c r="Y49" s="199">
        <v>0</v>
      </c>
      <c r="Z49" s="199">
        <v>36.36</v>
      </c>
      <c r="AA49" s="199">
        <v>0.59</v>
      </c>
      <c r="AB49" s="199">
        <v>0</v>
      </c>
      <c r="AC49" s="199">
        <v>12.03</v>
      </c>
      <c r="AD49" s="199">
        <v>0</v>
      </c>
      <c r="AE49" s="199">
        <v>0</v>
      </c>
      <c r="AF49" s="199">
        <v>0</v>
      </c>
      <c r="AG49" s="199">
        <v>0</v>
      </c>
      <c r="AH49" s="199">
        <v>0</v>
      </c>
      <c r="AI49" s="199">
        <v>23.12</v>
      </c>
      <c r="AJ49" s="199">
        <v>0</v>
      </c>
      <c r="AK49" s="199">
        <v>0</v>
      </c>
      <c r="AL49" s="199">
        <v>0</v>
      </c>
      <c r="AM49" s="199">
        <v>0</v>
      </c>
      <c r="AN49" s="199">
        <v>0</v>
      </c>
      <c r="AO49" s="199">
        <v>146.63999999999999</v>
      </c>
      <c r="AP49" s="199">
        <v>0</v>
      </c>
    </row>
    <row r="50" spans="1:42">
      <c r="A50" t="s">
        <v>92</v>
      </c>
      <c r="B50" s="199">
        <v>0</v>
      </c>
      <c r="C50" s="199">
        <v>0</v>
      </c>
      <c r="D50" s="199">
        <v>3.2</v>
      </c>
      <c r="E50" s="199">
        <v>0</v>
      </c>
      <c r="F50" s="199">
        <v>0</v>
      </c>
      <c r="G50" s="199">
        <v>3.86</v>
      </c>
      <c r="H50" s="199">
        <v>0</v>
      </c>
      <c r="I50" s="199">
        <v>0</v>
      </c>
      <c r="J50" s="199">
        <v>6.12</v>
      </c>
      <c r="K50" s="199">
        <v>5.49</v>
      </c>
      <c r="L50" s="199">
        <v>2.12</v>
      </c>
      <c r="M50" s="199">
        <v>0</v>
      </c>
      <c r="N50" s="199">
        <v>1.01</v>
      </c>
      <c r="O50" s="199">
        <v>1.68</v>
      </c>
      <c r="P50" s="199">
        <v>2.0699999999999998</v>
      </c>
      <c r="Q50" s="199">
        <v>0.09</v>
      </c>
      <c r="R50" s="199">
        <v>0.36</v>
      </c>
      <c r="S50" s="199">
        <v>0.22</v>
      </c>
      <c r="T50" s="199">
        <v>0</v>
      </c>
      <c r="U50" s="199">
        <v>9.74</v>
      </c>
      <c r="V50" s="199">
        <v>0.12</v>
      </c>
      <c r="W50" s="199">
        <v>0.39</v>
      </c>
      <c r="X50" s="199">
        <v>1.25</v>
      </c>
      <c r="Y50" s="199">
        <v>0</v>
      </c>
      <c r="Z50" s="199">
        <v>36.36</v>
      </c>
      <c r="AA50" s="199">
        <v>0.59</v>
      </c>
      <c r="AB50" s="199">
        <v>0</v>
      </c>
      <c r="AC50" s="199">
        <v>12.03</v>
      </c>
      <c r="AD50" s="199">
        <v>0</v>
      </c>
      <c r="AE50" s="199">
        <v>0</v>
      </c>
      <c r="AF50" s="199">
        <v>0</v>
      </c>
      <c r="AG50" s="199">
        <v>0</v>
      </c>
      <c r="AH50" s="199">
        <v>0</v>
      </c>
      <c r="AI50" s="199">
        <v>23.12</v>
      </c>
      <c r="AJ50" s="199">
        <v>0</v>
      </c>
      <c r="AK50" s="199">
        <v>0</v>
      </c>
      <c r="AL50" s="199">
        <v>0</v>
      </c>
      <c r="AM50" s="199">
        <v>0</v>
      </c>
      <c r="AN50" s="199">
        <v>0</v>
      </c>
      <c r="AO50" s="199">
        <v>146.63999999999999</v>
      </c>
      <c r="AP50" s="199">
        <v>0</v>
      </c>
    </row>
    <row r="51" spans="1:42">
      <c r="A51" t="s">
        <v>93</v>
      </c>
      <c r="B51" s="199">
        <v>0</v>
      </c>
      <c r="C51" s="199">
        <v>0</v>
      </c>
      <c r="D51" s="199">
        <v>3.2</v>
      </c>
      <c r="E51" s="199">
        <v>0</v>
      </c>
      <c r="F51" s="199">
        <v>0</v>
      </c>
      <c r="G51" s="199">
        <v>3.86</v>
      </c>
      <c r="H51" s="199">
        <v>0</v>
      </c>
      <c r="I51" s="199">
        <v>0</v>
      </c>
      <c r="J51" s="199">
        <v>6.12</v>
      </c>
      <c r="K51" s="199">
        <v>5.5</v>
      </c>
      <c r="L51" s="199">
        <v>2.12</v>
      </c>
      <c r="M51" s="199">
        <v>0</v>
      </c>
      <c r="N51" s="199">
        <v>1.01</v>
      </c>
      <c r="O51" s="199">
        <v>1.68</v>
      </c>
      <c r="P51" s="199">
        <v>2.0699999999999998</v>
      </c>
      <c r="Q51" s="199">
        <v>0.09</v>
      </c>
      <c r="R51" s="199">
        <v>0.36</v>
      </c>
      <c r="S51" s="199">
        <v>0.22</v>
      </c>
      <c r="T51" s="199">
        <v>0</v>
      </c>
      <c r="U51" s="199">
        <v>9.74</v>
      </c>
      <c r="V51" s="199">
        <v>0.12</v>
      </c>
      <c r="W51" s="199">
        <v>0.39</v>
      </c>
      <c r="X51" s="199">
        <v>1.25</v>
      </c>
      <c r="Y51" s="199">
        <v>0</v>
      </c>
      <c r="Z51" s="199">
        <v>36.36</v>
      </c>
      <c r="AA51" s="199">
        <v>0.59</v>
      </c>
      <c r="AB51" s="199">
        <v>0</v>
      </c>
      <c r="AC51" s="199">
        <v>12.38</v>
      </c>
      <c r="AD51" s="199">
        <v>0</v>
      </c>
      <c r="AE51" s="199">
        <v>0</v>
      </c>
      <c r="AF51" s="199">
        <v>0</v>
      </c>
      <c r="AG51" s="199">
        <v>0</v>
      </c>
      <c r="AH51" s="199">
        <v>0</v>
      </c>
      <c r="AI51" s="199">
        <v>22.93</v>
      </c>
      <c r="AJ51" s="199">
        <v>0</v>
      </c>
      <c r="AK51" s="199">
        <v>0</v>
      </c>
      <c r="AL51" s="199">
        <v>0</v>
      </c>
      <c r="AM51" s="199">
        <v>0</v>
      </c>
      <c r="AN51" s="199">
        <v>0</v>
      </c>
      <c r="AO51" s="199">
        <v>140.44999999999999</v>
      </c>
      <c r="AP51" s="199">
        <v>0</v>
      </c>
    </row>
    <row r="52" spans="1:42">
      <c r="A52" t="s">
        <v>94</v>
      </c>
      <c r="B52" s="199">
        <v>0</v>
      </c>
      <c r="C52" s="199">
        <v>0</v>
      </c>
      <c r="D52" s="199">
        <v>3.2</v>
      </c>
      <c r="E52" s="199">
        <v>0</v>
      </c>
      <c r="F52" s="199">
        <v>0</v>
      </c>
      <c r="G52" s="199">
        <v>3.86</v>
      </c>
      <c r="H52" s="199">
        <v>0</v>
      </c>
      <c r="I52" s="199">
        <v>0</v>
      </c>
      <c r="J52" s="199">
        <v>6.12</v>
      </c>
      <c r="K52" s="199">
        <v>5.5</v>
      </c>
      <c r="L52" s="199">
        <v>2.12</v>
      </c>
      <c r="M52" s="199">
        <v>0</v>
      </c>
      <c r="N52" s="199">
        <v>1.01</v>
      </c>
      <c r="O52" s="199">
        <v>1.68</v>
      </c>
      <c r="P52" s="199">
        <v>2.0699999999999998</v>
      </c>
      <c r="Q52" s="199">
        <v>0.09</v>
      </c>
      <c r="R52" s="199">
        <v>0.36</v>
      </c>
      <c r="S52" s="199">
        <v>0.22</v>
      </c>
      <c r="T52" s="199">
        <v>0</v>
      </c>
      <c r="U52" s="199">
        <v>9.74</v>
      </c>
      <c r="V52" s="199">
        <v>0.12</v>
      </c>
      <c r="W52" s="199">
        <v>0.39</v>
      </c>
      <c r="X52" s="199">
        <v>1.25</v>
      </c>
      <c r="Y52" s="199">
        <v>0</v>
      </c>
      <c r="Z52" s="199">
        <v>36.36</v>
      </c>
      <c r="AA52" s="199">
        <v>0.59</v>
      </c>
      <c r="AB52" s="199">
        <v>0</v>
      </c>
      <c r="AC52" s="199">
        <v>12.38</v>
      </c>
      <c r="AD52" s="199">
        <v>0</v>
      </c>
      <c r="AE52" s="199">
        <v>0</v>
      </c>
      <c r="AF52" s="199">
        <v>0</v>
      </c>
      <c r="AG52" s="199">
        <v>0</v>
      </c>
      <c r="AH52" s="199">
        <v>0</v>
      </c>
      <c r="AI52" s="199">
        <v>23.09</v>
      </c>
      <c r="AJ52" s="199">
        <v>0</v>
      </c>
      <c r="AK52" s="199">
        <v>0</v>
      </c>
      <c r="AL52" s="199">
        <v>0</v>
      </c>
      <c r="AM52" s="199">
        <v>0</v>
      </c>
      <c r="AN52" s="199">
        <v>0</v>
      </c>
      <c r="AO52" s="199">
        <v>143.52000000000001</v>
      </c>
      <c r="AP52" s="199">
        <v>0</v>
      </c>
    </row>
    <row r="53" spans="1:42">
      <c r="A53" t="s">
        <v>95</v>
      </c>
      <c r="B53" s="199">
        <v>0</v>
      </c>
      <c r="C53" s="199">
        <v>0</v>
      </c>
      <c r="D53" s="199">
        <v>3.2</v>
      </c>
      <c r="E53" s="199">
        <v>0</v>
      </c>
      <c r="F53" s="199">
        <v>0</v>
      </c>
      <c r="G53" s="199">
        <v>3.86</v>
      </c>
      <c r="H53" s="199">
        <v>0</v>
      </c>
      <c r="I53" s="199">
        <v>0</v>
      </c>
      <c r="J53" s="199">
        <v>6.12</v>
      </c>
      <c r="K53" s="199">
        <v>5.49</v>
      </c>
      <c r="L53" s="199">
        <v>2.12</v>
      </c>
      <c r="M53" s="199">
        <v>0</v>
      </c>
      <c r="N53" s="199">
        <v>1.01</v>
      </c>
      <c r="O53" s="199">
        <v>1.68</v>
      </c>
      <c r="P53" s="199">
        <v>2.0699999999999998</v>
      </c>
      <c r="Q53" s="199">
        <v>0.09</v>
      </c>
      <c r="R53" s="199">
        <v>0.36</v>
      </c>
      <c r="S53" s="199">
        <v>0.22</v>
      </c>
      <c r="T53" s="199">
        <v>0</v>
      </c>
      <c r="U53" s="199">
        <v>9.74</v>
      </c>
      <c r="V53" s="199">
        <v>0.12</v>
      </c>
      <c r="W53" s="199">
        <v>0.39</v>
      </c>
      <c r="X53" s="199">
        <v>1.25</v>
      </c>
      <c r="Y53" s="199">
        <v>0</v>
      </c>
      <c r="Z53" s="199">
        <v>36.36</v>
      </c>
      <c r="AA53" s="199">
        <v>0.59</v>
      </c>
      <c r="AB53" s="199">
        <v>0</v>
      </c>
      <c r="AC53" s="199">
        <v>12.38</v>
      </c>
      <c r="AD53" s="199">
        <v>0</v>
      </c>
      <c r="AE53" s="199">
        <v>0</v>
      </c>
      <c r="AF53" s="199">
        <v>0</v>
      </c>
      <c r="AG53" s="199">
        <v>0</v>
      </c>
      <c r="AH53" s="199">
        <v>0</v>
      </c>
      <c r="AI53" s="199">
        <v>23.09</v>
      </c>
      <c r="AJ53" s="199">
        <v>0</v>
      </c>
      <c r="AK53" s="199">
        <v>0</v>
      </c>
      <c r="AL53" s="199">
        <v>0</v>
      </c>
      <c r="AM53" s="199">
        <v>0</v>
      </c>
      <c r="AN53" s="199">
        <v>0</v>
      </c>
      <c r="AO53" s="199">
        <v>143.52000000000001</v>
      </c>
      <c r="AP53" s="199">
        <v>0</v>
      </c>
    </row>
    <row r="54" spans="1:42">
      <c r="A54" t="s">
        <v>96</v>
      </c>
      <c r="B54" s="199">
        <v>0</v>
      </c>
      <c r="C54" s="199">
        <v>0</v>
      </c>
      <c r="D54" s="199">
        <v>3.2</v>
      </c>
      <c r="E54" s="199">
        <v>0</v>
      </c>
      <c r="F54" s="199">
        <v>0</v>
      </c>
      <c r="G54" s="199">
        <v>3.86</v>
      </c>
      <c r="H54" s="199">
        <v>0</v>
      </c>
      <c r="I54" s="199">
        <v>0</v>
      </c>
      <c r="J54" s="199">
        <v>6.12</v>
      </c>
      <c r="K54" s="199">
        <v>5.5</v>
      </c>
      <c r="L54" s="199">
        <v>2.12</v>
      </c>
      <c r="M54" s="199">
        <v>0</v>
      </c>
      <c r="N54" s="199">
        <v>1.01</v>
      </c>
      <c r="O54" s="199">
        <v>1.68</v>
      </c>
      <c r="P54" s="199">
        <v>2.0699999999999998</v>
      </c>
      <c r="Q54" s="199">
        <v>0.09</v>
      </c>
      <c r="R54" s="199">
        <v>0.36</v>
      </c>
      <c r="S54" s="199">
        <v>0.22</v>
      </c>
      <c r="T54" s="199">
        <v>0</v>
      </c>
      <c r="U54" s="199">
        <v>9.74</v>
      </c>
      <c r="V54" s="199">
        <v>0.12</v>
      </c>
      <c r="W54" s="199">
        <v>0.39</v>
      </c>
      <c r="X54" s="199">
        <v>1.25</v>
      </c>
      <c r="Y54" s="199">
        <v>0</v>
      </c>
      <c r="Z54" s="199">
        <v>36.36</v>
      </c>
      <c r="AA54" s="199">
        <v>0.59</v>
      </c>
      <c r="AB54" s="199">
        <v>0</v>
      </c>
      <c r="AC54" s="199">
        <v>12.38</v>
      </c>
      <c r="AD54" s="199">
        <v>0</v>
      </c>
      <c r="AE54" s="199">
        <v>0</v>
      </c>
      <c r="AF54" s="199">
        <v>0</v>
      </c>
      <c r="AG54" s="199">
        <v>0</v>
      </c>
      <c r="AH54" s="199">
        <v>0</v>
      </c>
      <c r="AI54" s="199">
        <v>25.09</v>
      </c>
      <c r="AJ54" s="199">
        <v>0</v>
      </c>
      <c r="AK54" s="199">
        <v>0</v>
      </c>
      <c r="AL54" s="199">
        <v>0</v>
      </c>
      <c r="AM54" s="199">
        <v>0</v>
      </c>
      <c r="AN54" s="199">
        <v>0</v>
      </c>
      <c r="AO54" s="199">
        <v>143.52000000000001</v>
      </c>
      <c r="AP54" s="199">
        <v>0</v>
      </c>
    </row>
    <row r="55" spans="1:42">
      <c r="A55" t="s">
        <v>97</v>
      </c>
      <c r="B55" s="199">
        <v>0</v>
      </c>
      <c r="C55" s="199">
        <v>0</v>
      </c>
      <c r="D55" s="199">
        <v>3.2</v>
      </c>
      <c r="E55" s="199">
        <v>0</v>
      </c>
      <c r="F55" s="199">
        <v>0</v>
      </c>
      <c r="G55" s="199">
        <v>3.86</v>
      </c>
      <c r="H55" s="199">
        <v>0</v>
      </c>
      <c r="I55" s="199">
        <v>0</v>
      </c>
      <c r="J55" s="199">
        <v>6.12</v>
      </c>
      <c r="K55" s="199">
        <v>5.49</v>
      </c>
      <c r="L55" s="199">
        <v>2.12</v>
      </c>
      <c r="M55" s="199">
        <v>0</v>
      </c>
      <c r="N55" s="199">
        <v>1.01</v>
      </c>
      <c r="O55" s="199">
        <v>1.68</v>
      </c>
      <c r="P55" s="199">
        <v>2.0699999999999998</v>
      </c>
      <c r="Q55" s="199">
        <v>0.09</v>
      </c>
      <c r="R55" s="199">
        <v>0.36</v>
      </c>
      <c r="S55" s="199">
        <v>0.22</v>
      </c>
      <c r="T55" s="199">
        <v>0</v>
      </c>
      <c r="U55" s="199">
        <v>9.74</v>
      </c>
      <c r="V55" s="199">
        <v>0.12</v>
      </c>
      <c r="W55" s="199">
        <v>0.39</v>
      </c>
      <c r="X55" s="199">
        <v>1.25</v>
      </c>
      <c r="Y55" s="199">
        <v>0</v>
      </c>
      <c r="Z55" s="199">
        <v>36.36</v>
      </c>
      <c r="AA55" s="199">
        <v>0.59</v>
      </c>
      <c r="AB55" s="199">
        <v>0</v>
      </c>
      <c r="AC55" s="199">
        <v>12.38</v>
      </c>
      <c r="AD55" s="199">
        <v>0</v>
      </c>
      <c r="AE55" s="199">
        <v>0</v>
      </c>
      <c r="AF55" s="199">
        <v>0</v>
      </c>
      <c r="AG55" s="199">
        <v>0</v>
      </c>
      <c r="AH55" s="199">
        <v>0</v>
      </c>
      <c r="AI55" s="199">
        <v>23.63</v>
      </c>
      <c r="AJ55" s="199">
        <v>0</v>
      </c>
      <c r="AK55" s="199">
        <v>0</v>
      </c>
      <c r="AL55" s="199">
        <v>0</v>
      </c>
      <c r="AM55" s="199">
        <v>0</v>
      </c>
      <c r="AN55" s="199">
        <v>0</v>
      </c>
      <c r="AO55" s="199">
        <v>140.44999999999999</v>
      </c>
      <c r="AP55" s="199">
        <v>0</v>
      </c>
    </row>
    <row r="56" spans="1:42">
      <c r="A56" t="s">
        <v>98</v>
      </c>
      <c r="B56" s="199">
        <v>0</v>
      </c>
      <c r="C56" s="199">
        <v>0</v>
      </c>
      <c r="D56" s="199">
        <v>3.2</v>
      </c>
      <c r="E56" s="199">
        <v>0</v>
      </c>
      <c r="F56" s="199">
        <v>0</v>
      </c>
      <c r="G56" s="199">
        <v>3.86</v>
      </c>
      <c r="H56" s="199">
        <v>0</v>
      </c>
      <c r="I56" s="199">
        <v>0</v>
      </c>
      <c r="J56" s="199">
        <v>6.12</v>
      </c>
      <c r="K56" s="199">
        <v>5.49</v>
      </c>
      <c r="L56" s="199">
        <v>2.12</v>
      </c>
      <c r="M56" s="199">
        <v>0</v>
      </c>
      <c r="N56" s="199">
        <v>1.01</v>
      </c>
      <c r="O56" s="199">
        <v>1.68</v>
      </c>
      <c r="P56" s="199">
        <v>2.0699999999999998</v>
      </c>
      <c r="Q56" s="199">
        <v>0.09</v>
      </c>
      <c r="R56" s="199">
        <v>0.36</v>
      </c>
      <c r="S56" s="199">
        <v>0.22</v>
      </c>
      <c r="T56" s="199">
        <v>0</v>
      </c>
      <c r="U56" s="199">
        <v>9.74</v>
      </c>
      <c r="V56" s="199">
        <v>0.12</v>
      </c>
      <c r="W56" s="199">
        <v>0.39</v>
      </c>
      <c r="X56" s="199">
        <v>1.25</v>
      </c>
      <c r="Y56" s="199">
        <v>0</v>
      </c>
      <c r="Z56" s="199">
        <v>36.36</v>
      </c>
      <c r="AA56" s="199">
        <v>0.59</v>
      </c>
      <c r="AB56" s="199">
        <v>0</v>
      </c>
      <c r="AC56" s="199">
        <v>12.38</v>
      </c>
      <c r="AD56" s="199">
        <v>0</v>
      </c>
      <c r="AE56" s="199">
        <v>0</v>
      </c>
      <c r="AF56" s="199">
        <v>0</v>
      </c>
      <c r="AG56" s="199">
        <v>0</v>
      </c>
      <c r="AH56" s="199">
        <v>0</v>
      </c>
      <c r="AI56" s="199">
        <v>25.09</v>
      </c>
      <c r="AJ56" s="199">
        <v>0</v>
      </c>
      <c r="AK56" s="199">
        <v>0</v>
      </c>
      <c r="AL56" s="199">
        <v>0</v>
      </c>
      <c r="AM56" s="199">
        <v>0</v>
      </c>
      <c r="AN56" s="199">
        <v>0</v>
      </c>
      <c r="AO56" s="199">
        <v>143.52000000000001</v>
      </c>
      <c r="AP56" s="199">
        <v>0</v>
      </c>
    </row>
    <row r="57" spans="1:42">
      <c r="A57" t="s">
        <v>99</v>
      </c>
      <c r="B57" s="199">
        <v>0</v>
      </c>
      <c r="C57" s="199">
        <v>0</v>
      </c>
      <c r="D57" s="199">
        <v>3.2</v>
      </c>
      <c r="E57" s="199">
        <v>0</v>
      </c>
      <c r="F57" s="199">
        <v>0</v>
      </c>
      <c r="G57" s="199">
        <v>3.86</v>
      </c>
      <c r="H57" s="199">
        <v>0</v>
      </c>
      <c r="I57" s="199">
        <v>0</v>
      </c>
      <c r="J57" s="199">
        <v>6.12</v>
      </c>
      <c r="K57" s="199">
        <v>5.49</v>
      </c>
      <c r="L57" s="199">
        <v>2.12</v>
      </c>
      <c r="M57" s="199">
        <v>0</v>
      </c>
      <c r="N57" s="199">
        <v>1.01</v>
      </c>
      <c r="O57" s="199">
        <v>1.68</v>
      </c>
      <c r="P57" s="199">
        <v>2.0699999999999998</v>
      </c>
      <c r="Q57" s="199">
        <v>0.09</v>
      </c>
      <c r="R57" s="199">
        <v>0.36</v>
      </c>
      <c r="S57" s="199">
        <v>0.22</v>
      </c>
      <c r="T57" s="199">
        <v>0</v>
      </c>
      <c r="U57" s="199">
        <v>9.74</v>
      </c>
      <c r="V57" s="199">
        <v>0.12</v>
      </c>
      <c r="W57" s="199">
        <v>0.39</v>
      </c>
      <c r="X57" s="199">
        <v>1.25</v>
      </c>
      <c r="Y57" s="199">
        <v>0</v>
      </c>
      <c r="Z57" s="199">
        <v>36.36</v>
      </c>
      <c r="AA57" s="199">
        <v>0.59</v>
      </c>
      <c r="AB57" s="199">
        <v>0</v>
      </c>
      <c r="AC57" s="199">
        <v>12.38</v>
      </c>
      <c r="AD57" s="199">
        <v>0</v>
      </c>
      <c r="AE57" s="199">
        <v>0</v>
      </c>
      <c r="AF57" s="199">
        <v>0</v>
      </c>
      <c r="AG57" s="199">
        <v>0</v>
      </c>
      <c r="AH57" s="199">
        <v>0</v>
      </c>
      <c r="AI57" s="199">
        <v>25.09</v>
      </c>
      <c r="AJ57" s="199">
        <v>0</v>
      </c>
      <c r="AK57" s="199">
        <v>0</v>
      </c>
      <c r="AL57" s="199">
        <v>0</v>
      </c>
      <c r="AM57" s="199">
        <v>0</v>
      </c>
      <c r="AN57" s="199">
        <v>0</v>
      </c>
      <c r="AO57" s="199">
        <v>143.52000000000001</v>
      </c>
      <c r="AP57" s="199">
        <v>0</v>
      </c>
    </row>
    <row r="58" spans="1:42">
      <c r="A58" t="s">
        <v>100</v>
      </c>
      <c r="B58" s="199">
        <v>0</v>
      </c>
      <c r="C58" s="199">
        <v>0</v>
      </c>
      <c r="D58" s="199">
        <v>3.2</v>
      </c>
      <c r="E58" s="199">
        <v>0</v>
      </c>
      <c r="F58" s="199">
        <v>0</v>
      </c>
      <c r="G58" s="199">
        <v>3.86</v>
      </c>
      <c r="H58" s="199">
        <v>0</v>
      </c>
      <c r="I58" s="199">
        <v>0</v>
      </c>
      <c r="J58" s="199">
        <v>6.12</v>
      </c>
      <c r="K58" s="199">
        <v>5.49</v>
      </c>
      <c r="L58" s="199">
        <v>2.12</v>
      </c>
      <c r="M58" s="199">
        <v>0</v>
      </c>
      <c r="N58" s="199">
        <v>1.01</v>
      </c>
      <c r="O58" s="199">
        <v>1.68</v>
      </c>
      <c r="P58" s="199">
        <v>2.0699999999999998</v>
      </c>
      <c r="Q58" s="199">
        <v>0.09</v>
      </c>
      <c r="R58" s="199">
        <v>0.36</v>
      </c>
      <c r="S58" s="199">
        <v>0.22</v>
      </c>
      <c r="T58" s="199">
        <v>0</v>
      </c>
      <c r="U58" s="199">
        <v>9.74</v>
      </c>
      <c r="V58" s="199">
        <v>0.12</v>
      </c>
      <c r="W58" s="199">
        <v>0.39</v>
      </c>
      <c r="X58" s="199">
        <v>1.25</v>
      </c>
      <c r="Y58" s="199">
        <v>0</v>
      </c>
      <c r="Z58" s="199">
        <v>36.36</v>
      </c>
      <c r="AA58" s="199">
        <v>0.59</v>
      </c>
      <c r="AB58" s="199">
        <v>0</v>
      </c>
      <c r="AC58" s="199">
        <v>12.38</v>
      </c>
      <c r="AD58" s="199">
        <v>0</v>
      </c>
      <c r="AE58" s="199">
        <v>0</v>
      </c>
      <c r="AF58" s="199">
        <v>0</v>
      </c>
      <c r="AG58" s="199">
        <v>0</v>
      </c>
      <c r="AH58" s="199">
        <v>0</v>
      </c>
      <c r="AI58" s="199">
        <v>25.09</v>
      </c>
      <c r="AJ58" s="199">
        <v>0</v>
      </c>
      <c r="AK58" s="199">
        <v>0</v>
      </c>
      <c r="AL58" s="199">
        <v>0</v>
      </c>
      <c r="AM58" s="199">
        <v>0</v>
      </c>
      <c r="AN58" s="199">
        <v>0</v>
      </c>
      <c r="AO58" s="199">
        <v>143.52000000000001</v>
      </c>
      <c r="AP58" s="199">
        <v>0</v>
      </c>
    </row>
    <row r="59" spans="1:42">
      <c r="A59" t="s">
        <v>101</v>
      </c>
      <c r="B59" s="199">
        <v>0</v>
      </c>
      <c r="C59" s="199">
        <v>0</v>
      </c>
      <c r="D59" s="199">
        <v>3.2</v>
      </c>
      <c r="E59" s="199">
        <v>0</v>
      </c>
      <c r="F59" s="199">
        <v>0</v>
      </c>
      <c r="G59" s="199">
        <v>3.86</v>
      </c>
      <c r="H59" s="199">
        <v>0</v>
      </c>
      <c r="I59" s="199">
        <v>0</v>
      </c>
      <c r="J59" s="199">
        <v>6.12</v>
      </c>
      <c r="K59" s="199">
        <v>5.5</v>
      </c>
      <c r="L59" s="199">
        <v>2.12</v>
      </c>
      <c r="M59" s="199">
        <v>0</v>
      </c>
      <c r="N59" s="199">
        <v>1.01</v>
      </c>
      <c r="O59" s="199">
        <v>1.68</v>
      </c>
      <c r="P59" s="199">
        <v>2.06</v>
      </c>
      <c r="Q59" s="199">
        <v>0.09</v>
      </c>
      <c r="R59" s="199">
        <v>0.36</v>
      </c>
      <c r="S59" s="199">
        <v>0.22</v>
      </c>
      <c r="T59" s="199">
        <v>0</v>
      </c>
      <c r="U59" s="199">
        <v>9.74</v>
      </c>
      <c r="V59" s="199">
        <v>0.12</v>
      </c>
      <c r="W59" s="199">
        <v>0.39</v>
      </c>
      <c r="X59" s="199">
        <v>1.25</v>
      </c>
      <c r="Y59" s="199">
        <v>0</v>
      </c>
      <c r="Z59" s="199">
        <v>36.36</v>
      </c>
      <c r="AA59" s="199">
        <v>0.59</v>
      </c>
      <c r="AB59" s="199">
        <v>0</v>
      </c>
      <c r="AC59" s="199">
        <v>12.38</v>
      </c>
      <c r="AD59" s="199">
        <v>0</v>
      </c>
      <c r="AE59" s="199">
        <v>0</v>
      </c>
      <c r="AF59" s="199">
        <v>0</v>
      </c>
      <c r="AG59" s="199">
        <v>0</v>
      </c>
      <c r="AH59" s="199">
        <v>0</v>
      </c>
      <c r="AI59" s="199">
        <v>26.09</v>
      </c>
      <c r="AJ59" s="199">
        <v>0</v>
      </c>
      <c r="AK59" s="199">
        <v>0</v>
      </c>
      <c r="AL59" s="199">
        <v>0</v>
      </c>
      <c r="AM59" s="199">
        <v>0</v>
      </c>
      <c r="AN59" s="199">
        <v>0</v>
      </c>
      <c r="AO59" s="199">
        <v>143.52000000000001</v>
      </c>
      <c r="AP59" s="199">
        <v>0</v>
      </c>
    </row>
    <row r="60" spans="1:42">
      <c r="A60" t="s">
        <v>102</v>
      </c>
      <c r="B60" s="199">
        <v>0</v>
      </c>
      <c r="C60" s="199">
        <v>0</v>
      </c>
      <c r="D60" s="199">
        <v>3.2</v>
      </c>
      <c r="E60" s="199">
        <v>0</v>
      </c>
      <c r="F60" s="199">
        <v>0</v>
      </c>
      <c r="G60" s="199">
        <v>3.86</v>
      </c>
      <c r="H60" s="199">
        <v>0</v>
      </c>
      <c r="I60" s="199">
        <v>0</v>
      </c>
      <c r="J60" s="199">
        <v>6.12</v>
      </c>
      <c r="K60" s="199">
        <v>5.49</v>
      </c>
      <c r="L60" s="199">
        <v>2.12</v>
      </c>
      <c r="M60" s="199">
        <v>0</v>
      </c>
      <c r="N60" s="199">
        <v>1.01</v>
      </c>
      <c r="O60" s="199">
        <v>1.68</v>
      </c>
      <c r="P60" s="199">
        <v>2.06</v>
      </c>
      <c r="Q60" s="199">
        <v>0.09</v>
      </c>
      <c r="R60" s="199">
        <v>0.36</v>
      </c>
      <c r="S60" s="199">
        <v>0.22</v>
      </c>
      <c r="T60" s="199">
        <v>0</v>
      </c>
      <c r="U60" s="199">
        <v>9.74</v>
      </c>
      <c r="V60" s="199">
        <v>0.12</v>
      </c>
      <c r="W60" s="199">
        <v>0.39</v>
      </c>
      <c r="X60" s="199">
        <v>1.25</v>
      </c>
      <c r="Y60" s="199">
        <v>0</v>
      </c>
      <c r="Z60" s="199">
        <v>36.36</v>
      </c>
      <c r="AA60" s="199">
        <v>0.59</v>
      </c>
      <c r="AB60" s="199">
        <v>0</v>
      </c>
      <c r="AC60" s="199">
        <v>12.38</v>
      </c>
      <c r="AD60" s="199">
        <v>0</v>
      </c>
      <c r="AE60" s="199">
        <v>0</v>
      </c>
      <c r="AF60" s="199">
        <v>0</v>
      </c>
      <c r="AG60" s="199">
        <v>0</v>
      </c>
      <c r="AH60" s="199">
        <v>0</v>
      </c>
      <c r="AI60" s="199">
        <v>24.32</v>
      </c>
      <c r="AJ60" s="199">
        <v>0</v>
      </c>
      <c r="AK60" s="199">
        <v>0</v>
      </c>
      <c r="AL60" s="199">
        <v>0</v>
      </c>
      <c r="AM60" s="199">
        <v>0</v>
      </c>
      <c r="AN60" s="199">
        <v>0</v>
      </c>
      <c r="AO60" s="199">
        <v>140.44999999999999</v>
      </c>
      <c r="AP60" s="199">
        <v>4.68</v>
      </c>
    </row>
    <row r="61" spans="1:42">
      <c r="A61" t="s">
        <v>103</v>
      </c>
      <c r="B61" s="199">
        <v>0</v>
      </c>
      <c r="C61" s="199">
        <v>0</v>
      </c>
      <c r="D61" s="199">
        <v>3.2</v>
      </c>
      <c r="E61" s="199">
        <v>0</v>
      </c>
      <c r="F61" s="199">
        <v>0</v>
      </c>
      <c r="G61" s="199">
        <v>3.86</v>
      </c>
      <c r="H61" s="199">
        <v>0</v>
      </c>
      <c r="I61" s="199">
        <v>0</v>
      </c>
      <c r="J61" s="199">
        <v>6.12</v>
      </c>
      <c r="K61" s="199">
        <v>5.5</v>
      </c>
      <c r="L61" s="199">
        <v>2.12</v>
      </c>
      <c r="M61" s="199">
        <v>0</v>
      </c>
      <c r="N61" s="199">
        <v>1.01</v>
      </c>
      <c r="O61" s="199">
        <v>1.68</v>
      </c>
      <c r="P61" s="199">
        <v>2.06</v>
      </c>
      <c r="Q61" s="199">
        <v>0.09</v>
      </c>
      <c r="R61" s="199">
        <v>0.36</v>
      </c>
      <c r="S61" s="199">
        <v>0.22</v>
      </c>
      <c r="T61" s="199">
        <v>0</v>
      </c>
      <c r="U61" s="199">
        <v>9.74</v>
      </c>
      <c r="V61" s="199">
        <v>0.12</v>
      </c>
      <c r="W61" s="199">
        <v>0.39</v>
      </c>
      <c r="X61" s="199">
        <v>1.25</v>
      </c>
      <c r="Y61" s="199">
        <v>0</v>
      </c>
      <c r="Z61" s="199">
        <v>36.36</v>
      </c>
      <c r="AA61" s="199">
        <v>0.59</v>
      </c>
      <c r="AB61" s="199">
        <v>0</v>
      </c>
      <c r="AC61" s="199">
        <v>12.38</v>
      </c>
      <c r="AD61" s="199">
        <v>0</v>
      </c>
      <c r="AE61" s="199">
        <v>0</v>
      </c>
      <c r="AF61" s="199">
        <v>0</v>
      </c>
      <c r="AG61" s="199">
        <v>0</v>
      </c>
      <c r="AH61" s="199">
        <v>0</v>
      </c>
      <c r="AI61" s="199">
        <v>26.09</v>
      </c>
      <c r="AJ61" s="199">
        <v>0</v>
      </c>
      <c r="AK61" s="199">
        <v>0</v>
      </c>
      <c r="AL61" s="199">
        <v>0</v>
      </c>
      <c r="AM61" s="199">
        <v>0</v>
      </c>
      <c r="AN61" s="199">
        <v>0</v>
      </c>
      <c r="AO61" s="199">
        <v>143.52000000000001</v>
      </c>
      <c r="AP61" s="199">
        <v>4.68</v>
      </c>
    </row>
    <row r="62" spans="1:42">
      <c r="A62" t="s">
        <v>104</v>
      </c>
      <c r="B62" s="199">
        <v>0</v>
      </c>
      <c r="C62" s="199">
        <v>0</v>
      </c>
      <c r="D62" s="199">
        <v>3.2</v>
      </c>
      <c r="E62" s="199">
        <v>0</v>
      </c>
      <c r="F62" s="199">
        <v>0</v>
      </c>
      <c r="G62" s="199">
        <v>3.86</v>
      </c>
      <c r="H62" s="199">
        <v>0</v>
      </c>
      <c r="I62" s="199">
        <v>0</v>
      </c>
      <c r="J62" s="199">
        <v>6.12</v>
      </c>
      <c r="K62" s="199">
        <v>5.49</v>
      </c>
      <c r="L62" s="199">
        <v>2.12</v>
      </c>
      <c r="M62" s="199">
        <v>0</v>
      </c>
      <c r="N62" s="199">
        <v>1.01</v>
      </c>
      <c r="O62" s="199">
        <v>1.68</v>
      </c>
      <c r="P62" s="199">
        <v>2.06</v>
      </c>
      <c r="Q62" s="199">
        <v>0.09</v>
      </c>
      <c r="R62" s="199">
        <v>0.36</v>
      </c>
      <c r="S62" s="199">
        <v>0.22</v>
      </c>
      <c r="T62" s="199">
        <v>0</v>
      </c>
      <c r="U62" s="199">
        <v>9.74</v>
      </c>
      <c r="V62" s="199">
        <v>0.12</v>
      </c>
      <c r="W62" s="199">
        <v>0.39</v>
      </c>
      <c r="X62" s="199">
        <v>1.25</v>
      </c>
      <c r="Y62" s="199">
        <v>0</v>
      </c>
      <c r="Z62" s="199">
        <v>36.36</v>
      </c>
      <c r="AA62" s="199">
        <v>0.59</v>
      </c>
      <c r="AB62" s="199">
        <v>0</v>
      </c>
      <c r="AC62" s="199">
        <v>12.38</v>
      </c>
      <c r="AD62" s="199">
        <v>0</v>
      </c>
      <c r="AE62" s="199">
        <v>0</v>
      </c>
      <c r="AF62" s="199">
        <v>0</v>
      </c>
      <c r="AG62" s="199">
        <v>0</v>
      </c>
      <c r="AH62" s="199">
        <v>0</v>
      </c>
      <c r="AI62" s="199">
        <v>26.09</v>
      </c>
      <c r="AJ62" s="199">
        <v>0</v>
      </c>
      <c r="AK62" s="199">
        <v>0</v>
      </c>
      <c r="AL62" s="199">
        <v>0</v>
      </c>
      <c r="AM62" s="199">
        <v>0</v>
      </c>
      <c r="AN62" s="199">
        <v>0</v>
      </c>
      <c r="AO62" s="199">
        <v>143.52000000000001</v>
      </c>
      <c r="AP62" s="199">
        <v>4.68</v>
      </c>
    </row>
    <row r="63" spans="1:42">
      <c r="A63" t="s">
        <v>105</v>
      </c>
      <c r="B63" s="199">
        <v>0</v>
      </c>
      <c r="C63" s="199">
        <v>0</v>
      </c>
      <c r="D63" s="199">
        <v>3.2</v>
      </c>
      <c r="E63" s="199">
        <v>0</v>
      </c>
      <c r="F63" s="199">
        <v>0</v>
      </c>
      <c r="G63" s="199">
        <v>3.86</v>
      </c>
      <c r="H63" s="199">
        <v>0</v>
      </c>
      <c r="I63" s="199">
        <v>0</v>
      </c>
      <c r="J63" s="199">
        <v>6.12</v>
      </c>
      <c r="K63" s="199">
        <v>5.5</v>
      </c>
      <c r="L63" s="199">
        <v>2.12</v>
      </c>
      <c r="M63" s="199">
        <v>0</v>
      </c>
      <c r="N63" s="199">
        <v>1.01</v>
      </c>
      <c r="O63" s="199">
        <v>1.68</v>
      </c>
      <c r="P63" s="199">
        <v>2.06</v>
      </c>
      <c r="Q63" s="199">
        <v>0.09</v>
      </c>
      <c r="R63" s="199">
        <v>0.36</v>
      </c>
      <c r="S63" s="199">
        <v>0.22</v>
      </c>
      <c r="T63" s="199">
        <v>0</v>
      </c>
      <c r="U63" s="199">
        <v>9.74</v>
      </c>
      <c r="V63" s="199">
        <v>0.12</v>
      </c>
      <c r="W63" s="199">
        <v>0.39</v>
      </c>
      <c r="X63" s="199">
        <v>1.25</v>
      </c>
      <c r="Y63" s="199">
        <v>0</v>
      </c>
      <c r="Z63" s="199">
        <v>36.36</v>
      </c>
      <c r="AA63" s="199">
        <v>0.59</v>
      </c>
      <c r="AB63" s="199">
        <v>0</v>
      </c>
      <c r="AC63" s="199">
        <v>12.38</v>
      </c>
      <c r="AD63" s="199">
        <v>0</v>
      </c>
      <c r="AE63" s="199">
        <v>0</v>
      </c>
      <c r="AF63" s="199">
        <v>0</v>
      </c>
      <c r="AG63" s="199">
        <v>0</v>
      </c>
      <c r="AH63" s="199">
        <v>0</v>
      </c>
      <c r="AI63" s="199">
        <v>26.09</v>
      </c>
      <c r="AJ63" s="199">
        <v>0</v>
      </c>
      <c r="AK63" s="199">
        <v>0</v>
      </c>
      <c r="AL63" s="199">
        <v>0</v>
      </c>
      <c r="AM63" s="199">
        <v>0</v>
      </c>
      <c r="AN63" s="199">
        <v>0</v>
      </c>
      <c r="AO63" s="199">
        <v>143.52000000000001</v>
      </c>
      <c r="AP63" s="199">
        <v>4.68</v>
      </c>
    </row>
    <row r="64" spans="1:42">
      <c r="A64" t="s">
        <v>106</v>
      </c>
      <c r="B64" s="199">
        <v>0</v>
      </c>
      <c r="C64" s="199">
        <v>0</v>
      </c>
      <c r="D64" s="199">
        <v>3.2</v>
      </c>
      <c r="E64" s="199">
        <v>0</v>
      </c>
      <c r="F64" s="199">
        <v>0</v>
      </c>
      <c r="G64" s="199">
        <v>3.86</v>
      </c>
      <c r="H64" s="199">
        <v>0</v>
      </c>
      <c r="I64" s="199">
        <v>0</v>
      </c>
      <c r="J64" s="199">
        <v>6.12</v>
      </c>
      <c r="K64" s="199">
        <v>5.49</v>
      </c>
      <c r="L64" s="199">
        <v>2.12</v>
      </c>
      <c r="M64" s="199">
        <v>0</v>
      </c>
      <c r="N64" s="199">
        <v>1.01</v>
      </c>
      <c r="O64" s="199">
        <v>1.68</v>
      </c>
      <c r="P64" s="199">
        <v>2.06</v>
      </c>
      <c r="Q64" s="199">
        <v>0.09</v>
      </c>
      <c r="R64" s="199">
        <v>0.36</v>
      </c>
      <c r="S64" s="199">
        <v>0.22</v>
      </c>
      <c r="T64" s="199">
        <v>0</v>
      </c>
      <c r="U64" s="199">
        <v>9.74</v>
      </c>
      <c r="V64" s="199">
        <v>0.12</v>
      </c>
      <c r="W64" s="199">
        <v>0.39</v>
      </c>
      <c r="X64" s="199">
        <v>1.25</v>
      </c>
      <c r="Y64" s="199">
        <v>0</v>
      </c>
      <c r="Z64" s="199">
        <v>36.36</v>
      </c>
      <c r="AA64" s="199">
        <v>0.59</v>
      </c>
      <c r="AB64" s="199">
        <v>0</v>
      </c>
      <c r="AC64" s="199">
        <v>12.38</v>
      </c>
      <c r="AD64" s="199">
        <v>0</v>
      </c>
      <c r="AE64" s="199">
        <v>0</v>
      </c>
      <c r="AF64" s="199">
        <v>0</v>
      </c>
      <c r="AG64" s="199">
        <v>0</v>
      </c>
      <c r="AH64" s="199">
        <v>0</v>
      </c>
      <c r="AI64" s="199">
        <v>26.09</v>
      </c>
      <c r="AJ64" s="199">
        <v>0</v>
      </c>
      <c r="AK64" s="199">
        <v>0</v>
      </c>
      <c r="AL64" s="199">
        <v>0</v>
      </c>
      <c r="AM64" s="199">
        <v>0</v>
      </c>
      <c r="AN64" s="199">
        <v>0</v>
      </c>
      <c r="AO64" s="199">
        <v>143.52000000000001</v>
      </c>
      <c r="AP64" s="199">
        <v>4.68</v>
      </c>
    </row>
    <row r="65" spans="1:42">
      <c r="A65" t="s">
        <v>107</v>
      </c>
      <c r="B65" s="199">
        <v>0</v>
      </c>
      <c r="C65" s="199">
        <v>0</v>
      </c>
      <c r="D65" s="199">
        <v>3.2</v>
      </c>
      <c r="E65" s="199">
        <v>0</v>
      </c>
      <c r="F65" s="199">
        <v>0</v>
      </c>
      <c r="G65" s="199">
        <v>3.86</v>
      </c>
      <c r="H65" s="199">
        <v>0</v>
      </c>
      <c r="I65" s="199">
        <v>0</v>
      </c>
      <c r="J65" s="199">
        <v>6.12</v>
      </c>
      <c r="K65" s="199">
        <v>5.49</v>
      </c>
      <c r="L65" s="199">
        <v>2.12</v>
      </c>
      <c r="M65" s="199">
        <v>0</v>
      </c>
      <c r="N65" s="199">
        <v>1.01</v>
      </c>
      <c r="O65" s="199">
        <v>1.68</v>
      </c>
      <c r="P65" s="199">
        <v>2.06</v>
      </c>
      <c r="Q65" s="199">
        <v>0.09</v>
      </c>
      <c r="R65" s="199">
        <v>0.36</v>
      </c>
      <c r="S65" s="199">
        <v>0.22</v>
      </c>
      <c r="T65" s="199">
        <v>0</v>
      </c>
      <c r="U65" s="199">
        <v>9.74</v>
      </c>
      <c r="V65" s="199">
        <v>0.12</v>
      </c>
      <c r="W65" s="199">
        <v>0.39</v>
      </c>
      <c r="X65" s="199">
        <v>1.25</v>
      </c>
      <c r="Y65" s="199">
        <v>0</v>
      </c>
      <c r="Z65" s="199">
        <v>36.36</v>
      </c>
      <c r="AA65" s="199">
        <v>0.59</v>
      </c>
      <c r="AB65" s="199">
        <v>0</v>
      </c>
      <c r="AC65" s="199">
        <v>12.38</v>
      </c>
      <c r="AD65" s="199">
        <v>0</v>
      </c>
      <c r="AE65" s="199">
        <v>0</v>
      </c>
      <c r="AF65" s="199">
        <v>0</v>
      </c>
      <c r="AG65" s="199">
        <v>0</v>
      </c>
      <c r="AH65" s="199">
        <v>0</v>
      </c>
      <c r="AI65" s="199">
        <v>24.32</v>
      </c>
      <c r="AJ65" s="199">
        <v>0</v>
      </c>
      <c r="AK65" s="199">
        <v>0</v>
      </c>
      <c r="AL65" s="199">
        <v>0</v>
      </c>
      <c r="AM65" s="199">
        <v>0</v>
      </c>
      <c r="AN65" s="199">
        <v>0</v>
      </c>
      <c r="AO65" s="199">
        <v>140.44999999999999</v>
      </c>
      <c r="AP65" s="199">
        <v>0</v>
      </c>
    </row>
    <row r="66" spans="1:42">
      <c r="A66" t="s">
        <v>108</v>
      </c>
      <c r="B66" s="199">
        <v>0</v>
      </c>
      <c r="C66" s="199">
        <v>0</v>
      </c>
      <c r="D66" s="199">
        <v>3.2</v>
      </c>
      <c r="E66" s="199">
        <v>0</v>
      </c>
      <c r="F66" s="199">
        <v>0</v>
      </c>
      <c r="G66" s="199">
        <v>3.86</v>
      </c>
      <c r="H66" s="199">
        <v>0</v>
      </c>
      <c r="I66" s="199">
        <v>0</v>
      </c>
      <c r="J66" s="199">
        <v>6.12</v>
      </c>
      <c r="K66" s="199">
        <v>5.5</v>
      </c>
      <c r="L66" s="199">
        <v>2.12</v>
      </c>
      <c r="M66" s="199">
        <v>0</v>
      </c>
      <c r="N66" s="199">
        <v>1.01</v>
      </c>
      <c r="O66" s="199">
        <v>1.68</v>
      </c>
      <c r="P66" s="199">
        <v>2.06</v>
      </c>
      <c r="Q66" s="199">
        <v>0.09</v>
      </c>
      <c r="R66" s="199">
        <v>0.36</v>
      </c>
      <c r="S66" s="199">
        <v>0.22</v>
      </c>
      <c r="T66" s="199">
        <v>0</v>
      </c>
      <c r="U66" s="199">
        <v>9.74</v>
      </c>
      <c r="V66" s="199">
        <v>0.12</v>
      </c>
      <c r="W66" s="199">
        <v>0.39</v>
      </c>
      <c r="X66" s="199">
        <v>1.25</v>
      </c>
      <c r="Y66" s="199">
        <v>0</v>
      </c>
      <c r="Z66" s="199">
        <v>36.36</v>
      </c>
      <c r="AA66" s="199">
        <v>0.59</v>
      </c>
      <c r="AB66" s="199">
        <v>0</v>
      </c>
      <c r="AC66" s="199">
        <v>12.38</v>
      </c>
      <c r="AD66" s="199">
        <v>0</v>
      </c>
      <c r="AE66" s="199">
        <v>0</v>
      </c>
      <c r="AF66" s="199">
        <v>0</v>
      </c>
      <c r="AG66" s="199">
        <v>0</v>
      </c>
      <c r="AH66" s="199">
        <v>0</v>
      </c>
      <c r="AI66" s="199">
        <v>26.09</v>
      </c>
      <c r="AJ66" s="199">
        <v>0</v>
      </c>
      <c r="AK66" s="199">
        <v>0</v>
      </c>
      <c r="AL66" s="199">
        <v>0</v>
      </c>
      <c r="AM66" s="199">
        <v>0</v>
      </c>
      <c r="AN66" s="199">
        <v>0</v>
      </c>
      <c r="AO66" s="199">
        <v>143.52000000000001</v>
      </c>
      <c r="AP66" s="199">
        <v>0</v>
      </c>
    </row>
    <row r="67" spans="1:42">
      <c r="A67" t="s">
        <v>109</v>
      </c>
      <c r="B67" s="199">
        <v>0</v>
      </c>
      <c r="C67" s="199">
        <v>0</v>
      </c>
      <c r="D67" s="199">
        <v>3.2</v>
      </c>
      <c r="E67" s="199">
        <v>0</v>
      </c>
      <c r="F67" s="199">
        <v>0</v>
      </c>
      <c r="G67" s="199">
        <v>3.86</v>
      </c>
      <c r="H67" s="199">
        <v>0</v>
      </c>
      <c r="I67" s="199">
        <v>0</v>
      </c>
      <c r="J67" s="199">
        <v>6.12</v>
      </c>
      <c r="K67" s="199">
        <v>5.5</v>
      </c>
      <c r="L67" s="199">
        <v>2.12</v>
      </c>
      <c r="M67" s="199">
        <v>0</v>
      </c>
      <c r="N67" s="199">
        <v>1.01</v>
      </c>
      <c r="O67" s="199">
        <v>1.68</v>
      </c>
      <c r="P67" s="199">
        <v>2.06</v>
      </c>
      <c r="Q67" s="199">
        <v>0.09</v>
      </c>
      <c r="R67" s="199">
        <v>0.36</v>
      </c>
      <c r="S67" s="199">
        <v>0.22</v>
      </c>
      <c r="T67" s="199">
        <v>0</v>
      </c>
      <c r="U67" s="199">
        <v>9.74</v>
      </c>
      <c r="V67" s="199">
        <v>0.12</v>
      </c>
      <c r="W67" s="199">
        <v>0.39</v>
      </c>
      <c r="X67" s="199">
        <v>1.25</v>
      </c>
      <c r="Y67" s="199">
        <v>0</v>
      </c>
      <c r="Z67" s="199">
        <v>36.36</v>
      </c>
      <c r="AA67" s="199">
        <v>0.59</v>
      </c>
      <c r="AB67" s="199">
        <v>0</v>
      </c>
      <c r="AC67" s="199">
        <v>12.03</v>
      </c>
      <c r="AD67" s="199">
        <v>0</v>
      </c>
      <c r="AE67" s="199">
        <v>0</v>
      </c>
      <c r="AF67" s="199">
        <v>0</v>
      </c>
      <c r="AG67" s="199">
        <v>0</v>
      </c>
      <c r="AH67" s="199">
        <v>0</v>
      </c>
      <c r="AI67" s="199">
        <v>26.09</v>
      </c>
      <c r="AJ67" s="199">
        <v>0</v>
      </c>
      <c r="AK67" s="199">
        <v>0</v>
      </c>
      <c r="AL67" s="199">
        <v>0</v>
      </c>
      <c r="AM67" s="199">
        <v>0</v>
      </c>
      <c r="AN67" s="199">
        <v>0</v>
      </c>
      <c r="AO67" s="199">
        <v>143.52000000000001</v>
      </c>
      <c r="AP67" s="199">
        <v>0</v>
      </c>
    </row>
    <row r="68" spans="1:42">
      <c r="A68" t="s">
        <v>110</v>
      </c>
      <c r="B68" s="199">
        <v>0</v>
      </c>
      <c r="C68" s="199">
        <v>0</v>
      </c>
      <c r="D68" s="199">
        <v>3.2</v>
      </c>
      <c r="E68" s="199">
        <v>0</v>
      </c>
      <c r="F68" s="199">
        <v>0</v>
      </c>
      <c r="G68" s="199">
        <v>3.86</v>
      </c>
      <c r="H68" s="199">
        <v>0</v>
      </c>
      <c r="I68" s="199">
        <v>0</v>
      </c>
      <c r="J68" s="199">
        <v>6.12</v>
      </c>
      <c r="K68" s="199">
        <v>5.5</v>
      </c>
      <c r="L68" s="199">
        <v>2.12</v>
      </c>
      <c r="M68" s="199">
        <v>0</v>
      </c>
      <c r="N68" s="199">
        <v>1.01</v>
      </c>
      <c r="O68" s="199">
        <v>1.68</v>
      </c>
      <c r="P68" s="199">
        <v>2.06</v>
      </c>
      <c r="Q68" s="199">
        <v>0.09</v>
      </c>
      <c r="R68" s="199">
        <v>0.36</v>
      </c>
      <c r="S68" s="199">
        <v>0.22</v>
      </c>
      <c r="T68" s="199">
        <v>0</v>
      </c>
      <c r="U68" s="199">
        <v>9.74</v>
      </c>
      <c r="V68" s="199">
        <v>0.12</v>
      </c>
      <c r="W68" s="199">
        <v>0.39</v>
      </c>
      <c r="X68" s="199">
        <v>1.25</v>
      </c>
      <c r="Y68" s="199">
        <v>0</v>
      </c>
      <c r="Z68" s="199">
        <v>36.36</v>
      </c>
      <c r="AA68" s="199">
        <v>0.59</v>
      </c>
      <c r="AB68" s="199">
        <v>0</v>
      </c>
      <c r="AC68" s="199">
        <v>12.03</v>
      </c>
      <c r="AD68" s="199">
        <v>0</v>
      </c>
      <c r="AE68" s="199">
        <v>0</v>
      </c>
      <c r="AF68" s="199">
        <v>0</v>
      </c>
      <c r="AG68" s="199">
        <v>0</v>
      </c>
      <c r="AH68" s="199">
        <v>0</v>
      </c>
      <c r="AI68" s="199">
        <v>26.09</v>
      </c>
      <c r="AJ68" s="199">
        <v>0</v>
      </c>
      <c r="AK68" s="199">
        <v>0</v>
      </c>
      <c r="AL68" s="199">
        <v>0</v>
      </c>
      <c r="AM68" s="199">
        <v>0</v>
      </c>
      <c r="AN68" s="199">
        <v>0</v>
      </c>
      <c r="AO68" s="199">
        <v>143.52000000000001</v>
      </c>
      <c r="AP68" s="199">
        <v>0</v>
      </c>
    </row>
    <row r="69" spans="1:42">
      <c r="A69" t="s">
        <v>111</v>
      </c>
      <c r="B69" s="199">
        <v>0</v>
      </c>
      <c r="C69" s="199">
        <v>0</v>
      </c>
      <c r="D69" s="199">
        <v>3.2</v>
      </c>
      <c r="E69" s="199">
        <v>0</v>
      </c>
      <c r="F69" s="199">
        <v>0</v>
      </c>
      <c r="G69" s="199">
        <v>3.86</v>
      </c>
      <c r="H69" s="199">
        <v>0</v>
      </c>
      <c r="I69" s="199">
        <v>0</v>
      </c>
      <c r="J69" s="199">
        <v>6.12</v>
      </c>
      <c r="K69" s="199">
        <v>5.5</v>
      </c>
      <c r="L69" s="199">
        <v>2.12</v>
      </c>
      <c r="M69" s="199">
        <v>0</v>
      </c>
      <c r="N69" s="199">
        <v>1.01</v>
      </c>
      <c r="O69" s="199">
        <v>1.68</v>
      </c>
      <c r="P69" s="199">
        <v>2.06</v>
      </c>
      <c r="Q69" s="199">
        <v>0.09</v>
      </c>
      <c r="R69" s="199">
        <v>0.36</v>
      </c>
      <c r="S69" s="199">
        <v>0.22</v>
      </c>
      <c r="T69" s="199">
        <v>0</v>
      </c>
      <c r="U69" s="199">
        <v>9.74</v>
      </c>
      <c r="V69" s="199">
        <v>0.12</v>
      </c>
      <c r="W69" s="199">
        <v>0.39</v>
      </c>
      <c r="X69" s="199">
        <v>1.25</v>
      </c>
      <c r="Y69" s="199">
        <v>0</v>
      </c>
      <c r="Z69" s="199">
        <v>36.36</v>
      </c>
      <c r="AA69" s="199">
        <v>0.59</v>
      </c>
      <c r="AB69" s="199">
        <v>0</v>
      </c>
      <c r="AC69" s="199">
        <v>12.03</v>
      </c>
      <c r="AD69" s="199">
        <v>0</v>
      </c>
      <c r="AE69" s="199">
        <v>0</v>
      </c>
      <c r="AF69" s="199">
        <v>0</v>
      </c>
      <c r="AG69" s="199">
        <v>0</v>
      </c>
      <c r="AH69" s="199">
        <v>0</v>
      </c>
      <c r="AI69" s="199">
        <v>26.09</v>
      </c>
      <c r="AJ69" s="199">
        <v>0</v>
      </c>
      <c r="AK69" s="199">
        <v>0</v>
      </c>
      <c r="AL69" s="199">
        <v>0</v>
      </c>
      <c r="AM69" s="199">
        <v>0</v>
      </c>
      <c r="AN69" s="199">
        <v>0</v>
      </c>
      <c r="AO69" s="199">
        <v>143.52000000000001</v>
      </c>
      <c r="AP69" s="199">
        <v>0</v>
      </c>
    </row>
    <row r="70" spans="1:42">
      <c r="A70" t="s">
        <v>112</v>
      </c>
      <c r="B70" s="199">
        <v>0</v>
      </c>
      <c r="C70" s="199">
        <v>0</v>
      </c>
      <c r="D70" s="199">
        <v>3.2</v>
      </c>
      <c r="E70" s="199">
        <v>0</v>
      </c>
      <c r="F70" s="199">
        <v>0</v>
      </c>
      <c r="G70" s="199">
        <v>3.86</v>
      </c>
      <c r="H70" s="199">
        <v>0</v>
      </c>
      <c r="I70" s="199">
        <v>0</v>
      </c>
      <c r="J70" s="199">
        <v>6.12</v>
      </c>
      <c r="K70" s="199">
        <v>5.5</v>
      </c>
      <c r="L70" s="199">
        <v>2.12</v>
      </c>
      <c r="M70" s="199">
        <v>0</v>
      </c>
      <c r="N70" s="199">
        <v>1.01</v>
      </c>
      <c r="O70" s="199">
        <v>1.68</v>
      </c>
      <c r="P70" s="199">
        <v>2.06</v>
      </c>
      <c r="Q70" s="199">
        <v>0.09</v>
      </c>
      <c r="R70" s="199">
        <v>0.36</v>
      </c>
      <c r="S70" s="199">
        <v>0.22</v>
      </c>
      <c r="T70" s="199">
        <v>0</v>
      </c>
      <c r="U70" s="199">
        <v>9.74</v>
      </c>
      <c r="V70" s="199">
        <v>0.12</v>
      </c>
      <c r="W70" s="199">
        <v>0.39</v>
      </c>
      <c r="X70" s="199">
        <v>1.25</v>
      </c>
      <c r="Y70" s="199">
        <v>0</v>
      </c>
      <c r="Z70" s="199">
        <v>36.36</v>
      </c>
      <c r="AA70" s="199">
        <v>0.59</v>
      </c>
      <c r="AB70" s="199">
        <v>0</v>
      </c>
      <c r="AC70" s="199">
        <v>12.03</v>
      </c>
      <c r="AD70" s="199">
        <v>0</v>
      </c>
      <c r="AE70" s="199">
        <v>0</v>
      </c>
      <c r="AF70" s="199">
        <v>0</v>
      </c>
      <c r="AG70" s="199">
        <v>0</v>
      </c>
      <c r="AH70" s="199">
        <v>0</v>
      </c>
      <c r="AI70" s="199">
        <v>24.32</v>
      </c>
      <c r="AJ70" s="199">
        <v>0</v>
      </c>
      <c r="AK70" s="199">
        <v>0</v>
      </c>
      <c r="AL70" s="199">
        <v>0</v>
      </c>
      <c r="AM70" s="199">
        <v>0</v>
      </c>
      <c r="AN70" s="199">
        <v>0</v>
      </c>
      <c r="AO70" s="199">
        <v>140.44999999999999</v>
      </c>
      <c r="AP70" s="199">
        <v>0</v>
      </c>
    </row>
    <row r="71" spans="1:42">
      <c r="A71" t="s">
        <v>113</v>
      </c>
      <c r="B71" s="199">
        <v>0</v>
      </c>
      <c r="C71" s="199">
        <v>0</v>
      </c>
      <c r="D71" s="199">
        <v>3.2</v>
      </c>
      <c r="E71" s="199">
        <v>0</v>
      </c>
      <c r="F71" s="199">
        <v>0</v>
      </c>
      <c r="G71" s="199">
        <v>3.86</v>
      </c>
      <c r="H71" s="199">
        <v>0</v>
      </c>
      <c r="I71" s="199">
        <v>0</v>
      </c>
      <c r="J71" s="199">
        <v>6.12</v>
      </c>
      <c r="K71" s="199">
        <v>5.5</v>
      </c>
      <c r="L71" s="199">
        <v>2.12</v>
      </c>
      <c r="M71" s="199">
        <v>0</v>
      </c>
      <c r="N71" s="199">
        <v>1.01</v>
      </c>
      <c r="O71" s="199">
        <v>1.68</v>
      </c>
      <c r="P71" s="199">
        <v>2.06</v>
      </c>
      <c r="Q71" s="199">
        <v>0.09</v>
      </c>
      <c r="R71" s="199">
        <v>0.36</v>
      </c>
      <c r="S71" s="199">
        <v>0.22</v>
      </c>
      <c r="T71" s="199">
        <v>0</v>
      </c>
      <c r="U71" s="199">
        <v>9.74</v>
      </c>
      <c r="V71" s="199">
        <v>0.12</v>
      </c>
      <c r="W71" s="199">
        <v>0.39</v>
      </c>
      <c r="X71" s="199">
        <v>1.25</v>
      </c>
      <c r="Y71" s="199">
        <v>0</v>
      </c>
      <c r="Z71" s="199">
        <v>36.36</v>
      </c>
      <c r="AA71" s="199">
        <v>0.59</v>
      </c>
      <c r="AB71" s="199">
        <v>0</v>
      </c>
      <c r="AC71" s="199">
        <v>12.03</v>
      </c>
      <c r="AD71" s="199">
        <v>0</v>
      </c>
      <c r="AE71" s="199">
        <v>0</v>
      </c>
      <c r="AF71" s="199">
        <v>0</v>
      </c>
      <c r="AG71" s="199">
        <v>0</v>
      </c>
      <c r="AH71" s="199">
        <v>0</v>
      </c>
      <c r="AI71" s="199">
        <v>26.09</v>
      </c>
      <c r="AJ71" s="199">
        <v>0</v>
      </c>
      <c r="AK71" s="199">
        <v>0</v>
      </c>
      <c r="AL71" s="199">
        <v>0</v>
      </c>
      <c r="AM71" s="199">
        <v>0</v>
      </c>
      <c r="AN71" s="199">
        <v>0</v>
      </c>
      <c r="AO71" s="199">
        <v>143.52000000000001</v>
      </c>
      <c r="AP71" s="199">
        <v>0</v>
      </c>
    </row>
    <row r="72" spans="1:42">
      <c r="A72" t="s">
        <v>114</v>
      </c>
      <c r="B72" s="199">
        <v>0</v>
      </c>
      <c r="C72" s="199">
        <v>0</v>
      </c>
      <c r="D72" s="199">
        <v>3.2</v>
      </c>
      <c r="E72" s="199">
        <v>0</v>
      </c>
      <c r="F72" s="199">
        <v>0</v>
      </c>
      <c r="G72" s="199">
        <v>3.86</v>
      </c>
      <c r="H72" s="199">
        <v>0</v>
      </c>
      <c r="I72" s="199">
        <v>0</v>
      </c>
      <c r="J72" s="199">
        <v>6.12</v>
      </c>
      <c r="K72" s="199">
        <v>5.5</v>
      </c>
      <c r="L72" s="199">
        <v>2.12</v>
      </c>
      <c r="M72" s="199">
        <v>0</v>
      </c>
      <c r="N72" s="199">
        <v>1.01</v>
      </c>
      <c r="O72" s="199">
        <v>1.68</v>
      </c>
      <c r="P72" s="199">
        <v>2.06</v>
      </c>
      <c r="Q72" s="199">
        <v>0.09</v>
      </c>
      <c r="R72" s="199">
        <v>0.36</v>
      </c>
      <c r="S72" s="199">
        <v>0.22</v>
      </c>
      <c r="T72" s="199">
        <v>0</v>
      </c>
      <c r="U72" s="199">
        <v>9.74</v>
      </c>
      <c r="V72" s="199">
        <v>0.12</v>
      </c>
      <c r="W72" s="199">
        <v>0.39</v>
      </c>
      <c r="X72" s="199">
        <v>1.25</v>
      </c>
      <c r="Y72" s="199">
        <v>0</v>
      </c>
      <c r="Z72" s="199">
        <v>36.36</v>
      </c>
      <c r="AA72" s="199">
        <v>0.59</v>
      </c>
      <c r="AB72" s="199">
        <v>0</v>
      </c>
      <c r="AC72" s="199">
        <v>12.03</v>
      </c>
      <c r="AD72" s="199">
        <v>0</v>
      </c>
      <c r="AE72" s="199">
        <v>0</v>
      </c>
      <c r="AF72" s="199">
        <v>0</v>
      </c>
      <c r="AG72" s="199">
        <v>0</v>
      </c>
      <c r="AH72" s="199">
        <v>0</v>
      </c>
      <c r="AI72" s="199">
        <v>26.09</v>
      </c>
      <c r="AJ72" s="199">
        <v>0</v>
      </c>
      <c r="AK72" s="199">
        <v>0</v>
      </c>
      <c r="AL72" s="199">
        <v>0</v>
      </c>
      <c r="AM72" s="199">
        <v>0</v>
      </c>
      <c r="AN72" s="199">
        <v>0</v>
      </c>
      <c r="AO72" s="199">
        <v>143.52000000000001</v>
      </c>
      <c r="AP72" s="199">
        <v>0</v>
      </c>
    </row>
    <row r="73" spans="1:42">
      <c r="A73" t="s">
        <v>115</v>
      </c>
      <c r="B73" s="199">
        <v>0</v>
      </c>
      <c r="C73" s="199">
        <v>0</v>
      </c>
      <c r="D73" s="199">
        <v>3.2</v>
      </c>
      <c r="E73" s="199">
        <v>0</v>
      </c>
      <c r="F73" s="199">
        <v>0</v>
      </c>
      <c r="G73" s="199">
        <v>3.86</v>
      </c>
      <c r="H73" s="199">
        <v>0</v>
      </c>
      <c r="I73" s="199">
        <v>0</v>
      </c>
      <c r="J73" s="199">
        <v>6.12</v>
      </c>
      <c r="K73" s="199">
        <v>5.5</v>
      </c>
      <c r="L73" s="199">
        <v>2.12</v>
      </c>
      <c r="M73" s="199">
        <v>0</v>
      </c>
      <c r="N73" s="199">
        <v>1.01</v>
      </c>
      <c r="O73" s="199">
        <v>1.68</v>
      </c>
      <c r="P73" s="199">
        <v>2.06</v>
      </c>
      <c r="Q73" s="199">
        <v>0.09</v>
      </c>
      <c r="R73" s="199">
        <v>0.36</v>
      </c>
      <c r="S73" s="199">
        <v>0.22</v>
      </c>
      <c r="T73" s="199">
        <v>0</v>
      </c>
      <c r="U73" s="199">
        <v>9.74</v>
      </c>
      <c r="V73" s="199">
        <v>0.12</v>
      </c>
      <c r="W73" s="199">
        <v>0.39</v>
      </c>
      <c r="X73" s="199">
        <v>1.25</v>
      </c>
      <c r="Y73" s="199">
        <v>0</v>
      </c>
      <c r="Z73" s="199">
        <v>36.36</v>
      </c>
      <c r="AA73" s="199">
        <v>0.59</v>
      </c>
      <c r="AB73" s="199">
        <v>0</v>
      </c>
      <c r="AC73" s="199">
        <v>12.03</v>
      </c>
      <c r="AD73" s="199">
        <v>0</v>
      </c>
      <c r="AE73" s="199">
        <v>0</v>
      </c>
      <c r="AF73" s="199">
        <v>0</v>
      </c>
      <c r="AG73" s="199">
        <v>0</v>
      </c>
      <c r="AH73" s="199">
        <v>0</v>
      </c>
      <c r="AI73" s="199">
        <v>22.93</v>
      </c>
      <c r="AJ73" s="199">
        <v>0</v>
      </c>
      <c r="AK73" s="199">
        <v>0</v>
      </c>
      <c r="AL73" s="199">
        <v>0</v>
      </c>
      <c r="AM73" s="199">
        <v>0</v>
      </c>
      <c r="AN73" s="199">
        <v>0</v>
      </c>
      <c r="AO73" s="199">
        <v>143.52000000000001</v>
      </c>
      <c r="AP73" s="199">
        <v>0</v>
      </c>
    </row>
    <row r="74" spans="1:42">
      <c r="A74" t="s">
        <v>116</v>
      </c>
      <c r="B74" s="199">
        <v>0</v>
      </c>
      <c r="C74" s="199">
        <v>0</v>
      </c>
      <c r="D74" s="199">
        <v>3.2</v>
      </c>
      <c r="E74" s="199">
        <v>0</v>
      </c>
      <c r="F74" s="199">
        <v>0</v>
      </c>
      <c r="G74" s="199">
        <v>3.86</v>
      </c>
      <c r="H74" s="199">
        <v>0</v>
      </c>
      <c r="I74" s="199">
        <v>0</v>
      </c>
      <c r="J74" s="199">
        <v>6.12</v>
      </c>
      <c r="K74" s="199">
        <v>5.5</v>
      </c>
      <c r="L74" s="199">
        <v>2.12</v>
      </c>
      <c r="M74" s="199">
        <v>0</v>
      </c>
      <c r="N74" s="199">
        <v>1.01</v>
      </c>
      <c r="O74" s="199">
        <v>1.68</v>
      </c>
      <c r="P74" s="199">
        <v>2.06</v>
      </c>
      <c r="Q74" s="199">
        <v>0.09</v>
      </c>
      <c r="R74" s="199">
        <v>0.36</v>
      </c>
      <c r="S74" s="199">
        <v>0.22</v>
      </c>
      <c r="T74" s="199">
        <v>0</v>
      </c>
      <c r="U74" s="199">
        <v>9.74</v>
      </c>
      <c r="V74" s="199">
        <v>0.12</v>
      </c>
      <c r="W74" s="199">
        <v>0.39</v>
      </c>
      <c r="X74" s="199">
        <v>1.25</v>
      </c>
      <c r="Y74" s="199">
        <v>0</v>
      </c>
      <c r="Z74" s="199">
        <v>36.36</v>
      </c>
      <c r="AA74" s="199">
        <v>0.59</v>
      </c>
      <c r="AB74" s="199">
        <v>0</v>
      </c>
      <c r="AC74" s="199">
        <v>12.03</v>
      </c>
      <c r="AD74" s="199">
        <v>0</v>
      </c>
      <c r="AE74" s="199">
        <v>0</v>
      </c>
      <c r="AF74" s="199">
        <v>0</v>
      </c>
      <c r="AG74" s="199">
        <v>0</v>
      </c>
      <c r="AH74" s="199">
        <v>0</v>
      </c>
      <c r="AI74" s="199">
        <v>22.93</v>
      </c>
      <c r="AJ74" s="199">
        <v>0</v>
      </c>
      <c r="AK74" s="199">
        <v>0</v>
      </c>
      <c r="AL74" s="199">
        <v>0</v>
      </c>
      <c r="AM74" s="199">
        <v>0</v>
      </c>
      <c r="AN74" s="199">
        <v>0</v>
      </c>
      <c r="AO74" s="199">
        <v>140.44999999999999</v>
      </c>
      <c r="AP74" s="199">
        <v>0</v>
      </c>
    </row>
    <row r="75" spans="1:42">
      <c r="A75" t="s">
        <v>117</v>
      </c>
      <c r="B75" s="199">
        <v>0</v>
      </c>
      <c r="C75" s="199">
        <v>0</v>
      </c>
      <c r="D75" s="199">
        <v>3.2</v>
      </c>
      <c r="E75" s="199">
        <v>0</v>
      </c>
      <c r="F75" s="199">
        <v>0</v>
      </c>
      <c r="G75" s="199">
        <v>3.86</v>
      </c>
      <c r="H75" s="199">
        <v>0</v>
      </c>
      <c r="I75" s="199">
        <v>0</v>
      </c>
      <c r="J75" s="199">
        <v>6.12</v>
      </c>
      <c r="K75" s="199">
        <v>5.5</v>
      </c>
      <c r="L75" s="199">
        <v>2.12</v>
      </c>
      <c r="M75" s="199">
        <v>0</v>
      </c>
      <c r="N75" s="199">
        <v>1.01</v>
      </c>
      <c r="O75" s="199">
        <v>1.68</v>
      </c>
      <c r="P75" s="199">
        <v>2.06</v>
      </c>
      <c r="Q75" s="199">
        <v>0.09</v>
      </c>
      <c r="R75" s="199">
        <v>0.36</v>
      </c>
      <c r="S75" s="199">
        <v>0.22</v>
      </c>
      <c r="T75" s="199">
        <v>0</v>
      </c>
      <c r="U75" s="199">
        <v>9.74</v>
      </c>
      <c r="V75" s="199">
        <v>0.12</v>
      </c>
      <c r="W75" s="199">
        <v>0.39</v>
      </c>
      <c r="X75" s="199">
        <v>1.25</v>
      </c>
      <c r="Y75" s="199">
        <v>0</v>
      </c>
      <c r="Z75" s="199">
        <v>36.36</v>
      </c>
      <c r="AA75" s="199">
        <v>0.59</v>
      </c>
      <c r="AB75" s="199">
        <v>0</v>
      </c>
      <c r="AC75" s="199">
        <v>12.03</v>
      </c>
      <c r="AD75" s="199">
        <v>0</v>
      </c>
      <c r="AE75" s="199">
        <v>0</v>
      </c>
      <c r="AF75" s="199">
        <v>0</v>
      </c>
      <c r="AG75" s="199">
        <v>0</v>
      </c>
      <c r="AH75" s="199">
        <v>0</v>
      </c>
      <c r="AI75" s="199">
        <v>22.93</v>
      </c>
      <c r="AJ75" s="199">
        <v>0</v>
      </c>
      <c r="AK75" s="199">
        <v>0</v>
      </c>
      <c r="AL75" s="199">
        <v>0</v>
      </c>
      <c r="AM75" s="199">
        <v>0</v>
      </c>
      <c r="AN75" s="199">
        <v>0</v>
      </c>
      <c r="AO75" s="199">
        <v>146.63999999999999</v>
      </c>
      <c r="AP75" s="199">
        <v>0</v>
      </c>
    </row>
    <row r="76" spans="1:42">
      <c r="A76" t="s">
        <v>118</v>
      </c>
      <c r="B76" s="199">
        <v>0</v>
      </c>
      <c r="C76" s="199">
        <v>0</v>
      </c>
      <c r="D76" s="199">
        <v>3.2</v>
      </c>
      <c r="E76" s="199">
        <v>0</v>
      </c>
      <c r="F76" s="199">
        <v>0</v>
      </c>
      <c r="G76" s="199">
        <v>3.86</v>
      </c>
      <c r="H76" s="199">
        <v>0</v>
      </c>
      <c r="I76" s="199">
        <v>0</v>
      </c>
      <c r="J76" s="199">
        <v>6.12</v>
      </c>
      <c r="K76" s="199">
        <v>5.5</v>
      </c>
      <c r="L76" s="199">
        <v>2.12</v>
      </c>
      <c r="M76" s="199">
        <v>0</v>
      </c>
      <c r="N76" s="199">
        <v>1.01</v>
      </c>
      <c r="O76" s="199">
        <v>1.68</v>
      </c>
      <c r="P76" s="199">
        <v>2.06</v>
      </c>
      <c r="Q76" s="199">
        <v>0.09</v>
      </c>
      <c r="R76" s="199">
        <v>0.36</v>
      </c>
      <c r="S76" s="199">
        <v>0.22</v>
      </c>
      <c r="T76" s="199">
        <v>0</v>
      </c>
      <c r="U76" s="199">
        <v>9.74</v>
      </c>
      <c r="V76" s="199">
        <v>0.12</v>
      </c>
      <c r="W76" s="199">
        <v>0.39</v>
      </c>
      <c r="X76" s="199">
        <v>1.25</v>
      </c>
      <c r="Y76" s="199">
        <v>0</v>
      </c>
      <c r="Z76" s="199">
        <v>36.36</v>
      </c>
      <c r="AA76" s="199">
        <v>0.59</v>
      </c>
      <c r="AB76" s="199">
        <v>0</v>
      </c>
      <c r="AC76" s="199">
        <v>12.03</v>
      </c>
      <c r="AD76" s="199">
        <v>0</v>
      </c>
      <c r="AE76" s="199">
        <v>0</v>
      </c>
      <c r="AF76" s="199">
        <v>0</v>
      </c>
      <c r="AG76" s="199">
        <v>0</v>
      </c>
      <c r="AH76" s="199">
        <v>0</v>
      </c>
      <c r="AI76" s="199">
        <v>22.93</v>
      </c>
      <c r="AJ76" s="199">
        <v>0</v>
      </c>
      <c r="AK76" s="199">
        <v>0</v>
      </c>
      <c r="AL76" s="199">
        <v>0</v>
      </c>
      <c r="AM76" s="199">
        <v>0</v>
      </c>
      <c r="AN76" s="199">
        <v>0</v>
      </c>
      <c r="AO76" s="199">
        <v>146.63999999999999</v>
      </c>
      <c r="AP76" s="199">
        <v>0</v>
      </c>
    </row>
    <row r="77" spans="1:42">
      <c r="A77" t="s">
        <v>119</v>
      </c>
      <c r="B77" s="199">
        <v>0</v>
      </c>
      <c r="C77" s="199">
        <v>0</v>
      </c>
      <c r="D77" s="199">
        <v>3.2</v>
      </c>
      <c r="E77" s="199">
        <v>0</v>
      </c>
      <c r="F77" s="199">
        <v>0</v>
      </c>
      <c r="G77" s="199">
        <v>3.86</v>
      </c>
      <c r="H77" s="199">
        <v>0</v>
      </c>
      <c r="I77" s="199">
        <v>0</v>
      </c>
      <c r="J77" s="199">
        <v>6.12</v>
      </c>
      <c r="K77" s="199">
        <v>5.5</v>
      </c>
      <c r="L77" s="199">
        <v>2.12</v>
      </c>
      <c r="M77" s="199">
        <v>0</v>
      </c>
      <c r="N77" s="199">
        <v>1.01</v>
      </c>
      <c r="O77" s="199">
        <v>1.68</v>
      </c>
      <c r="P77" s="199">
        <v>2.06</v>
      </c>
      <c r="Q77" s="199">
        <v>0.09</v>
      </c>
      <c r="R77" s="199">
        <v>0.36</v>
      </c>
      <c r="S77" s="199">
        <v>0.22</v>
      </c>
      <c r="T77" s="199">
        <v>0</v>
      </c>
      <c r="U77" s="199">
        <v>9.74</v>
      </c>
      <c r="V77" s="199">
        <v>0.12</v>
      </c>
      <c r="W77" s="199">
        <v>0.39</v>
      </c>
      <c r="X77" s="199">
        <v>1.25</v>
      </c>
      <c r="Y77" s="199">
        <v>0</v>
      </c>
      <c r="Z77" s="199">
        <v>36.36</v>
      </c>
      <c r="AA77" s="199">
        <v>0.59</v>
      </c>
      <c r="AB77" s="199">
        <v>0</v>
      </c>
      <c r="AC77" s="199">
        <v>12.03</v>
      </c>
      <c r="AD77" s="199">
        <v>0</v>
      </c>
      <c r="AE77" s="199">
        <v>0</v>
      </c>
      <c r="AF77" s="199">
        <v>0</v>
      </c>
      <c r="AG77" s="199">
        <v>0</v>
      </c>
      <c r="AH77" s="199">
        <v>0</v>
      </c>
      <c r="AI77" s="199">
        <v>22.93</v>
      </c>
      <c r="AJ77" s="199">
        <v>0</v>
      </c>
      <c r="AK77" s="199">
        <v>0</v>
      </c>
      <c r="AL77" s="199">
        <v>0</v>
      </c>
      <c r="AM77" s="199">
        <v>0</v>
      </c>
      <c r="AN77" s="199">
        <v>0</v>
      </c>
      <c r="AO77" s="199">
        <v>146.63999999999999</v>
      </c>
      <c r="AP77" s="199">
        <v>0</v>
      </c>
    </row>
    <row r="78" spans="1:42">
      <c r="A78" t="s">
        <v>120</v>
      </c>
      <c r="B78" s="199">
        <v>0</v>
      </c>
      <c r="C78" s="199">
        <v>0</v>
      </c>
      <c r="D78" s="199">
        <v>3.2</v>
      </c>
      <c r="E78" s="199">
        <v>0</v>
      </c>
      <c r="F78" s="199">
        <v>0</v>
      </c>
      <c r="G78" s="199">
        <v>3.86</v>
      </c>
      <c r="H78" s="199">
        <v>0</v>
      </c>
      <c r="I78" s="199">
        <v>0</v>
      </c>
      <c r="J78" s="199">
        <v>6.12</v>
      </c>
      <c r="K78" s="199">
        <v>5.5</v>
      </c>
      <c r="L78" s="199">
        <v>2.12</v>
      </c>
      <c r="M78" s="199">
        <v>0</v>
      </c>
      <c r="N78" s="199">
        <v>1.01</v>
      </c>
      <c r="O78" s="199">
        <v>1.68</v>
      </c>
      <c r="P78" s="199">
        <v>2.06</v>
      </c>
      <c r="Q78" s="199">
        <v>0.09</v>
      </c>
      <c r="R78" s="199">
        <v>0.36</v>
      </c>
      <c r="S78" s="199">
        <v>0.22</v>
      </c>
      <c r="T78" s="199">
        <v>0</v>
      </c>
      <c r="U78" s="199">
        <v>9.74</v>
      </c>
      <c r="V78" s="199">
        <v>0.12</v>
      </c>
      <c r="W78" s="199">
        <v>0.39</v>
      </c>
      <c r="X78" s="199">
        <v>1.25</v>
      </c>
      <c r="Y78" s="199">
        <v>0</v>
      </c>
      <c r="Z78" s="199">
        <v>36.36</v>
      </c>
      <c r="AA78" s="199">
        <v>0.59</v>
      </c>
      <c r="AB78" s="199">
        <v>0</v>
      </c>
      <c r="AC78" s="199">
        <v>11.68</v>
      </c>
      <c r="AD78" s="199">
        <v>0</v>
      </c>
      <c r="AE78" s="199">
        <v>0</v>
      </c>
      <c r="AF78" s="199">
        <v>0</v>
      </c>
      <c r="AG78" s="199">
        <v>0</v>
      </c>
      <c r="AH78" s="199">
        <v>0</v>
      </c>
      <c r="AI78" s="199">
        <v>22.93</v>
      </c>
      <c r="AJ78" s="199">
        <v>0</v>
      </c>
      <c r="AK78" s="199">
        <v>0</v>
      </c>
      <c r="AL78" s="199">
        <v>0</v>
      </c>
      <c r="AM78" s="199">
        <v>0</v>
      </c>
      <c r="AN78" s="199">
        <v>0</v>
      </c>
      <c r="AO78" s="199">
        <v>146.63999999999999</v>
      </c>
      <c r="AP78" s="199">
        <v>0</v>
      </c>
    </row>
    <row r="79" spans="1:42">
      <c r="A79" t="s">
        <v>121</v>
      </c>
      <c r="B79" s="199">
        <v>0</v>
      </c>
      <c r="C79" s="199">
        <v>0</v>
      </c>
      <c r="D79" s="199">
        <v>3.2</v>
      </c>
      <c r="E79" s="199">
        <v>0</v>
      </c>
      <c r="F79" s="199">
        <v>0</v>
      </c>
      <c r="G79" s="199">
        <v>3.86</v>
      </c>
      <c r="H79" s="199">
        <v>0</v>
      </c>
      <c r="I79" s="199">
        <v>0</v>
      </c>
      <c r="J79" s="199">
        <v>6.12</v>
      </c>
      <c r="K79" s="199">
        <v>5.5</v>
      </c>
      <c r="L79" s="199">
        <v>2.12</v>
      </c>
      <c r="M79" s="199">
        <v>0</v>
      </c>
      <c r="N79" s="199">
        <v>1.01</v>
      </c>
      <c r="O79" s="199">
        <v>1.68</v>
      </c>
      <c r="P79" s="199">
        <v>2.06</v>
      </c>
      <c r="Q79" s="199">
        <v>0.09</v>
      </c>
      <c r="R79" s="199">
        <v>0.36</v>
      </c>
      <c r="S79" s="199">
        <v>0.22</v>
      </c>
      <c r="T79" s="199">
        <v>0</v>
      </c>
      <c r="U79" s="199">
        <v>9.74</v>
      </c>
      <c r="V79" s="199">
        <v>0.12</v>
      </c>
      <c r="W79" s="199">
        <v>0.39</v>
      </c>
      <c r="X79" s="199">
        <v>1.25</v>
      </c>
      <c r="Y79" s="199">
        <v>0</v>
      </c>
      <c r="Z79" s="199">
        <v>36.36</v>
      </c>
      <c r="AA79" s="199">
        <v>0.59</v>
      </c>
      <c r="AB79" s="199">
        <v>0</v>
      </c>
      <c r="AC79" s="199">
        <v>11.68</v>
      </c>
      <c r="AD79" s="199">
        <v>0</v>
      </c>
      <c r="AE79" s="199">
        <v>0</v>
      </c>
      <c r="AF79" s="199">
        <v>0</v>
      </c>
      <c r="AG79" s="199">
        <v>0</v>
      </c>
      <c r="AH79" s="199">
        <v>0</v>
      </c>
      <c r="AI79" s="199">
        <v>22.32</v>
      </c>
      <c r="AJ79" s="199">
        <v>0</v>
      </c>
      <c r="AK79" s="199">
        <v>0</v>
      </c>
      <c r="AL79" s="199">
        <v>0</v>
      </c>
      <c r="AM79" s="199">
        <v>0</v>
      </c>
      <c r="AN79" s="199">
        <v>0</v>
      </c>
      <c r="AO79" s="199">
        <v>143.57</v>
      </c>
      <c r="AP79" s="199">
        <v>0</v>
      </c>
    </row>
    <row r="80" spans="1:42">
      <c r="A80" t="s">
        <v>122</v>
      </c>
      <c r="B80" s="199">
        <v>0</v>
      </c>
      <c r="C80" s="199">
        <v>0</v>
      </c>
      <c r="D80" s="199">
        <v>3.2</v>
      </c>
      <c r="E80" s="199">
        <v>0</v>
      </c>
      <c r="F80" s="199">
        <v>0</v>
      </c>
      <c r="G80" s="199">
        <v>3.86</v>
      </c>
      <c r="H80" s="199">
        <v>0</v>
      </c>
      <c r="I80" s="199">
        <v>0</v>
      </c>
      <c r="J80" s="199">
        <v>6.12</v>
      </c>
      <c r="K80" s="199">
        <v>5.5</v>
      </c>
      <c r="L80" s="199">
        <v>2.12</v>
      </c>
      <c r="M80" s="199">
        <v>0</v>
      </c>
      <c r="N80" s="199">
        <v>1.01</v>
      </c>
      <c r="O80" s="199">
        <v>1.68</v>
      </c>
      <c r="P80" s="199">
        <v>2.06</v>
      </c>
      <c r="Q80" s="199">
        <v>0.09</v>
      </c>
      <c r="R80" s="199">
        <v>0.36</v>
      </c>
      <c r="S80" s="199">
        <v>0.22</v>
      </c>
      <c r="T80" s="199">
        <v>0</v>
      </c>
      <c r="U80" s="199">
        <v>9.74</v>
      </c>
      <c r="V80" s="199">
        <v>0.12</v>
      </c>
      <c r="W80" s="199">
        <v>0.39</v>
      </c>
      <c r="X80" s="199">
        <v>1.25</v>
      </c>
      <c r="Y80" s="199">
        <v>0</v>
      </c>
      <c r="Z80" s="199">
        <v>36.36</v>
      </c>
      <c r="AA80" s="199">
        <v>0.59</v>
      </c>
      <c r="AB80" s="199">
        <v>0</v>
      </c>
      <c r="AC80" s="199">
        <v>3.59</v>
      </c>
      <c r="AD80" s="199">
        <v>0</v>
      </c>
      <c r="AE80" s="199">
        <v>0</v>
      </c>
      <c r="AF80" s="199">
        <v>0</v>
      </c>
      <c r="AG80" s="199">
        <v>0</v>
      </c>
      <c r="AH80" s="199">
        <v>0</v>
      </c>
      <c r="AI80" s="199">
        <v>17.38</v>
      </c>
      <c r="AJ80" s="199">
        <v>0</v>
      </c>
      <c r="AK80" s="199">
        <v>0</v>
      </c>
      <c r="AL80" s="199">
        <v>0</v>
      </c>
      <c r="AM80" s="199">
        <v>0</v>
      </c>
      <c r="AN80" s="199">
        <v>0</v>
      </c>
      <c r="AO80" s="199">
        <v>146.63999999999999</v>
      </c>
      <c r="AP80" s="199">
        <v>0</v>
      </c>
    </row>
    <row r="81" spans="1:42">
      <c r="A81" t="s">
        <v>123</v>
      </c>
      <c r="B81" s="199">
        <v>0</v>
      </c>
      <c r="C81" s="199">
        <v>0</v>
      </c>
      <c r="D81" s="199">
        <v>3.2</v>
      </c>
      <c r="E81" s="199">
        <v>0</v>
      </c>
      <c r="F81" s="199">
        <v>0</v>
      </c>
      <c r="G81" s="199">
        <v>3.86</v>
      </c>
      <c r="H81" s="199">
        <v>0</v>
      </c>
      <c r="I81" s="199">
        <v>0</v>
      </c>
      <c r="J81" s="199">
        <v>6.12</v>
      </c>
      <c r="K81" s="199">
        <v>5.5</v>
      </c>
      <c r="L81" s="199">
        <v>2.12</v>
      </c>
      <c r="M81" s="199">
        <v>0</v>
      </c>
      <c r="N81" s="199">
        <v>1.01</v>
      </c>
      <c r="O81" s="199">
        <v>1.68</v>
      </c>
      <c r="P81" s="199">
        <v>2.06</v>
      </c>
      <c r="Q81" s="199">
        <v>0.09</v>
      </c>
      <c r="R81" s="199">
        <v>0.36</v>
      </c>
      <c r="S81" s="199">
        <v>0.22</v>
      </c>
      <c r="T81" s="199">
        <v>0</v>
      </c>
      <c r="U81" s="199">
        <v>9.74</v>
      </c>
      <c r="V81" s="199">
        <v>0.12</v>
      </c>
      <c r="W81" s="199">
        <v>0.39</v>
      </c>
      <c r="X81" s="199">
        <v>1.25</v>
      </c>
      <c r="Y81" s="199">
        <v>0</v>
      </c>
      <c r="Z81" s="199">
        <v>36.36</v>
      </c>
      <c r="AA81" s="199">
        <v>0.59</v>
      </c>
      <c r="AB81" s="199">
        <v>0</v>
      </c>
      <c r="AC81" s="199">
        <v>3.59</v>
      </c>
      <c r="AD81" s="199">
        <v>0</v>
      </c>
      <c r="AE81" s="199">
        <v>0</v>
      </c>
      <c r="AF81" s="199">
        <v>0</v>
      </c>
      <c r="AG81" s="199">
        <v>0</v>
      </c>
      <c r="AH81" s="199">
        <v>0</v>
      </c>
      <c r="AI81" s="199">
        <v>17.38</v>
      </c>
      <c r="AJ81" s="199">
        <v>0</v>
      </c>
      <c r="AK81" s="199">
        <v>0</v>
      </c>
      <c r="AL81" s="199">
        <v>0</v>
      </c>
      <c r="AM81" s="199">
        <v>0</v>
      </c>
      <c r="AN81" s="199">
        <v>0</v>
      </c>
      <c r="AO81" s="199">
        <v>146.63999999999999</v>
      </c>
      <c r="AP81" s="199">
        <v>0</v>
      </c>
    </row>
    <row r="82" spans="1:42">
      <c r="A82" t="s">
        <v>124</v>
      </c>
      <c r="B82" s="199">
        <v>0</v>
      </c>
      <c r="C82" s="199">
        <v>0</v>
      </c>
      <c r="D82" s="199">
        <v>3.2</v>
      </c>
      <c r="E82" s="199">
        <v>0</v>
      </c>
      <c r="F82" s="199">
        <v>0</v>
      </c>
      <c r="G82" s="199">
        <v>3.86</v>
      </c>
      <c r="H82" s="199">
        <v>0</v>
      </c>
      <c r="I82" s="199">
        <v>0</v>
      </c>
      <c r="J82" s="199">
        <v>6.12</v>
      </c>
      <c r="K82" s="199">
        <v>5.5</v>
      </c>
      <c r="L82" s="199">
        <v>2.12</v>
      </c>
      <c r="M82" s="199">
        <v>0</v>
      </c>
      <c r="N82" s="199">
        <v>1.01</v>
      </c>
      <c r="O82" s="199">
        <v>1.68</v>
      </c>
      <c r="P82" s="199">
        <v>2.06</v>
      </c>
      <c r="Q82" s="199">
        <v>0.09</v>
      </c>
      <c r="R82" s="199">
        <v>0.36</v>
      </c>
      <c r="S82" s="199">
        <v>0.22</v>
      </c>
      <c r="T82" s="199">
        <v>0</v>
      </c>
      <c r="U82" s="199">
        <v>9.74</v>
      </c>
      <c r="V82" s="199">
        <v>0.12</v>
      </c>
      <c r="W82" s="199">
        <v>0.39</v>
      </c>
      <c r="X82" s="199">
        <v>1.25</v>
      </c>
      <c r="Y82" s="199">
        <v>0</v>
      </c>
      <c r="Z82" s="199">
        <v>36.36</v>
      </c>
      <c r="AA82" s="199">
        <v>0.59</v>
      </c>
      <c r="AB82" s="199">
        <v>0</v>
      </c>
      <c r="AC82" s="199">
        <v>3.59</v>
      </c>
      <c r="AD82" s="199">
        <v>0</v>
      </c>
      <c r="AE82" s="199">
        <v>0</v>
      </c>
      <c r="AF82" s="199">
        <v>0</v>
      </c>
      <c r="AG82" s="199">
        <v>0</v>
      </c>
      <c r="AH82" s="199">
        <v>0</v>
      </c>
      <c r="AI82" s="199">
        <v>17.38</v>
      </c>
      <c r="AJ82" s="199">
        <v>0</v>
      </c>
      <c r="AK82" s="199">
        <v>0</v>
      </c>
      <c r="AL82" s="199">
        <v>0</v>
      </c>
      <c r="AM82" s="199">
        <v>0</v>
      </c>
      <c r="AN82" s="199">
        <v>0</v>
      </c>
      <c r="AO82" s="199">
        <v>146.63999999999999</v>
      </c>
      <c r="AP82" s="199">
        <v>0</v>
      </c>
    </row>
    <row r="83" spans="1:42">
      <c r="A83" t="s">
        <v>125</v>
      </c>
      <c r="B83" s="199">
        <v>0</v>
      </c>
      <c r="C83" s="199">
        <v>0</v>
      </c>
      <c r="D83" s="199">
        <v>3.2</v>
      </c>
      <c r="E83" s="199">
        <v>0</v>
      </c>
      <c r="F83" s="199">
        <v>0</v>
      </c>
      <c r="G83" s="199">
        <v>3.86</v>
      </c>
      <c r="H83" s="199">
        <v>0</v>
      </c>
      <c r="I83" s="199">
        <v>0</v>
      </c>
      <c r="J83" s="199">
        <v>6.12</v>
      </c>
      <c r="K83" s="199">
        <v>5.5</v>
      </c>
      <c r="L83" s="199">
        <v>2.12</v>
      </c>
      <c r="M83" s="199">
        <v>0</v>
      </c>
      <c r="N83" s="199">
        <v>1.01</v>
      </c>
      <c r="O83" s="199">
        <v>1.68</v>
      </c>
      <c r="P83" s="199">
        <v>2.06</v>
      </c>
      <c r="Q83" s="199">
        <v>0.09</v>
      </c>
      <c r="R83" s="199">
        <v>0.36</v>
      </c>
      <c r="S83" s="199">
        <v>0.22</v>
      </c>
      <c r="T83" s="199">
        <v>0</v>
      </c>
      <c r="U83" s="199">
        <v>9.74</v>
      </c>
      <c r="V83" s="199">
        <v>0.12</v>
      </c>
      <c r="W83" s="199">
        <v>0.39</v>
      </c>
      <c r="X83" s="199">
        <v>1.25</v>
      </c>
      <c r="Y83" s="199">
        <v>0</v>
      </c>
      <c r="Z83" s="199">
        <v>36.36</v>
      </c>
      <c r="AA83" s="199">
        <v>0.59</v>
      </c>
      <c r="AB83" s="199">
        <v>0</v>
      </c>
      <c r="AC83" s="199">
        <v>11.67</v>
      </c>
      <c r="AD83" s="199">
        <v>0</v>
      </c>
      <c r="AE83" s="199">
        <v>0</v>
      </c>
      <c r="AF83" s="199">
        <v>0</v>
      </c>
      <c r="AG83" s="199">
        <v>0</v>
      </c>
      <c r="AH83" s="199">
        <v>0</v>
      </c>
      <c r="AI83" s="199">
        <v>22.11</v>
      </c>
      <c r="AJ83" s="199">
        <v>0</v>
      </c>
      <c r="AK83" s="199">
        <v>0</v>
      </c>
      <c r="AL83" s="199">
        <v>0</v>
      </c>
      <c r="AM83" s="199">
        <v>0</v>
      </c>
      <c r="AN83" s="199">
        <v>0</v>
      </c>
      <c r="AO83" s="199">
        <v>146.63999999999999</v>
      </c>
      <c r="AP83" s="199">
        <v>0</v>
      </c>
    </row>
    <row r="84" spans="1:42">
      <c r="A84" t="s">
        <v>126</v>
      </c>
      <c r="B84" s="199">
        <v>0</v>
      </c>
      <c r="C84" s="199">
        <v>0</v>
      </c>
      <c r="D84" s="199">
        <v>3.2</v>
      </c>
      <c r="E84" s="199">
        <v>0</v>
      </c>
      <c r="F84" s="199">
        <v>0</v>
      </c>
      <c r="G84" s="199">
        <v>3.86</v>
      </c>
      <c r="H84" s="199">
        <v>0</v>
      </c>
      <c r="I84" s="199">
        <v>0</v>
      </c>
      <c r="J84" s="199">
        <v>6.12</v>
      </c>
      <c r="K84" s="199">
        <v>5.5</v>
      </c>
      <c r="L84" s="199">
        <v>2.12</v>
      </c>
      <c r="M84" s="199">
        <v>0</v>
      </c>
      <c r="N84" s="199">
        <v>1.01</v>
      </c>
      <c r="O84" s="199">
        <v>1.68</v>
      </c>
      <c r="P84" s="199">
        <v>2.06</v>
      </c>
      <c r="Q84" s="199">
        <v>0.09</v>
      </c>
      <c r="R84" s="199">
        <v>0.36</v>
      </c>
      <c r="S84" s="199">
        <v>0.22</v>
      </c>
      <c r="T84" s="199">
        <v>0</v>
      </c>
      <c r="U84" s="199">
        <v>9.74</v>
      </c>
      <c r="V84" s="199">
        <v>0.12</v>
      </c>
      <c r="W84" s="199">
        <v>0.39</v>
      </c>
      <c r="X84" s="199">
        <v>1.25</v>
      </c>
      <c r="Y84" s="199">
        <v>0</v>
      </c>
      <c r="Z84" s="199">
        <v>36.36</v>
      </c>
      <c r="AA84" s="199">
        <v>0.59</v>
      </c>
      <c r="AB84" s="199">
        <v>0</v>
      </c>
      <c r="AC84" s="199">
        <v>11.67</v>
      </c>
      <c r="AD84" s="199">
        <v>0</v>
      </c>
      <c r="AE84" s="199">
        <v>0</v>
      </c>
      <c r="AF84" s="199">
        <v>0</v>
      </c>
      <c r="AG84" s="199">
        <v>0</v>
      </c>
      <c r="AH84" s="199">
        <v>0</v>
      </c>
      <c r="AI84" s="199">
        <v>22.11</v>
      </c>
      <c r="AJ84" s="199">
        <v>0</v>
      </c>
      <c r="AK84" s="199">
        <v>0</v>
      </c>
      <c r="AL84" s="199">
        <v>0</v>
      </c>
      <c r="AM84" s="199">
        <v>0</v>
      </c>
      <c r="AN84" s="199">
        <v>0</v>
      </c>
      <c r="AO84" s="199">
        <v>143.57</v>
      </c>
      <c r="AP84" s="199">
        <v>0</v>
      </c>
    </row>
    <row r="85" spans="1:42">
      <c r="A85" t="s">
        <v>127</v>
      </c>
      <c r="B85" s="199">
        <v>0</v>
      </c>
      <c r="C85" s="199">
        <v>0</v>
      </c>
      <c r="D85" s="199">
        <v>3.2</v>
      </c>
      <c r="E85" s="199">
        <v>0</v>
      </c>
      <c r="F85" s="199">
        <v>0</v>
      </c>
      <c r="G85" s="199">
        <v>3.86</v>
      </c>
      <c r="H85" s="199">
        <v>0</v>
      </c>
      <c r="I85" s="199">
        <v>0</v>
      </c>
      <c r="J85" s="199">
        <v>6.12</v>
      </c>
      <c r="K85" s="199">
        <v>5.5</v>
      </c>
      <c r="L85" s="199">
        <v>2.12</v>
      </c>
      <c r="M85" s="199">
        <v>0</v>
      </c>
      <c r="N85" s="199">
        <v>1.01</v>
      </c>
      <c r="O85" s="199">
        <v>1.68</v>
      </c>
      <c r="P85" s="199">
        <v>2.06</v>
      </c>
      <c r="Q85" s="199">
        <v>0.09</v>
      </c>
      <c r="R85" s="199">
        <v>0.36</v>
      </c>
      <c r="S85" s="199">
        <v>0.22</v>
      </c>
      <c r="T85" s="199">
        <v>0</v>
      </c>
      <c r="U85" s="199">
        <v>9.74</v>
      </c>
      <c r="V85" s="199">
        <v>0.12</v>
      </c>
      <c r="W85" s="199">
        <v>0.39</v>
      </c>
      <c r="X85" s="199">
        <v>1.25</v>
      </c>
      <c r="Y85" s="199">
        <v>0</v>
      </c>
      <c r="Z85" s="199">
        <v>36.36</v>
      </c>
      <c r="AA85" s="199">
        <v>0.59</v>
      </c>
      <c r="AB85" s="199">
        <v>0</v>
      </c>
      <c r="AC85" s="199">
        <v>11.67</v>
      </c>
      <c r="AD85" s="199">
        <v>0</v>
      </c>
      <c r="AE85" s="199">
        <v>0</v>
      </c>
      <c r="AF85" s="199">
        <v>0</v>
      </c>
      <c r="AG85" s="199">
        <v>0</v>
      </c>
      <c r="AH85" s="199">
        <v>0</v>
      </c>
      <c r="AI85" s="199">
        <v>22.11</v>
      </c>
      <c r="AJ85" s="199">
        <v>0</v>
      </c>
      <c r="AK85" s="199">
        <v>0</v>
      </c>
      <c r="AL85" s="199">
        <v>0</v>
      </c>
      <c r="AM85" s="199">
        <v>0</v>
      </c>
      <c r="AN85" s="199">
        <v>0</v>
      </c>
      <c r="AO85" s="199">
        <v>146.63999999999999</v>
      </c>
      <c r="AP85" s="199">
        <v>0</v>
      </c>
    </row>
    <row r="86" spans="1:42">
      <c r="A86" t="s">
        <v>128</v>
      </c>
      <c r="B86" s="199">
        <v>0</v>
      </c>
      <c r="C86" s="199">
        <v>0</v>
      </c>
      <c r="D86" s="199">
        <v>3.2</v>
      </c>
      <c r="E86" s="199">
        <v>0</v>
      </c>
      <c r="F86" s="199">
        <v>0</v>
      </c>
      <c r="G86" s="199">
        <v>3.86</v>
      </c>
      <c r="H86" s="199">
        <v>0</v>
      </c>
      <c r="I86" s="199">
        <v>0</v>
      </c>
      <c r="J86" s="199">
        <v>6.12</v>
      </c>
      <c r="K86" s="199">
        <v>5.5</v>
      </c>
      <c r="L86" s="199">
        <v>2.12</v>
      </c>
      <c r="M86" s="199">
        <v>0</v>
      </c>
      <c r="N86" s="199">
        <v>1.01</v>
      </c>
      <c r="O86" s="199">
        <v>1.68</v>
      </c>
      <c r="P86" s="199">
        <v>2.06</v>
      </c>
      <c r="Q86" s="199">
        <v>0.09</v>
      </c>
      <c r="R86" s="199">
        <v>0.36</v>
      </c>
      <c r="S86" s="199">
        <v>0.22</v>
      </c>
      <c r="T86" s="199">
        <v>0</v>
      </c>
      <c r="U86" s="199">
        <v>9.74</v>
      </c>
      <c r="V86" s="199">
        <v>0.12</v>
      </c>
      <c r="W86" s="199">
        <v>0.39</v>
      </c>
      <c r="X86" s="199">
        <v>1.25</v>
      </c>
      <c r="Y86" s="199">
        <v>0</v>
      </c>
      <c r="Z86" s="199">
        <v>36.36</v>
      </c>
      <c r="AA86" s="199">
        <v>0.59</v>
      </c>
      <c r="AB86" s="199">
        <v>0</v>
      </c>
      <c r="AC86" s="199">
        <v>11.67</v>
      </c>
      <c r="AD86" s="199">
        <v>0</v>
      </c>
      <c r="AE86" s="199">
        <v>0</v>
      </c>
      <c r="AF86" s="199">
        <v>0</v>
      </c>
      <c r="AG86" s="199">
        <v>0</v>
      </c>
      <c r="AH86" s="199">
        <v>0</v>
      </c>
      <c r="AI86" s="199">
        <v>22.11</v>
      </c>
      <c r="AJ86" s="199">
        <v>0</v>
      </c>
      <c r="AK86" s="199">
        <v>0</v>
      </c>
      <c r="AL86" s="199">
        <v>0</v>
      </c>
      <c r="AM86" s="199">
        <v>0</v>
      </c>
      <c r="AN86" s="199">
        <v>0</v>
      </c>
      <c r="AO86" s="199">
        <v>146.63999999999999</v>
      </c>
      <c r="AP86" s="199">
        <v>0</v>
      </c>
    </row>
    <row r="87" spans="1:42">
      <c r="A87" t="s">
        <v>129</v>
      </c>
      <c r="B87" s="199">
        <v>0</v>
      </c>
      <c r="C87" s="199">
        <v>0</v>
      </c>
      <c r="D87" s="199">
        <v>3.2</v>
      </c>
      <c r="E87" s="199">
        <v>0</v>
      </c>
      <c r="F87" s="199">
        <v>0</v>
      </c>
      <c r="G87" s="199">
        <v>3.86</v>
      </c>
      <c r="H87" s="199">
        <v>0</v>
      </c>
      <c r="I87" s="199">
        <v>0</v>
      </c>
      <c r="J87" s="199">
        <v>6.12</v>
      </c>
      <c r="K87" s="199">
        <v>5.5</v>
      </c>
      <c r="L87" s="199">
        <v>2.12</v>
      </c>
      <c r="M87" s="199">
        <v>0</v>
      </c>
      <c r="N87" s="199">
        <v>1.01</v>
      </c>
      <c r="O87" s="199">
        <v>1.68</v>
      </c>
      <c r="P87" s="199">
        <v>2.06</v>
      </c>
      <c r="Q87" s="199">
        <v>0.09</v>
      </c>
      <c r="R87" s="199">
        <v>0.36</v>
      </c>
      <c r="S87" s="199">
        <v>0.22</v>
      </c>
      <c r="T87" s="199">
        <v>0</v>
      </c>
      <c r="U87" s="199">
        <v>9.74</v>
      </c>
      <c r="V87" s="199">
        <v>0.12</v>
      </c>
      <c r="W87" s="199">
        <v>0.39</v>
      </c>
      <c r="X87" s="199">
        <v>1.25</v>
      </c>
      <c r="Y87" s="199">
        <v>0</v>
      </c>
      <c r="Z87" s="199">
        <v>36.36</v>
      </c>
      <c r="AA87" s="199">
        <v>0.59</v>
      </c>
      <c r="AB87" s="199">
        <v>0</v>
      </c>
      <c r="AC87" s="199">
        <v>11.67</v>
      </c>
      <c r="AD87" s="199">
        <v>0</v>
      </c>
      <c r="AE87" s="199">
        <v>0</v>
      </c>
      <c r="AF87" s="199">
        <v>0</v>
      </c>
      <c r="AG87" s="199">
        <v>0</v>
      </c>
      <c r="AH87" s="199">
        <v>0</v>
      </c>
      <c r="AI87" s="199">
        <v>21.91</v>
      </c>
      <c r="AJ87" s="199">
        <v>0</v>
      </c>
      <c r="AK87" s="199">
        <v>0</v>
      </c>
      <c r="AL87" s="199">
        <v>0</v>
      </c>
      <c r="AM87" s="199">
        <v>0</v>
      </c>
      <c r="AN87" s="199">
        <v>0</v>
      </c>
      <c r="AO87" s="199">
        <v>146.63999999999999</v>
      </c>
      <c r="AP87" s="199">
        <v>0</v>
      </c>
    </row>
    <row r="88" spans="1:42">
      <c r="A88" t="s">
        <v>130</v>
      </c>
      <c r="B88" s="199">
        <v>0</v>
      </c>
      <c r="C88" s="199">
        <v>0</v>
      </c>
      <c r="D88" s="199">
        <v>3.2</v>
      </c>
      <c r="E88" s="199">
        <v>0</v>
      </c>
      <c r="F88" s="199">
        <v>0</v>
      </c>
      <c r="G88" s="199">
        <v>3.86</v>
      </c>
      <c r="H88" s="199">
        <v>0</v>
      </c>
      <c r="I88" s="199">
        <v>0</v>
      </c>
      <c r="J88" s="199">
        <v>6.12</v>
      </c>
      <c r="K88" s="199">
        <v>5.5</v>
      </c>
      <c r="L88" s="199">
        <v>2.12</v>
      </c>
      <c r="M88" s="199">
        <v>0</v>
      </c>
      <c r="N88" s="199">
        <v>1.01</v>
      </c>
      <c r="O88" s="199">
        <v>1.68</v>
      </c>
      <c r="P88" s="199">
        <v>2.06</v>
      </c>
      <c r="Q88" s="199">
        <v>0.09</v>
      </c>
      <c r="R88" s="199">
        <v>0.36</v>
      </c>
      <c r="S88" s="199">
        <v>0.22</v>
      </c>
      <c r="T88" s="199">
        <v>0</v>
      </c>
      <c r="U88" s="199">
        <v>9.74</v>
      </c>
      <c r="V88" s="199">
        <v>0.12</v>
      </c>
      <c r="W88" s="199">
        <v>0.39</v>
      </c>
      <c r="X88" s="199">
        <v>1.25</v>
      </c>
      <c r="Y88" s="199">
        <v>0</v>
      </c>
      <c r="Z88" s="199">
        <v>36.36</v>
      </c>
      <c r="AA88" s="199">
        <v>0.59</v>
      </c>
      <c r="AB88" s="199">
        <v>0</v>
      </c>
      <c r="AC88" s="199">
        <v>11.67</v>
      </c>
      <c r="AD88" s="199">
        <v>0</v>
      </c>
      <c r="AE88" s="199">
        <v>0</v>
      </c>
      <c r="AF88" s="199">
        <v>0</v>
      </c>
      <c r="AG88" s="199">
        <v>0</v>
      </c>
      <c r="AH88" s="199">
        <v>0</v>
      </c>
      <c r="AI88" s="199">
        <v>21.91</v>
      </c>
      <c r="AJ88" s="199">
        <v>0</v>
      </c>
      <c r="AK88" s="199">
        <v>0</v>
      </c>
      <c r="AL88" s="199">
        <v>0</v>
      </c>
      <c r="AM88" s="199">
        <v>0</v>
      </c>
      <c r="AN88" s="199">
        <v>0</v>
      </c>
      <c r="AO88" s="199">
        <v>146.63999999999999</v>
      </c>
      <c r="AP88" s="199">
        <v>0</v>
      </c>
    </row>
    <row r="89" spans="1:42">
      <c r="A89" t="s">
        <v>131</v>
      </c>
      <c r="B89" s="199">
        <v>0</v>
      </c>
      <c r="C89" s="199">
        <v>0</v>
      </c>
      <c r="D89" s="199">
        <v>3.2</v>
      </c>
      <c r="E89" s="199">
        <v>0</v>
      </c>
      <c r="F89" s="199">
        <v>0</v>
      </c>
      <c r="G89" s="199">
        <v>3.86</v>
      </c>
      <c r="H89" s="199">
        <v>0</v>
      </c>
      <c r="I89" s="199">
        <v>0</v>
      </c>
      <c r="J89" s="199">
        <v>6.12</v>
      </c>
      <c r="K89" s="199">
        <v>5.5</v>
      </c>
      <c r="L89" s="199">
        <v>2.12</v>
      </c>
      <c r="M89" s="199">
        <v>0</v>
      </c>
      <c r="N89" s="199">
        <v>1.01</v>
      </c>
      <c r="O89" s="199">
        <v>1.68</v>
      </c>
      <c r="P89" s="199">
        <v>2.06</v>
      </c>
      <c r="Q89" s="199">
        <v>0.09</v>
      </c>
      <c r="R89" s="199">
        <v>0.36</v>
      </c>
      <c r="S89" s="199">
        <v>0.22</v>
      </c>
      <c r="T89" s="199">
        <v>0</v>
      </c>
      <c r="U89" s="199">
        <v>9.74</v>
      </c>
      <c r="V89" s="199">
        <v>0.12</v>
      </c>
      <c r="W89" s="199">
        <v>0.39</v>
      </c>
      <c r="X89" s="199">
        <v>1.25</v>
      </c>
      <c r="Y89" s="199">
        <v>0</v>
      </c>
      <c r="Z89" s="199">
        <v>36.36</v>
      </c>
      <c r="AA89" s="199">
        <v>0.59</v>
      </c>
      <c r="AB89" s="199">
        <v>0</v>
      </c>
      <c r="AC89" s="199">
        <v>11.67</v>
      </c>
      <c r="AD89" s="199">
        <v>0</v>
      </c>
      <c r="AE89" s="199">
        <v>0</v>
      </c>
      <c r="AF89" s="199">
        <v>0</v>
      </c>
      <c r="AG89" s="199">
        <v>0</v>
      </c>
      <c r="AH89" s="199">
        <v>0</v>
      </c>
      <c r="AI89" s="199">
        <v>21.91</v>
      </c>
      <c r="AJ89" s="199">
        <v>0</v>
      </c>
      <c r="AK89" s="199">
        <v>0</v>
      </c>
      <c r="AL89" s="199">
        <v>0</v>
      </c>
      <c r="AM89" s="199">
        <v>0</v>
      </c>
      <c r="AN89" s="199">
        <v>0</v>
      </c>
      <c r="AO89" s="199">
        <v>143.57</v>
      </c>
      <c r="AP89" s="199">
        <v>0</v>
      </c>
    </row>
    <row r="90" spans="1:42">
      <c r="A90" t="s">
        <v>132</v>
      </c>
      <c r="B90" s="199">
        <v>0</v>
      </c>
      <c r="C90" s="199">
        <v>0</v>
      </c>
      <c r="D90" s="199">
        <v>3.2</v>
      </c>
      <c r="E90" s="199">
        <v>0</v>
      </c>
      <c r="F90" s="199">
        <v>0</v>
      </c>
      <c r="G90" s="199">
        <v>3.86</v>
      </c>
      <c r="H90" s="199">
        <v>0</v>
      </c>
      <c r="I90" s="199">
        <v>0</v>
      </c>
      <c r="J90" s="199">
        <v>6.12</v>
      </c>
      <c r="K90" s="199">
        <v>5.5</v>
      </c>
      <c r="L90" s="199">
        <v>2.12</v>
      </c>
      <c r="M90" s="199">
        <v>0</v>
      </c>
      <c r="N90" s="199">
        <v>1.01</v>
      </c>
      <c r="O90" s="199">
        <v>1.68</v>
      </c>
      <c r="P90" s="199">
        <v>2.06</v>
      </c>
      <c r="Q90" s="199">
        <v>0.09</v>
      </c>
      <c r="R90" s="199">
        <v>0.36</v>
      </c>
      <c r="S90" s="199">
        <v>0.22</v>
      </c>
      <c r="T90" s="199">
        <v>0</v>
      </c>
      <c r="U90" s="199">
        <v>9.74</v>
      </c>
      <c r="V90" s="199">
        <v>0.12</v>
      </c>
      <c r="W90" s="199">
        <v>0.39</v>
      </c>
      <c r="X90" s="199">
        <v>1.25</v>
      </c>
      <c r="Y90" s="199">
        <v>0</v>
      </c>
      <c r="Z90" s="199">
        <v>36.36</v>
      </c>
      <c r="AA90" s="199">
        <v>0.59</v>
      </c>
      <c r="AB90" s="199">
        <v>0</v>
      </c>
      <c r="AC90" s="199">
        <v>11.32</v>
      </c>
      <c r="AD90" s="199">
        <v>0</v>
      </c>
      <c r="AE90" s="199">
        <v>0</v>
      </c>
      <c r="AF90" s="199">
        <v>0</v>
      </c>
      <c r="AG90" s="199">
        <v>0</v>
      </c>
      <c r="AH90" s="199">
        <v>0</v>
      </c>
      <c r="AI90" s="199">
        <v>21.91</v>
      </c>
      <c r="AJ90" s="199">
        <v>0</v>
      </c>
      <c r="AK90" s="199">
        <v>0</v>
      </c>
      <c r="AL90" s="199">
        <v>0</v>
      </c>
      <c r="AM90" s="199">
        <v>0</v>
      </c>
      <c r="AN90" s="199">
        <v>0</v>
      </c>
      <c r="AO90" s="199">
        <v>146.63999999999999</v>
      </c>
      <c r="AP90" s="199">
        <v>0</v>
      </c>
    </row>
    <row r="91" spans="1:42">
      <c r="A91" t="s">
        <v>133</v>
      </c>
      <c r="B91" s="199">
        <v>0</v>
      </c>
      <c r="C91" s="199">
        <v>0</v>
      </c>
      <c r="D91" s="199">
        <v>3.2</v>
      </c>
      <c r="E91" s="199">
        <v>0</v>
      </c>
      <c r="F91" s="199">
        <v>0</v>
      </c>
      <c r="G91" s="199">
        <v>3.86</v>
      </c>
      <c r="H91" s="199">
        <v>0</v>
      </c>
      <c r="I91" s="199">
        <v>0</v>
      </c>
      <c r="J91" s="199">
        <v>6.12</v>
      </c>
      <c r="K91" s="199">
        <v>5.5</v>
      </c>
      <c r="L91" s="199">
        <v>2.12</v>
      </c>
      <c r="M91" s="199">
        <v>0</v>
      </c>
      <c r="N91" s="199">
        <v>1.01</v>
      </c>
      <c r="O91" s="199">
        <v>1.68</v>
      </c>
      <c r="P91" s="199">
        <v>2.06</v>
      </c>
      <c r="Q91" s="199">
        <v>0.09</v>
      </c>
      <c r="R91" s="199">
        <v>0.36</v>
      </c>
      <c r="S91" s="199">
        <v>0.22</v>
      </c>
      <c r="T91" s="199">
        <v>0</v>
      </c>
      <c r="U91" s="199">
        <v>9.74</v>
      </c>
      <c r="V91" s="199">
        <v>0.12</v>
      </c>
      <c r="W91" s="199">
        <v>0.39</v>
      </c>
      <c r="X91" s="199">
        <v>1.25</v>
      </c>
      <c r="Y91" s="199">
        <v>0</v>
      </c>
      <c r="Z91" s="199">
        <v>36.36</v>
      </c>
      <c r="AA91" s="199">
        <v>0.59</v>
      </c>
      <c r="AB91" s="199">
        <v>0</v>
      </c>
      <c r="AC91" s="199">
        <v>11.32</v>
      </c>
      <c r="AD91" s="199">
        <v>0</v>
      </c>
      <c r="AE91" s="199">
        <v>0</v>
      </c>
      <c r="AF91" s="199">
        <v>0</v>
      </c>
      <c r="AG91" s="199">
        <v>0</v>
      </c>
      <c r="AH91" s="199">
        <v>0</v>
      </c>
      <c r="AI91" s="199">
        <v>23.51</v>
      </c>
      <c r="AJ91" s="199">
        <v>0</v>
      </c>
      <c r="AK91" s="199">
        <v>0</v>
      </c>
      <c r="AL91" s="199">
        <v>0</v>
      </c>
      <c r="AM91" s="199">
        <v>0</v>
      </c>
      <c r="AN91" s="199">
        <v>0</v>
      </c>
      <c r="AO91" s="199">
        <v>146.63999999999999</v>
      </c>
      <c r="AP91" s="199">
        <v>0</v>
      </c>
    </row>
    <row r="92" spans="1:42">
      <c r="A92" t="s">
        <v>134</v>
      </c>
      <c r="B92" s="199">
        <v>0</v>
      </c>
      <c r="C92" s="199">
        <v>0</v>
      </c>
      <c r="D92" s="199">
        <v>3.2</v>
      </c>
      <c r="E92" s="199">
        <v>0</v>
      </c>
      <c r="F92" s="199">
        <v>0</v>
      </c>
      <c r="G92" s="199">
        <v>3.86</v>
      </c>
      <c r="H92" s="199">
        <v>0</v>
      </c>
      <c r="I92" s="199">
        <v>0</v>
      </c>
      <c r="J92" s="199">
        <v>6.12</v>
      </c>
      <c r="K92" s="199">
        <v>5.5</v>
      </c>
      <c r="L92" s="199">
        <v>2.12</v>
      </c>
      <c r="M92" s="199">
        <v>0</v>
      </c>
      <c r="N92" s="199">
        <v>1.01</v>
      </c>
      <c r="O92" s="199">
        <v>1.68</v>
      </c>
      <c r="P92" s="199">
        <v>2.06</v>
      </c>
      <c r="Q92" s="199">
        <v>0.09</v>
      </c>
      <c r="R92" s="199">
        <v>0.36</v>
      </c>
      <c r="S92" s="199">
        <v>0.22</v>
      </c>
      <c r="T92" s="199">
        <v>0</v>
      </c>
      <c r="U92" s="199">
        <v>9.74</v>
      </c>
      <c r="V92" s="199">
        <v>0.12</v>
      </c>
      <c r="W92" s="199">
        <v>0.39</v>
      </c>
      <c r="X92" s="199">
        <v>1.25</v>
      </c>
      <c r="Y92" s="199">
        <v>0</v>
      </c>
      <c r="Z92" s="199">
        <v>36.36</v>
      </c>
      <c r="AA92" s="199">
        <v>0.59</v>
      </c>
      <c r="AB92" s="199">
        <v>0</v>
      </c>
      <c r="AC92" s="199">
        <v>11.32</v>
      </c>
      <c r="AD92" s="199">
        <v>0</v>
      </c>
      <c r="AE92" s="199">
        <v>0</v>
      </c>
      <c r="AF92" s="199">
        <v>0</v>
      </c>
      <c r="AG92" s="199">
        <v>0</v>
      </c>
      <c r="AH92" s="199">
        <v>0</v>
      </c>
      <c r="AI92" s="199">
        <v>23.51</v>
      </c>
      <c r="AJ92" s="199">
        <v>0</v>
      </c>
      <c r="AK92" s="199">
        <v>0</v>
      </c>
      <c r="AL92" s="199">
        <v>0</v>
      </c>
      <c r="AM92" s="199">
        <v>0</v>
      </c>
      <c r="AN92" s="199">
        <v>0</v>
      </c>
      <c r="AO92" s="199">
        <v>146.63999999999999</v>
      </c>
      <c r="AP92" s="199">
        <v>0</v>
      </c>
    </row>
    <row r="93" spans="1:42">
      <c r="A93" t="s">
        <v>135</v>
      </c>
      <c r="B93" s="199">
        <v>0</v>
      </c>
      <c r="C93" s="199">
        <v>0</v>
      </c>
      <c r="D93" s="199">
        <v>3.2</v>
      </c>
      <c r="E93" s="199">
        <v>0</v>
      </c>
      <c r="F93" s="199">
        <v>0</v>
      </c>
      <c r="G93" s="199">
        <v>3.86</v>
      </c>
      <c r="H93" s="199">
        <v>0</v>
      </c>
      <c r="I93" s="199">
        <v>0</v>
      </c>
      <c r="J93" s="199">
        <v>6.12</v>
      </c>
      <c r="K93" s="199">
        <v>5.5</v>
      </c>
      <c r="L93" s="199">
        <v>2.12</v>
      </c>
      <c r="M93" s="199">
        <v>0</v>
      </c>
      <c r="N93" s="199">
        <v>1.01</v>
      </c>
      <c r="O93" s="199">
        <v>1.68</v>
      </c>
      <c r="P93" s="199">
        <v>2.06</v>
      </c>
      <c r="Q93" s="199">
        <v>0.09</v>
      </c>
      <c r="R93" s="199">
        <v>0.36</v>
      </c>
      <c r="S93" s="199">
        <v>0.22</v>
      </c>
      <c r="T93" s="199">
        <v>0</v>
      </c>
      <c r="U93" s="199">
        <v>9.74</v>
      </c>
      <c r="V93" s="199">
        <v>0.12</v>
      </c>
      <c r="W93" s="199">
        <v>0.39</v>
      </c>
      <c r="X93" s="199">
        <v>1.25</v>
      </c>
      <c r="Y93" s="199">
        <v>0</v>
      </c>
      <c r="Z93" s="199">
        <v>36.36</v>
      </c>
      <c r="AA93" s="199">
        <v>0.59</v>
      </c>
      <c r="AB93" s="199">
        <v>0</v>
      </c>
      <c r="AC93" s="199">
        <v>11.32</v>
      </c>
      <c r="AD93" s="199">
        <v>0</v>
      </c>
      <c r="AE93" s="199">
        <v>0</v>
      </c>
      <c r="AF93" s="199">
        <v>0</v>
      </c>
      <c r="AG93" s="199">
        <v>0</v>
      </c>
      <c r="AH93" s="199">
        <v>0</v>
      </c>
      <c r="AI93" s="199">
        <v>23.51</v>
      </c>
      <c r="AJ93" s="199">
        <v>0</v>
      </c>
      <c r="AK93" s="199">
        <v>0</v>
      </c>
      <c r="AL93" s="199">
        <v>0</v>
      </c>
      <c r="AM93" s="199">
        <v>0</v>
      </c>
      <c r="AN93" s="199">
        <v>0</v>
      </c>
      <c r="AO93" s="199">
        <v>146.63999999999999</v>
      </c>
      <c r="AP93" s="199">
        <v>0</v>
      </c>
    </row>
    <row r="94" spans="1:42">
      <c r="A94" t="s">
        <v>136</v>
      </c>
      <c r="B94" s="199">
        <v>0</v>
      </c>
      <c r="C94" s="199">
        <v>0</v>
      </c>
      <c r="D94" s="199">
        <v>3.2</v>
      </c>
      <c r="E94" s="199">
        <v>0</v>
      </c>
      <c r="F94" s="199">
        <v>0</v>
      </c>
      <c r="G94" s="199">
        <v>3.86</v>
      </c>
      <c r="H94" s="199">
        <v>0</v>
      </c>
      <c r="I94" s="199">
        <v>0</v>
      </c>
      <c r="J94" s="199">
        <v>6.12</v>
      </c>
      <c r="K94" s="199">
        <v>5.5</v>
      </c>
      <c r="L94" s="199">
        <v>2.12</v>
      </c>
      <c r="M94" s="199">
        <v>0</v>
      </c>
      <c r="N94" s="199">
        <v>1.01</v>
      </c>
      <c r="O94" s="199">
        <v>1.68</v>
      </c>
      <c r="P94" s="199">
        <v>2.06</v>
      </c>
      <c r="Q94" s="199">
        <v>0.09</v>
      </c>
      <c r="R94" s="199">
        <v>0.36</v>
      </c>
      <c r="S94" s="199">
        <v>0.22</v>
      </c>
      <c r="T94" s="199">
        <v>0</v>
      </c>
      <c r="U94" s="199">
        <v>9.74</v>
      </c>
      <c r="V94" s="199">
        <v>0.12</v>
      </c>
      <c r="W94" s="199">
        <v>0.39</v>
      </c>
      <c r="X94" s="199">
        <v>1.25</v>
      </c>
      <c r="Y94" s="199">
        <v>0</v>
      </c>
      <c r="Z94" s="199">
        <v>36.36</v>
      </c>
      <c r="AA94" s="199">
        <v>0.59</v>
      </c>
      <c r="AB94" s="199">
        <v>0</v>
      </c>
      <c r="AC94" s="199">
        <v>11.32</v>
      </c>
      <c r="AD94" s="199">
        <v>0</v>
      </c>
      <c r="AE94" s="199">
        <v>0</v>
      </c>
      <c r="AF94" s="199">
        <v>0</v>
      </c>
      <c r="AG94" s="199">
        <v>0</v>
      </c>
      <c r="AH94" s="199">
        <v>0</v>
      </c>
      <c r="AI94" s="199">
        <v>23.51</v>
      </c>
      <c r="AJ94" s="199">
        <v>0</v>
      </c>
      <c r="AK94" s="199">
        <v>0</v>
      </c>
      <c r="AL94" s="199">
        <v>0</v>
      </c>
      <c r="AM94" s="199">
        <v>0</v>
      </c>
      <c r="AN94" s="199">
        <v>0</v>
      </c>
      <c r="AO94" s="199">
        <v>143.57</v>
      </c>
      <c r="AP94" s="199">
        <v>0</v>
      </c>
    </row>
    <row r="95" spans="1:42">
      <c r="A95" t="s">
        <v>137</v>
      </c>
      <c r="B95" s="199">
        <v>0</v>
      </c>
      <c r="C95" s="199">
        <v>0</v>
      </c>
      <c r="D95" s="199">
        <v>3.2</v>
      </c>
      <c r="E95" s="199">
        <v>0</v>
      </c>
      <c r="F95" s="199">
        <v>0</v>
      </c>
      <c r="G95" s="199">
        <v>3.86</v>
      </c>
      <c r="H95" s="199">
        <v>0</v>
      </c>
      <c r="I95" s="199">
        <v>0</v>
      </c>
      <c r="J95" s="199">
        <v>6.12</v>
      </c>
      <c r="K95" s="199">
        <v>5.5</v>
      </c>
      <c r="L95" s="199">
        <v>2.12</v>
      </c>
      <c r="M95" s="199">
        <v>0</v>
      </c>
      <c r="N95" s="199">
        <v>1.01</v>
      </c>
      <c r="O95" s="199">
        <v>1.68</v>
      </c>
      <c r="P95" s="199">
        <v>2.06</v>
      </c>
      <c r="Q95" s="199">
        <v>0.09</v>
      </c>
      <c r="R95" s="199">
        <v>0.36</v>
      </c>
      <c r="S95" s="199">
        <v>0.22</v>
      </c>
      <c r="T95" s="199">
        <v>0</v>
      </c>
      <c r="U95" s="199">
        <v>9.74</v>
      </c>
      <c r="V95" s="199">
        <v>0.12</v>
      </c>
      <c r="W95" s="199">
        <v>0.39</v>
      </c>
      <c r="X95" s="199">
        <v>1.25</v>
      </c>
      <c r="Y95" s="199">
        <v>0</v>
      </c>
      <c r="Z95" s="199">
        <v>36.36</v>
      </c>
      <c r="AA95" s="199">
        <v>0.59</v>
      </c>
      <c r="AB95" s="199">
        <v>0</v>
      </c>
      <c r="AC95" s="199">
        <v>11.32</v>
      </c>
      <c r="AD95" s="199">
        <v>0</v>
      </c>
      <c r="AE95" s="199">
        <v>0</v>
      </c>
      <c r="AF95" s="199">
        <v>0</v>
      </c>
      <c r="AG95" s="199">
        <v>0</v>
      </c>
      <c r="AH95" s="199">
        <v>0</v>
      </c>
      <c r="AI95" s="199">
        <v>23.14</v>
      </c>
      <c r="AJ95" s="199">
        <v>0</v>
      </c>
      <c r="AK95" s="199">
        <v>0</v>
      </c>
      <c r="AL95" s="199">
        <v>0</v>
      </c>
      <c r="AM95" s="199">
        <v>0</v>
      </c>
      <c r="AN95" s="199">
        <v>0</v>
      </c>
      <c r="AO95" s="199">
        <v>146.63999999999999</v>
      </c>
      <c r="AP95" s="199">
        <v>0</v>
      </c>
    </row>
    <row r="96" spans="1:42">
      <c r="A96" t="s">
        <v>138</v>
      </c>
      <c r="B96" s="199">
        <v>0</v>
      </c>
      <c r="C96" s="199">
        <v>0</v>
      </c>
      <c r="D96" s="199">
        <v>3.2</v>
      </c>
      <c r="E96" s="199">
        <v>0</v>
      </c>
      <c r="F96" s="199">
        <v>0</v>
      </c>
      <c r="G96" s="199">
        <v>3.86</v>
      </c>
      <c r="H96" s="199">
        <v>0</v>
      </c>
      <c r="I96" s="199">
        <v>0</v>
      </c>
      <c r="J96" s="199">
        <v>6.12</v>
      </c>
      <c r="K96" s="199">
        <v>5.5</v>
      </c>
      <c r="L96" s="199">
        <v>2.12</v>
      </c>
      <c r="M96" s="199">
        <v>0</v>
      </c>
      <c r="N96" s="199">
        <v>1.01</v>
      </c>
      <c r="O96" s="199">
        <v>1.68</v>
      </c>
      <c r="P96" s="199">
        <v>2.06</v>
      </c>
      <c r="Q96" s="199">
        <v>0.09</v>
      </c>
      <c r="R96" s="199">
        <v>0.36</v>
      </c>
      <c r="S96" s="199">
        <v>0.22</v>
      </c>
      <c r="T96" s="199">
        <v>0</v>
      </c>
      <c r="U96" s="199">
        <v>9.74</v>
      </c>
      <c r="V96" s="199">
        <v>0.12</v>
      </c>
      <c r="W96" s="199">
        <v>0.39</v>
      </c>
      <c r="X96" s="199">
        <v>1.25</v>
      </c>
      <c r="Y96" s="199">
        <v>0</v>
      </c>
      <c r="Z96" s="199">
        <v>36.36</v>
      </c>
      <c r="AA96" s="199">
        <v>0.59</v>
      </c>
      <c r="AB96" s="199">
        <v>0</v>
      </c>
      <c r="AC96" s="199">
        <v>11.32</v>
      </c>
      <c r="AD96" s="199">
        <v>0</v>
      </c>
      <c r="AE96" s="199">
        <v>0</v>
      </c>
      <c r="AF96" s="199">
        <v>0</v>
      </c>
      <c r="AG96" s="199">
        <v>0</v>
      </c>
      <c r="AH96" s="199">
        <v>0</v>
      </c>
      <c r="AI96" s="199">
        <v>23.14</v>
      </c>
      <c r="AJ96" s="199">
        <v>0</v>
      </c>
      <c r="AK96" s="199">
        <v>0</v>
      </c>
      <c r="AL96" s="199">
        <v>0</v>
      </c>
      <c r="AM96" s="199">
        <v>0</v>
      </c>
      <c r="AN96" s="199">
        <v>0</v>
      </c>
      <c r="AO96" s="199">
        <v>146.63999999999999</v>
      </c>
      <c r="AP96" s="199">
        <v>0</v>
      </c>
    </row>
    <row r="97" spans="1:42">
      <c r="A97" t="s">
        <v>139</v>
      </c>
      <c r="B97" s="199">
        <v>0</v>
      </c>
      <c r="C97" s="199">
        <v>0</v>
      </c>
      <c r="D97" s="199">
        <v>3.2</v>
      </c>
      <c r="E97" s="199">
        <v>0</v>
      </c>
      <c r="F97" s="199">
        <v>0</v>
      </c>
      <c r="G97" s="199">
        <v>3.86</v>
      </c>
      <c r="H97" s="199">
        <v>0</v>
      </c>
      <c r="I97" s="199">
        <v>0</v>
      </c>
      <c r="J97" s="199">
        <v>6.12</v>
      </c>
      <c r="K97" s="199">
        <v>5.5</v>
      </c>
      <c r="L97" s="199">
        <v>2.12</v>
      </c>
      <c r="M97" s="199">
        <v>0</v>
      </c>
      <c r="N97" s="199">
        <v>1.01</v>
      </c>
      <c r="O97" s="199">
        <v>1.68</v>
      </c>
      <c r="P97" s="199">
        <v>2.06</v>
      </c>
      <c r="Q97" s="199">
        <v>0.09</v>
      </c>
      <c r="R97" s="199">
        <v>0.36</v>
      </c>
      <c r="S97" s="199">
        <v>0.22</v>
      </c>
      <c r="T97" s="199">
        <v>0</v>
      </c>
      <c r="U97" s="199">
        <v>9.74</v>
      </c>
      <c r="V97" s="199">
        <v>0.12</v>
      </c>
      <c r="W97" s="199">
        <v>0.39</v>
      </c>
      <c r="X97" s="199">
        <v>1.25</v>
      </c>
      <c r="Y97" s="199">
        <v>0</v>
      </c>
      <c r="Z97" s="199">
        <v>36.36</v>
      </c>
      <c r="AA97" s="199">
        <v>0.59</v>
      </c>
      <c r="AB97" s="199">
        <v>0</v>
      </c>
      <c r="AC97" s="199">
        <v>11.32</v>
      </c>
      <c r="AD97" s="199">
        <v>0</v>
      </c>
      <c r="AE97" s="199">
        <v>0</v>
      </c>
      <c r="AF97" s="199">
        <v>0</v>
      </c>
      <c r="AG97" s="199">
        <v>0</v>
      </c>
      <c r="AH97" s="199">
        <v>0</v>
      </c>
      <c r="AI97" s="199">
        <v>23.14</v>
      </c>
      <c r="AJ97" s="199">
        <v>0</v>
      </c>
      <c r="AK97" s="199">
        <v>0</v>
      </c>
      <c r="AL97" s="199">
        <v>0</v>
      </c>
      <c r="AM97" s="199">
        <v>0</v>
      </c>
      <c r="AN97" s="199">
        <v>0</v>
      </c>
      <c r="AO97" s="199">
        <v>146.63999999999999</v>
      </c>
      <c r="AP97" s="199">
        <v>0</v>
      </c>
    </row>
    <row r="98" spans="1:42">
      <c r="A98" t="s">
        <v>140</v>
      </c>
      <c r="B98" s="199">
        <v>0</v>
      </c>
      <c r="C98" s="199">
        <v>0</v>
      </c>
      <c r="D98" s="199">
        <v>3.2</v>
      </c>
      <c r="E98" s="199">
        <v>0</v>
      </c>
      <c r="F98" s="199">
        <v>0</v>
      </c>
      <c r="G98" s="199">
        <v>3.86</v>
      </c>
      <c r="H98" s="199">
        <v>0</v>
      </c>
      <c r="I98" s="199">
        <v>0</v>
      </c>
      <c r="J98" s="199">
        <v>6.12</v>
      </c>
      <c r="K98" s="199">
        <v>5.5</v>
      </c>
      <c r="L98" s="199">
        <v>2.12</v>
      </c>
      <c r="M98" s="199">
        <v>0</v>
      </c>
      <c r="N98" s="199">
        <v>1.01</v>
      </c>
      <c r="O98" s="199">
        <v>1.68</v>
      </c>
      <c r="P98" s="199">
        <v>2.06</v>
      </c>
      <c r="Q98" s="199">
        <v>0.09</v>
      </c>
      <c r="R98" s="199">
        <v>0.36</v>
      </c>
      <c r="S98" s="199">
        <v>0.22</v>
      </c>
      <c r="T98" s="199">
        <v>0</v>
      </c>
      <c r="U98" s="199">
        <v>9.74</v>
      </c>
      <c r="V98" s="199">
        <v>0.12</v>
      </c>
      <c r="W98" s="199">
        <v>0.39</v>
      </c>
      <c r="X98" s="199">
        <v>1.25</v>
      </c>
      <c r="Y98" s="199">
        <v>0</v>
      </c>
      <c r="Z98" s="199">
        <v>36.36</v>
      </c>
      <c r="AA98" s="199">
        <v>0.59</v>
      </c>
      <c r="AB98" s="199">
        <v>0</v>
      </c>
      <c r="AC98" s="199">
        <v>11.32</v>
      </c>
      <c r="AD98" s="199">
        <v>0</v>
      </c>
      <c r="AE98" s="199">
        <v>0</v>
      </c>
      <c r="AF98" s="199">
        <v>0</v>
      </c>
      <c r="AG98" s="199">
        <v>0</v>
      </c>
      <c r="AH98" s="199">
        <v>0</v>
      </c>
      <c r="AI98" s="199">
        <v>23.14</v>
      </c>
      <c r="AJ98" s="199">
        <v>0</v>
      </c>
      <c r="AK98" s="199">
        <v>0</v>
      </c>
      <c r="AL98" s="199">
        <v>0</v>
      </c>
      <c r="AM98" s="199">
        <v>0</v>
      </c>
      <c r="AN98" s="199">
        <v>0</v>
      </c>
      <c r="AO98" s="199">
        <v>146.63999999999999</v>
      </c>
      <c r="AP98" s="19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7.6799999999999854E-2</v>
      </c>
      <c r="E99">
        <f t="shared" si="0"/>
        <v>0</v>
      </c>
      <c r="F99">
        <f t="shared" si="0"/>
        <v>0</v>
      </c>
      <c r="G99">
        <f t="shared" si="0"/>
        <v>9.2640000000000208E-2</v>
      </c>
      <c r="H99">
        <f t="shared" si="0"/>
        <v>0</v>
      </c>
      <c r="I99">
        <f t="shared" si="0"/>
        <v>0</v>
      </c>
      <c r="J99">
        <f t="shared" si="0"/>
        <v>0.14688000000000009</v>
      </c>
      <c r="K99">
        <f t="shared" si="0"/>
        <v>0.13196750000000004</v>
      </c>
      <c r="L99">
        <f t="shared" si="0"/>
        <v>5.0880000000000064E-2</v>
      </c>
      <c r="M99">
        <f t="shared" si="0"/>
        <v>0</v>
      </c>
      <c r="N99">
        <f t="shared" si="0"/>
        <v>2.3170000000000024E-2</v>
      </c>
      <c r="O99">
        <f t="shared" si="0"/>
        <v>4.0320000000000092E-2</v>
      </c>
      <c r="P99">
        <f t="shared" si="0"/>
        <v>4.9579999999999978E-2</v>
      </c>
      <c r="Q99">
        <f t="shared" si="0"/>
        <v>2.1599999999999979E-3</v>
      </c>
      <c r="R99">
        <f t="shared" si="0"/>
        <v>8.6399999999999914E-3</v>
      </c>
      <c r="S99">
        <f t="shared" si="0"/>
        <v>5.2799999999999982E-3</v>
      </c>
      <c r="T99">
        <f t="shared" si="0"/>
        <v>0</v>
      </c>
      <c r="U99">
        <f t="shared" si="0"/>
        <v>0.23376000000000016</v>
      </c>
      <c r="V99">
        <f t="shared" si="0"/>
        <v>2.8799999999999958E-3</v>
      </c>
      <c r="W99">
        <f t="shared" si="0"/>
        <v>9.3600000000000107E-3</v>
      </c>
      <c r="X99">
        <f t="shared" si="0"/>
        <v>0.03</v>
      </c>
      <c r="Y99">
        <f t="shared" si="0"/>
        <v>0</v>
      </c>
      <c r="Z99">
        <f t="shared" si="0"/>
        <v>0.87264000000000064</v>
      </c>
      <c r="AA99">
        <f t="shared" si="0"/>
        <v>1.3275000000000028E-2</v>
      </c>
      <c r="AB99">
        <f t="shared" si="0"/>
        <v>0</v>
      </c>
      <c r="AC99">
        <f t="shared" si="0"/>
        <v>0.27054749999999977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7.231499999999999E-2</v>
      </c>
      <c r="AI99">
        <f t="shared" si="0"/>
        <v>0.55868249999999986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3.4921975000000001</v>
      </c>
      <c r="AP99">
        <f t="shared" si="0"/>
        <v>5.8499999999999993E-3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3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3"/>
    </row>
    <row r="3" spans="1:42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0</v>
      </c>
      <c r="L3" s="199">
        <v>0</v>
      </c>
      <c r="M3" s="199">
        <v>0</v>
      </c>
      <c r="N3" s="199">
        <v>0</v>
      </c>
      <c r="O3" s="199">
        <v>0</v>
      </c>
      <c r="P3" s="199">
        <v>0</v>
      </c>
      <c r="Q3" s="199">
        <v>0</v>
      </c>
      <c r="R3" s="199">
        <v>0</v>
      </c>
      <c r="S3" s="199">
        <v>0</v>
      </c>
      <c r="T3" s="199">
        <v>0</v>
      </c>
      <c r="U3" s="199">
        <v>0</v>
      </c>
      <c r="V3" s="199">
        <v>0</v>
      </c>
      <c r="W3" s="199">
        <v>0</v>
      </c>
      <c r="X3" s="199">
        <v>0</v>
      </c>
      <c r="Y3" s="199">
        <v>0</v>
      </c>
      <c r="Z3" s="199">
        <v>0</v>
      </c>
      <c r="AA3" s="199">
        <v>0</v>
      </c>
      <c r="AB3" s="199">
        <v>0</v>
      </c>
      <c r="AC3" s="199">
        <v>0</v>
      </c>
      <c r="AD3" s="199">
        <v>0</v>
      </c>
      <c r="AE3" s="199">
        <v>0</v>
      </c>
      <c r="AF3" s="199">
        <v>0</v>
      </c>
      <c r="AG3" s="199">
        <v>0</v>
      </c>
      <c r="AH3" s="199">
        <v>0</v>
      </c>
      <c r="AI3" s="199">
        <v>8.7899999999999991</v>
      </c>
      <c r="AJ3" s="199">
        <v>0</v>
      </c>
      <c r="AK3" s="199">
        <v>-0.04</v>
      </c>
      <c r="AL3" s="199">
        <v>0</v>
      </c>
      <c r="AM3" s="199">
        <v>0</v>
      </c>
      <c r="AN3" s="199">
        <v>0</v>
      </c>
      <c r="AO3" s="199">
        <v>14.11</v>
      </c>
      <c r="AP3" s="199">
        <v>0</v>
      </c>
    </row>
    <row r="4" spans="1:42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0</v>
      </c>
      <c r="L4" s="199">
        <v>0</v>
      </c>
      <c r="M4" s="199">
        <v>0</v>
      </c>
      <c r="N4" s="199">
        <v>0</v>
      </c>
      <c r="O4" s="199">
        <v>0</v>
      </c>
      <c r="P4" s="199">
        <v>0</v>
      </c>
      <c r="Q4" s="199">
        <v>0</v>
      </c>
      <c r="R4" s="199">
        <v>0</v>
      </c>
      <c r="S4" s="199">
        <v>0</v>
      </c>
      <c r="T4" s="199">
        <v>0</v>
      </c>
      <c r="U4" s="199">
        <v>0</v>
      </c>
      <c r="V4" s="199">
        <v>0</v>
      </c>
      <c r="W4" s="199">
        <v>0</v>
      </c>
      <c r="X4" s="199">
        <v>0</v>
      </c>
      <c r="Y4" s="199">
        <v>0</v>
      </c>
      <c r="Z4" s="199">
        <v>0</v>
      </c>
      <c r="AA4" s="199">
        <v>0</v>
      </c>
      <c r="AB4" s="199">
        <v>0</v>
      </c>
      <c r="AC4" s="199">
        <v>0</v>
      </c>
      <c r="AD4" s="199">
        <v>0</v>
      </c>
      <c r="AE4" s="199">
        <v>0</v>
      </c>
      <c r="AF4" s="199">
        <v>0</v>
      </c>
      <c r="AG4" s="199">
        <v>0</v>
      </c>
      <c r="AH4" s="199">
        <v>0</v>
      </c>
      <c r="AI4" s="199">
        <v>8.7899999999999991</v>
      </c>
      <c r="AJ4" s="199">
        <v>0</v>
      </c>
      <c r="AK4" s="199">
        <v>-0.04</v>
      </c>
      <c r="AL4" s="199">
        <v>0</v>
      </c>
      <c r="AM4" s="199">
        <v>0</v>
      </c>
      <c r="AN4" s="199">
        <v>0</v>
      </c>
      <c r="AO4" s="199">
        <v>14.11</v>
      </c>
      <c r="AP4" s="199">
        <v>0</v>
      </c>
    </row>
    <row r="5" spans="1:42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0</v>
      </c>
      <c r="L5" s="199">
        <v>0</v>
      </c>
      <c r="M5" s="199">
        <v>0</v>
      </c>
      <c r="N5" s="199">
        <v>0</v>
      </c>
      <c r="O5" s="199">
        <v>0</v>
      </c>
      <c r="P5" s="199">
        <v>0</v>
      </c>
      <c r="Q5" s="199">
        <v>0</v>
      </c>
      <c r="R5" s="199">
        <v>0</v>
      </c>
      <c r="S5" s="199">
        <v>0</v>
      </c>
      <c r="T5" s="199">
        <v>0</v>
      </c>
      <c r="U5" s="199">
        <v>0</v>
      </c>
      <c r="V5" s="199">
        <v>0</v>
      </c>
      <c r="W5" s="199">
        <v>0</v>
      </c>
      <c r="X5" s="199">
        <v>0</v>
      </c>
      <c r="Y5" s="199">
        <v>0</v>
      </c>
      <c r="Z5" s="199">
        <v>0</v>
      </c>
      <c r="AA5" s="199">
        <v>0</v>
      </c>
      <c r="AB5" s="199">
        <v>0</v>
      </c>
      <c r="AC5" s="199">
        <v>0</v>
      </c>
      <c r="AD5" s="199">
        <v>0</v>
      </c>
      <c r="AE5" s="199">
        <v>0</v>
      </c>
      <c r="AF5" s="199">
        <v>0</v>
      </c>
      <c r="AG5" s="199">
        <v>0</v>
      </c>
      <c r="AH5" s="199">
        <v>0</v>
      </c>
      <c r="AI5" s="199">
        <v>8.7899999999999991</v>
      </c>
      <c r="AJ5" s="199">
        <v>0</v>
      </c>
      <c r="AK5" s="199">
        <v>-0.04</v>
      </c>
      <c r="AL5" s="199">
        <v>0</v>
      </c>
      <c r="AM5" s="199">
        <v>0</v>
      </c>
      <c r="AN5" s="199">
        <v>0</v>
      </c>
      <c r="AO5" s="199">
        <v>14.11</v>
      </c>
      <c r="AP5" s="199">
        <v>0</v>
      </c>
    </row>
    <row r="6" spans="1:42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0</v>
      </c>
      <c r="L6" s="199">
        <v>0</v>
      </c>
      <c r="M6" s="199">
        <v>0</v>
      </c>
      <c r="N6" s="199">
        <v>0</v>
      </c>
      <c r="O6" s="199">
        <v>0</v>
      </c>
      <c r="P6" s="199">
        <v>0</v>
      </c>
      <c r="Q6" s="199">
        <v>0</v>
      </c>
      <c r="R6" s="199">
        <v>0</v>
      </c>
      <c r="S6" s="199">
        <v>0</v>
      </c>
      <c r="T6" s="199">
        <v>0</v>
      </c>
      <c r="U6" s="199">
        <v>0</v>
      </c>
      <c r="V6" s="199">
        <v>0</v>
      </c>
      <c r="W6" s="199">
        <v>0</v>
      </c>
      <c r="X6" s="199">
        <v>0</v>
      </c>
      <c r="Y6" s="199">
        <v>0</v>
      </c>
      <c r="Z6" s="199">
        <v>0</v>
      </c>
      <c r="AA6" s="199">
        <v>0</v>
      </c>
      <c r="AB6" s="199">
        <v>0</v>
      </c>
      <c r="AC6" s="199">
        <v>0</v>
      </c>
      <c r="AD6" s="199">
        <v>0</v>
      </c>
      <c r="AE6" s="199">
        <v>0</v>
      </c>
      <c r="AF6" s="199">
        <v>0</v>
      </c>
      <c r="AG6" s="199">
        <v>0</v>
      </c>
      <c r="AH6" s="199">
        <v>0</v>
      </c>
      <c r="AI6" s="199">
        <v>8.7899999999999991</v>
      </c>
      <c r="AJ6" s="199">
        <v>0</v>
      </c>
      <c r="AK6" s="199">
        <v>-0.04</v>
      </c>
      <c r="AL6" s="199">
        <v>0</v>
      </c>
      <c r="AM6" s="199">
        <v>0</v>
      </c>
      <c r="AN6" s="199">
        <v>0</v>
      </c>
      <c r="AO6" s="199">
        <v>14.11</v>
      </c>
      <c r="AP6" s="199">
        <v>0</v>
      </c>
    </row>
    <row r="7" spans="1:42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0</v>
      </c>
      <c r="L7" s="199">
        <v>0</v>
      </c>
      <c r="M7" s="199">
        <v>0</v>
      </c>
      <c r="N7" s="199">
        <v>0</v>
      </c>
      <c r="O7" s="199">
        <v>0</v>
      </c>
      <c r="P7" s="199">
        <v>0</v>
      </c>
      <c r="Q7" s="199">
        <v>0</v>
      </c>
      <c r="R7" s="199">
        <v>0</v>
      </c>
      <c r="S7" s="199">
        <v>0</v>
      </c>
      <c r="T7" s="199">
        <v>0</v>
      </c>
      <c r="U7" s="199">
        <v>0</v>
      </c>
      <c r="V7" s="199">
        <v>0</v>
      </c>
      <c r="W7" s="199">
        <v>0</v>
      </c>
      <c r="X7" s="199">
        <v>0</v>
      </c>
      <c r="Y7" s="199">
        <v>0</v>
      </c>
      <c r="Z7" s="199">
        <v>0</v>
      </c>
      <c r="AA7" s="199">
        <v>0</v>
      </c>
      <c r="AB7" s="199">
        <v>0</v>
      </c>
      <c r="AC7" s="199">
        <v>0</v>
      </c>
      <c r="AD7" s="199">
        <v>0</v>
      </c>
      <c r="AE7" s="199">
        <v>0</v>
      </c>
      <c r="AF7" s="199">
        <v>0</v>
      </c>
      <c r="AG7" s="199">
        <v>0</v>
      </c>
      <c r="AH7" s="199">
        <v>0</v>
      </c>
      <c r="AI7" s="199">
        <v>8.94</v>
      </c>
      <c r="AJ7" s="199">
        <v>0</v>
      </c>
      <c r="AK7" s="199">
        <v>-0.04</v>
      </c>
      <c r="AL7" s="199">
        <v>0</v>
      </c>
      <c r="AM7" s="199">
        <v>0</v>
      </c>
      <c r="AN7" s="199">
        <v>0</v>
      </c>
      <c r="AO7" s="199">
        <v>0.11</v>
      </c>
      <c r="AP7" s="199">
        <v>0</v>
      </c>
    </row>
    <row r="8" spans="1:42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0</v>
      </c>
      <c r="L8" s="199">
        <v>0</v>
      </c>
      <c r="M8" s="199">
        <v>0</v>
      </c>
      <c r="N8" s="199">
        <v>0</v>
      </c>
      <c r="O8" s="199">
        <v>0</v>
      </c>
      <c r="P8" s="199">
        <v>0</v>
      </c>
      <c r="Q8" s="199">
        <v>0</v>
      </c>
      <c r="R8" s="199">
        <v>0</v>
      </c>
      <c r="S8" s="199">
        <v>0</v>
      </c>
      <c r="T8" s="199">
        <v>0</v>
      </c>
      <c r="U8" s="199">
        <v>0</v>
      </c>
      <c r="V8" s="199">
        <v>0</v>
      </c>
      <c r="W8" s="199">
        <v>0</v>
      </c>
      <c r="X8" s="199">
        <v>0</v>
      </c>
      <c r="Y8" s="199">
        <v>0</v>
      </c>
      <c r="Z8" s="199">
        <v>0</v>
      </c>
      <c r="AA8" s="199">
        <v>0</v>
      </c>
      <c r="AB8" s="199">
        <v>0</v>
      </c>
      <c r="AC8" s="199">
        <v>0</v>
      </c>
      <c r="AD8" s="199">
        <v>0</v>
      </c>
      <c r="AE8" s="199">
        <v>0</v>
      </c>
      <c r="AF8" s="199">
        <v>0</v>
      </c>
      <c r="AG8" s="199">
        <v>0</v>
      </c>
      <c r="AH8" s="199">
        <v>0</v>
      </c>
      <c r="AI8" s="199">
        <v>8.7899999999999991</v>
      </c>
      <c r="AJ8" s="199">
        <v>0</v>
      </c>
      <c r="AK8" s="199">
        <v>-0.04</v>
      </c>
      <c r="AL8" s="199">
        <v>0</v>
      </c>
      <c r="AM8" s="199">
        <v>0</v>
      </c>
      <c r="AN8" s="199">
        <v>0</v>
      </c>
      <c r="AO8" s="199">
        <v>14.11</v>
      </c>
      <c r="AP8" s="199">
        <v>0</v>
      </c>
    </row>
    <row r="9" spans="1:42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0</v>
      </c>
      <c r="L9" s="199">
        <v>0</v>
      </c>
      <c r="M9" s="199">
        <v>0</v>
      </c>
      <c r="N9" s="199">
        <v>0</v>
      </c>
      <c r="O9" s="199">
        <v>0</v>
      </c>
      <c r="P9" s="199">
        <v>0</v>
      </c>
      <c r="Q9" s="199">
        <v>0</v>
      </c>
      <c r="R9" s="199">
        <v>0</v>
      </c>
      <c r="S9" s="199">
        <v>0</v>
      </c>
      <c r="T9" s="199">
        <v>0</v>
      </c>
      <c r="U9" s="199">
        <v>0</v>
      </c>
      <c r="V9" s="199">
        <v>0</v>
      </c>
      <c r="W9" s="199">
        <v>0</v>
      </c>
      <c r="X9" s="199">
        <v>0</v>
      </c>
      <c r="Y9" s="199">
        <v>0</v>
      </c>
      <c r="Z9" s="199">
        <v>0</v>
      </c>
      <c r="AA9" s="199">
        <v>0</v>
      </c>
      <c r="AB9" s="199">
        <v>0</v>
      </c>
      <c r="AC9" s="199">
        <v>0</v>
      </c>
      <c r="AD9" s="199">
        <v>0</v>
      </c>
      <c r="AE9" s="199">
        <v>0</v>
      </c>
      <c r="AF9" s="199">
        <v>0</v>
      </c>
      <c r="AG9" s="199">
        <v>0</v>
      </c>
      <c r="AH9" s="199">
        <v>0</v>
      </c>
      <c r="AI9" s="199">
        <v>8.7899999999999991</v>
      </c>
      <c r="AJ9" s="199">
        <v>0</v>
      </c>
      <c r="AK9" s="199">
        <v>-0.04</v>
      </c>
      <c r="AL9" s="199">
        <v>0</v>
      </c>
      <c r="AM9" s="199">
        <v>0</v>
      </c>
      <c r="AN9" s="199">
        <v>0</v>
      </c>
      <c r="AO9" s="199">
        <v>14.11</v>
      </c>
      <c r="AP9" s="199">
        <v>0</v>
      </c>
    </row>
    <row r="10" spans="1:42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0</v>
      </c>
      <c r="L10" s="199">
        <v>0</v>
      </c>
      <c r="M10" s="199">
        <v>0</v>
      </c>
      <c r="N10" s="199">
        <v>0</v>
      </c>
      <c r="O10" s="199">
        <v>0</v>
      </c>
      <c r="P10" s="199">
        <v>0</v>
      </c>
      <c r="Q10" s="199">
        <v>0</v>
      </c>
      <c r="R10" s="199">
        <v>0</v>
      </c>
      <c r="S10" s="199">
        <v>0</v>
      </c>
      <c r="T10" s="199">
        <v>0</v>
      </c>
      <c r="U10" s="199">
        <v>0</v>
      </c>
      <c r="V10" s="199">
        <v>0</v>
      </c>
      <c r="W10" s="199">
        <v>0</v>
      </c>
      <c r="X10" s="199">
        <v>0</v>
      </c>
      <c r="Y10" s="199">
        <v>0</v>
      </c>
      <c r="Z10" s="199">
        <v>0</v>
      </c>
      <c r="AA10" s="199">
        <v>0</v>
      </c>
      <c r="AB10" s="199">
        <v>0</v>
      </c>
      <c r="AC10" s="199">
        <v>0</v>
      </c>
      <c r="AD10" s="199">
        <v>0</v>
      </c>
      <c r="AE10" s="199">
        <v>0</v>
      </c>
      <c r="AF10" s="199">
        <v>0</v>
      </c>
      <c r="AG10" s="199">
        <v>0</v>
      </c>
      <c r="AH10" s="199">
        <v>0</v>
      </c>
      <c r="AI10" s="199">
        <v>8.7899999999999991</v>
      </c>
      <c r="AJ10" s="199">
        <v>0</v>
      </c>
      <c r="AK10" s="199">
        <v>-0.04</v>
      </c>
      <c r="AL10" s="199">
        <v>0</v>
      </c>
      <c r="AM10" s="199">
        <v>0</v>
      </c>
      <c r="AN10" s="199">
        <v>0</v>
      </c>
      <c r="AO10" s="199">
        <v>14.11</v>
      </c>
      <c r="AP10" s="199">
        <v>0</v>
      </c>
    </row>
    <row r="11" spans="1:42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0</v>
      </c>
      <c r="L11" s="199">
        <v>0</v>
      </c>
      <c r="M11" s="199">
        <v>0</v>
      </c>
      <c r="N11" s="199">
        <v>0</v>
      </c>
      <c r="O11" s="199">
        <v>0</v>
      </c>
      <c r="P11" s="199">
        <v>0</v>
      </c>
      <c r="Q11" s="199">
        <v>0</v>
      </c>
      <c r="R11" s="199">
        <v>0</v>
      </c>
      <c r="S11" s="199">
        <v>0</v>
      </c>
      <c r="T11" s="199">
        <v>0</v>
      </c>
      <c r="U11" s="199">
        <v>0</v>
      </c>
      <c r="V11" s="199">
        <v>0</v>
      </c>
      <c r="W11" s="199">
        <v>0</v>
      </c>
      <c r="X11" s="199">
        <v>0</v>
      </c>
      <c r="Y11" s="199">
        <v>0</v>
      </c>
      <c r="Z11" s="199">
        <v>0</v>
      </c>
      <c r="AA11" s="199">
        <v>0</v>
      </c>
      <c r="AB11" s="199">
        <v>0</v>
      </c>
      <c r="AC11" s="199">
        <v>0</v>
      </c>
      <c r="AD11" s="199">
        <v>0</v>
      </c>
      <c r="AE11" s="199">
        <v>0</v>
      </c>
      <c r="AF11" s="199">
        <v>0</v>
      </c>
      <c r="AG11" s="199">
        <v>0</v>
      </c>
      <c r="AH11" s="199">
        <v>0</v>
      </c>
      <c r="AI11" s="199">
        <v>8.7899999999999991</v>
      </c>
      <c r="AJ11" s="199">
        <v>0</v>
      </c>
      <c r="AK11" s="199">
        <v>-0.04</v>
      </c>
      <c r="AL11" s="199">
        <v>0</v>
      </c>
      <c r="AM11" s="199">
        <v>0</v>
      </c>
      <c r="AN11" s="199">
        <v>0</v>
      </c>
      <c r="AO11" s="199">
        <v>14.11</v>
      </c>
      <c r="AP11" s="199">
        <v>0</v>
      </c>
    </row>
    <row r="12" spans="1:42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0</v>
      </c>
      <c r="L12" s="199">
        <v>0</v>
      </c>
      <c r="M12" s="199">
        <v>0</v>
      </c>
      <c r="N12" s="199">
        <v>0</v>
      </c>
      <c r="O12" s="199">
        <v>0</v>
      </c>
      <c r="P12" s="199">
        <v>0</v>
      </c>
      <c r="Q12" s="199">
        <v>0</v>
      </c>
      <c r="R12" s="199">
        <v>0</v>
      </c>
      <c r="S12" s="199">
        <v>0</v>
      </c>
      <c r="T12" s="199">
        <v>0</v>
      </c>
      <c r="U12" s="199">
        <v>0</v>
      </c>
      <c r="V12" s="199">
        <v>0</v>
      </c>
      <c r="W12" s="199">
        <v>0</v>
      </c>
      <c r="X12" s="199">
        <v>0</v>
      </c>
      <c r="Y12" s="199">
        <v>0</v>
      </c>
      <c r="Z12" s="199">
        <v>0</v>
      </c>
      <c r="AA12" s="199">
        <v>0</v>
      </c>
      <c r="AB12" s="199">
        <v>0</v>
      </c>
      <c r="AC12" s="199">
        <v>0</v>
      </c>
      <c r="AD12" s="199">
        <v>0</v>
      </c>
      <c r="AE12" s="199">
        <v>0</v>
      </c>
      <c r="AF12" s="199">
        <v>0</v>
      </c>
      <c r="AG12" s="199">
        <v>0</v>
      </c>
      <c r="AH12" s="199">
        <v>0</v>
      </c>
      <c r="AI12" s="199">
        <v>8.7899999999999991</v>
      </c>
      <c r="AJ12" s="199">
        <v>0</v>
      </c>
      <c r="AK12" s="199">
        <v>-0.04</v>
      </c>
      <c r="AL12" s="199">
        <v>0</v>
      </c>
      <c r="AM12" s="199">
        <v>0</v>
      </c>
      <c r="AN12" s="199">
        <v>0</v>
      </c>
      <c r="AO12" s="199">
        <v>14.11</v>
      </c>
      <c r="AP12" s="199">
        <v>0</v>
      </c>
    </row>
    <row r="13" spans="1:42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0</v>
      </c>
      <c r="L13" s="199">
        <v>0</v>
      </c>
      <c r="M13" s="199">
        <v>0</v>
      </c>
      <c r="N13" s="199">
        <v>0</v>
      </c>
      <c r="O13" s="199">
        <v>0</v>
      </c>
      <c r="P13" s="199">
        <v>0</v>
      </c>
      <c r="Q13" s="199">
        <v>0</v>
      </c>
      <c r="R13" s="199">
        <v>0</v>
      </c>
      <c r="S13" s="199">
        <v>0</v>
      </c>
      <c r="T13" s="199">
        <v>0</v>
      </c>
      <c r="U13" s="199">
        <v>0</v>
      </c>
      <c r="V13" s="199">
        <v>0</v>
      </c>
      <c r="W13" s="199">
        <v>0</v>
      </c>
      <c r="X13" s="199">
        <v>0</v>
      </c>
      <c r="Y13" s="199">
        <v>0</v>
      </c>
      <c r="Z13" s="199">
        <v>0</v>
      </c>
      <c r="AA13" s="199">
        <v>0</v>
      </c>
      <c r="AB13" s="199">
        <v>0</v>
      </c>
      <c r="AC13" s="199">
        <v>0</v>
      </c>
      <c r="AD13" s="199">
        <v>0</v>
      </c>
      <c r="AE13" s="199">
        <v>0</v>
      </c>
      <c r="AF13" s="199">
        <v>0</v>
      </c>
      <c r="AG13" s="199">
        <v>0</v>
      </c>
      <c r="AH13" s="199">
        <v>0</v>
      </c>
      <c r="AI13" s="199">
        <v>8.67</v>
      </c>
      <c r="AJ13" s="199">
        <v>0</v>
      </c>
      <c r="AK13" s="199">
        <v>-0.04</v>
      </c>
      <c r="AL13" s="199">
        <v>0</v>
      </c>
      <c r="AM13" s="199">
        <v>0</v>
      </c>
      <c r="AN13" s="199">
        <v>0</v>
      </c>
      <c r="AO13" s="199">
        <v>1.1100000000000001</v>
      </c>
      <c r="AP13" s="199">
        <v>0</v>
      </c>
    </row>
    <row r="14" spans="1:42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0</v>
      </c>
      <c r="L14" s="199">
        <v>0</v>
      </c>
      <c r="M14" s="199">
        <v>0</v>
      </c>
      <c r="N14" s="199">
        <v>0</v>
      </c>
      <c r="O14" s="199">
        <v>0</v>
      </c>
      <c r="P14" s="199">
        <v>0</v>
      </c>
      <c r="Q14" s="199">
        <v>0</v>
      </c>
      <c r="R14" s="199">
        <v>0</v>
      </c>
      <c r="S14" s="199">
        <v>0</v>
      </c>
      <c r="T14" s="199">
        <v>0</v>
      </c>
      <c r="U14" s="199">
        <v>0</v>
      </c>
      <c r="V14" s="199">
        <v>0</v>
      </c>
      <c r="W14" s="199">
        <v>0</v>
      </c>
      <c r="X14" s="199">
        <v>0</v>
      </c>
      <c r="Y14" s="199">
        <v>0</v>
      </c>
      <c r="Z14" s="199">
        <v>0</v>
      </c>
      <c r="AA14" s="199">
        <v>0</v>
      </c>
      <c r="AB14" s="199">
        <v>0</v>
      </c>
      <c r="AC14" s="199">
        <v>0</v>
      </c>
      <c r="AD14" s="199">
        <v>0</v>
      </c>
      <c r="AE14" s="199">
        <v>0</v>
      </c>
      <c r="AF14" s="199">
        <v>0</v>
      </c>
      <c r="AG14" s="199">
        <v>0</v>
      </c>
      <c r="AH14" s="199">
        <v>0</v>
      </c>
      <c r="AI14" s="199">
        <v>8.8699999999999992</v>
      </c>
      <c r="AJ14" s="199">
        <v>0</v>
      </c>
      <c r="AK14" s="199">
        <v>-0.04</v>
      </c>
      <c r="AL14" s="199">
        <v>0</v>
      </c>
      <c r="AM14" s="199">
        <v>0</v>
      </c>
      <c r="AN14" s="199">
        <v>0</v>
      </c>
      <c r="AO14" s="199">
        <v>14.11</v>
      </c>
      <c r="AP14" s="199">
        <v>0</v>
      </c>
    </row>
    <row r="15" spans="1:42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0</v>
      </c>
      <c r="L15" s="199">
        <v>0</v>
      </c>
      <c r="M15" s="199">
        <v>0</v>
      </c>
      <c r="N15" s="199">
        <v>0</v>
      </c>
      <c r="O15" s="199">
        <v>0</v>
      </c>
      <c r="P15" s="199">
        <v>0</v>
      </c>
      <c r="Q15" s="199">
        <v>0</v>
      </c>
      <c r="R15" s="199">
        <v>0</v>
      </c>
      <c r="S15" s="199">
        <v>0</v>
      </c>
      <c r="T15" s="199">
        <v>0</v>
      </c>
      <c r="U15" s="199">
        <v>0</v>
      </c>
      <c r="V15" s="199">
        <v>0</v>
      </c>
      <c r="W15" s="199">
        <v>0</v>
      </c>
      <c r="X15" s="199">
        <v>0</v>
      </c>
      <c r="Y15" s="199">
        <v>0</v>
      </c>
      <c r="Z15" s="199">
        <v>0</v>
      </c>
      <c r="AA15" s="199">
        <v>0</v>
      </c>
      <c r="AB15" s="199">
        <v>0</v>
      </c>
      <c r="AC15" s="199">
        <v>0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8.61</v>
      </c>
      <c r="AJ15" s="199">
        <v>0</v>
      </c>
      <c r="AK15" s="199">
        <v>-0.04</v>
      </c>
      <c r="AL15" s="199">
        <v>0</v>
      </c>
      <c r="AM15" s="199">
        <v>0</v>
      </c>
      <c r="AN15" s="199">
        <v>0</v>
      </c>
      <c r="AO15" s="199">
        <v>14.11</v>
      </c>
      <c r="AP15" s="199">
        <v>0</v>
      </c>
    </row>
    <row r="16" spans="1:42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0</v>
      </c>
      <c r="L16" s="199">
        <v>0</v>
      </c>
      <c r="M16" s="199">
        <v>0</v>
      </c>
      <c r="N16" s="199">
        <v>0</v>
      </c>
      <c r="O16" s="199">
        <v>0</v>
      </c>
      <c r="P16" s="199">
        <v>0</v>
      </c>
      <c r="Q16" s="199">
        <v>0</v>
      </c>
      <c r="R16" s="199">
        <v>0</v>
      </c>
      <c r="S16" s="199">
        <v>0</v>
      </c>
      <c r="T16" s="199">
        <v>0</v>
      </c>
      <c r="U16" s="199">
        <v>0</v>
      </c>
      <c r="V16" s="199">
        <v>0</v>
      </c>
      <c r="W16" s="199">
        <v>0</v>
      </c>
      <c r="X16" s="199">
        <v>0</v>
      </c>
      <c r="Y16" s="199">
        <v>0</v>
      </c>
      <c r="Z16" s="199">
        <v>0</v>
      </c>
      <c r="AA16" s="199">
        <v>0</v>
      </c>
      <c r="AB16" s="199">
        <v>0</v>
      </c>
      <c r="AC16" s="199">
        <v>0</v>
      </c>
      <c r="AD16" s="199">
        <v>0</v>
      </c>
      <c r="AE16" s="199">
        <v>0</v>
      </c>
      <c r="AF16" s="199">
        <v>0</v>
      </c>
      <c r="AG16" s="199">
        <v>0</v>
      </c>
      <c r="AH16" s="199">
        <v>0</v>
      </c>
      <c r="AI16" s="199">
        <v>8.61</v>
      </c>
      <c r="AJ16" s="199">
        <v>0</v>
      </c>
      <c r="AK16" s="199">
        <v>-0.04</v>
      </c>
      <c r="AL16" s="199">
        <v>0</v>
      </c>
      <c r="AM16" s="199">
        <v>0</v>
      </c>
      <c r="AN16" s="199">
        <v>0</v>
      </c>
      <c r="AO16" s="199">
        <v>14.11</v>
      </c>
      <c r="AP16" s="199">
        <v>0</v>
      </c>
    </row>
    <row r="17" spans="1:42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0</v>
      </c>
      <c r="L17" s="199">
        <v>0</v>
      </c>
      <c r="M17" s="199">
        <v>0</v>
      </c>
      <c r="N17" s="199">
        <v>0</v>
      </c>
      <c r="O17" s="199">
        <v>0</v>
      </c>
      <c r="P17" s="199">
        <v>0</v>
      </c>
      <c r="Q17" s="199">
        <v>0</v>
      </c>
      <c r="R17" s="199">
        <v>0</v>
      </c>
      <c r="S17" s="199">
        <v>0</v>
      </c>
      <c r="T17" s="199">
        <v>0</v>
      </c>
      <c r="U17" s="199">
        <v>0</v>
      </c>
      <c r="V17" s="199">
        <v>0</v>
      </c>
      <c r="W17" s="199">
        <v>0</v>
      </c>
      <c r="X17" s="199">
        <v>0</v>
      </c>
      <c r="Y17" s="199">
        <v>0</v>
      </c>
      <c r="Z17" s="199">
        <v>0</v>
      </c>
      <c r="AA17" s="199">
        <v>0</v>
      </c>
      <c r="AB17" s="199">
        <v>0</v>
      </c>
      <c r="AC17" s="199">
        <v>0</v>
      </c>
      <c r="AD17" s="199">
        <v>0</v>
      </c>
      <c r="AE17" s="199">
        <v>0</v>
      </c>
      <c r="AF17" s="199">
        <v>0</v>
      </c>
      <c r="AG17" s="199">
        <v>0</v>
      </c>
      <c r="AH17" s="199">
        <v>0</v>
      </c>
      <c r="AI17" s="199">
        <v>8.61</v>
      </c>
      <c r="AJ17" s="199">
        <v>0</v>
      </c>
      <c r="AK17" s="199">
        <v>-0.04</v>
      </c>
      <c r="AL17" s="199">
        <v>0</v>
      </c>
      <c r="AM17" s="199">
        <v>0</v>
      </c>
      <c r="AN17" s="199">
        <v>0</v>
      </c>
      <c r="AO17" s="199">
        <v>14.11</v>
      </c>
      <c r="AP17" s="199">
        <v>0</v>
      </c>
    </row>
    <row r="18" spans="1:42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0</v>
      </c>
      <c r="L18" s="199">
        <v>0</v>
      </c>
      <c r="M18" s="199">
        <v>0</v>
      </c>
      <c r="N18" s="199">
        <v>0</v>
      </c>
      <c r="O18" s="199">
        <v>0</v>
      </c>
      <c r="P18" s="199">
        <v>0</v>
      </c>
      <c r="Q18" s="199">
        <v>0</v>
      </c>
      <c r="R18" s="199">
        <v>0</v>
      </c>
      <c r="S18" s="199">
        <v>0</v>
      </c>
      <c r="T18" s="199">
        <v>0</v>
      </c>
      <c r="U18" s="199">
        <v>0</v>
      </c>
      <c r="V18" s="199">
        <v>0</v>
      </c>
      <c r="W18" s="199">
        <v>0</v>
      </c>
      <c r="X18" s="199">
        <v>0</v>
      </c>
      <c r="Y18" s="199">
        <v>0</v>
      </c>
      <c r="Z18" s="199">
        <v>0</v>
      </c>
      <c r="AA18" s="199">
        <v>0</v>
      </c>
      <c r="AB18" s="199">
        <v>0</v>
      </c>
      <c r="AC18" s="199">
        <v>0</v>
      </c>
      <c r="AD18" s="199">
        <v>0</v>
      </c>
      <c r="AE18" s="199">
        <v>0</v>
      </c>
      <c r="AF18" s="199">
        <v>0</v>
      </c>
      <c r="AG18" s="199">
        <v>0</v>
      </c>
      <c r="AH18" s="199">
        <v>0</v>
      </c>
      <c r="AI18" s="199">
        <v>8.61</v>
      </c>
      <c r="AJ18" s="199">
        <v>0</v>
      </c>
      <c r="AK18" s="199">
        <v>-0.04</v>
      </c>
      <c r="AL18" s="199">
        <v>0</v>
      </c>
      <c r="AM18" s="199">
        <v>0</v>
      </c>
      <c r="AN18" s="199">
        <v>0</v>
      </c>
      <c r="AO18" s="199">
        <v>14.11</v>
      </c>
      <c r="AP18" s="199">
        <v>0</v>
      </c>
    </row>
    <row r="19" spans="1:42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0</v>
      </c>
      <c r="L19" s="199">
        <v>0</v>
      </c>
      <c r="M19" s="199">
        <v>0</v>
      </c>
      <c r="N19" s="199">
        <v>0</v>
      </c>
      <c r="O19" s="199">
        <v>0</v>
      </c>
      <c r="P19" s="199">
        <v>0</v>
      </c>
      <c r="Q19" s="199">
        <v>0</v>
      </c>
      <c r="R19" s="199">
        <v>0</v>
      </c>
      <c r="S19" s="199">
        <v>0</v>
      </c>
      <c r="T19" s="199">
        <v>0</v>
      </c>
      <c r="U19" s="199">
        <v>0</v>
      </c>
      <c r="V19" s="199">
        <v>0</v>
      </c>
      <c r="W19" s="199">
        <v>0</v>
      </c>
      <c r="X19" s="199">
        <v>0</v>
      </c>
      <c r="Y19" s="199">
        <v>0</v>
      </c>
      <c r="Z19" s="199">
        <v>0</v>
      </c>
      <c r="AA19" s="199">
        <v>0</v>
      </c>
      <c r="AB19" s="199">
        <v>0</v>
      </c>
      <c r="AC19" s="199">
        <v>0</v>
      </c>
      <c r="AD19" s="199">
        <v>0</v>
      </c>
      <c r="AE19" s="199">
        <v>0</v>
      </c>
      <c r="AF19" s="199">
        <v>0</v>
      </c>
      <c r="AG19" s="199">
        <v>0</v>
      </c>
      <c r="AH19" s="199">
        <v>0</v>
      </c>
      <c r="AI19" s="199">
        <v>8.61</v>
      </c>
      <c r="AJ19" s="199">
        <v>0</v>
      </c>
      <c r="AK19" s="199">
        <v>-0.04</v>
      </c>
      <c r="AL19" s="199">
        <v>0</v>
      </c>
      <c r="AM19" s="199">
        <v>0</v>
      </c>
      <c r="AN19" s="199">
        <v>0</v>
      </c>
      <c r="AO19" s="199">
        <v>1.1100000000000001</v>
      </c>
      <c r="AP19" s="199">
        <v>0</v>
      </c>
    </row>
    <row r="20" spans="1:42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0</v>
      </c>
      <c r="L20" s="199">
        <v>0</v>
      </c>
      <c r="M20" s="199">
        <v>0</v>
      </c>
      <c r="N20" s="199">
        <v>0</v>
      </c>
      <c r="O20" s="199">
        <v>0</v>
      </c>
      <c r="P20" s="199">
        <v>0</v>
      </c>
      <c r="Q20" s="199">
        <v>0</v>
      </c>
      <c r="R20" s="199">
        <v>0</v>
      </c>
      <c r="S20" s="199">
        <v>0</v>
      </c>
      <c r="T20" s="199">
        <v>0</v>
      </c>
      <c r="U20" s="199">
        <v>0</v>
      </c>
      <c r="V20" s="199">
        <v>0</v>
      </c>
      <c r="W20" s="199">
        <v>0</v>
      </c>
      <c r="X20" s="199">
        <v>0</v>
      </c>
      <c r="Y20" s="199">
        <v>0</v>
      </c>
      <c r="Z20" s="199">
        <v>0</v>
      </c>
      <c r="AA20" s="199">
        <v>0</v>
      </c>
      <c r="AB20" s="199">
        <v>0</v>
      </c>
      <c r="AC20" s="199">
        <v>0</v>
      </c>
      <c r="AD20" s="199">
        <v>0</v>
      </c>
      <c r="AE20" s="199">
        <v>0</v>
      </c>
      <c r="AF20" s="199">
        <v>0</v>
      </c>
      <c r="AG20" s="199">
        <v>0</v>
      </c>
      <c r="AH20" s="199">
        <v>0</v>
      </c>
      <c r="AI20" s="199">
        <v>8.61</v>
      </c>
      <c r="AJ20" s="199">
        <v>0</v>
      </c>
      <c r="AK20" s="199">
        <v>-0.04</v>
      </c>
      <c r="AL20" s="199">
        <v>0</v>
      </c>
      <c r="AM20" s="199">
        <v>0</v>
      </c>
      <c r="AN20" s="199">
        <v>0</v>
      </c>
      <c r="AO20" s="199">
        <v>14.11</v>
      </c>
      <c r="AP20" s="199">
        <v>0</v>
      </c>
    </row>
    <row r="21" spans="1:42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0</v>
      </c>
      <c r="L21" s="199">
        <v>0</v>
      </c>
      <c r="M21" s="199">
        <v>0</v>
      </c>
      <c r="N21" s="199">
        <v>0</v>
      </c>
      <c r="O21" s="199">
        <v>0</v>
      </c>
      <c r="P21" s="199">
        <v>0</v>
      </c>
      <c r="Q21" s="199">
        <v>0</v>
      </c>
      <c r="R21" s="199">
        <v>0</v>
      </c>
      <c r="S21" s="199">
        <v>0</v>
      </c>
      <c r="T21" s="199">
        <v>0</v>
      </c>
      <c r="U21" s="199">
        <v>0</v>
      </c>
      <c r="V21" s="199">
        <v>0</v>
      </c>
      <c r="W21" s="199">
        <v>0</v>
      </c>
      <c r="X21" s="199">
        <v>0</v>
      </c>
      <c r="Y21" s="199">
        <v>0</v>
      </c>
      <c r="Z21" s="199">
        <v>0</v>
      </c>
      <c r="AA21" s="199">
        <v>0</v>
      </c>
      <c r="AB21" s="199">
        <v>0</v>
      </c>
      <c r="AC21" s="199">
        <v>0</v>
      </c>
      <c r="AD21" s="199">
        <v>0</v>
      </c>
      <c r="AE21" s="199">
        <v>0</v>
      </c>
      <c r="AF21" s="199">
        <v>0</v>
      </c>
      <c r="AG21" s="199">
        <v>0</v>
      </c>
      <c r="AH21" s="199">
        <v>0</v>
      </c>
      <c r="AI21" s="199">
        <v>8.61</v>
      </c>
      <c r="AJ21" s="199">
        <v>0</v>
      </c>
      <c r="AK21" s="199">
        <v>-0.04</v>
      </c>
      <c r="AL21" s="199">
        <v>0</v>
      </c>
      <c r="AM21" s="199">
        <v>0</v>
      </c>
      <c r="AN21" s="199">
        <v>0</v>
      </c>
      <c r="AO21" s="199">
        <v>14.11</v>
      </c>
      <c r="AP21" s="199">
        <v>0</v>
      </c>
    </row>
    <row r="22" spans="1:42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0</v>
      </c>
      <c r="L22" s="199">
        <v>0</v>
      </c>
      <c r="M22" s="199">
        <v>0</v>
      </c>
      <c r="N22" s="199">
        <v>0</v>
      </c>
      <c r="O22" s="199">
        <v>0</v>
      </c>
      <c r="P22" s="199">
        <v>0</v>
      </c>
      <c r="Q22" s="199">
        <v>0</v>
      </c>
      <c r="R22" s="199">
        <v>0</v>
      </c>
      <c r="S22" s="199">
        <v>0</v>
      </c>
      <c r="T22" s="199">
        <v>0</v>
      </c>
      <c r="U22" s="199">
        <v>0</v>
      </c>
      <c r="V22" s="199">
        <v>0</v>
      </c>
      <c r="W22" s="199">
        <v>0</v>
      </c>
      <c r="X22" s="199">
        <v>0</v>
      </c>
      <c r="Y22" s="199">
        <v>0</v>
      </c>
      <c r="Z22" s="199">
        <v>0</v>
      </c>
      <c r="AA22" s="199">
        <v>0</v>
      </c>
      <c r="AB22" s="199">
        <v>0</v>
      </c>
      <c r="AC22" s="199">
        <v>0</v>
      </c>
      <c r="AD22" s="199">
        <v>0</v>
      </c>
      <c r="AE22" s="199">
        <v>0</v>
      </c>
      <c r="AF22" s="199">
        <v>0</v>
      </c>
      <c r="AG22" s="199">
        <v>0</v>
      </c>
      <c r="AH22" s="199">
        <v>0</v>
      </c>
      <c r="AI22" s="199">
        <v>8.61</v>
      </c>
      <c r="AJ22" s="199">
        <v>0</v>
      </c>
      <c r="AK22" s="199">
        <v>-0.04</v>
      </c>
      <c r="AL22" s="199">
        <v>0</v>
      </c>
      <c r="AM22" s="199">
        <v>0</v>
      </c>
      <c r="AN22" s="199">
        <v>0</v>
      </c>
      <c r="AO22" s="199">
        <v>14.11</v>
      </c>
      <c r="AP22" s="199">
        <v>0</v>
      </c>
    </row>
    <row r="23" spans="1:42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0</v>
      </c>
      <c r="L23" s="199">
        <v>0</v>
      </c>
      <c r="M23" s="199">
        <v>0</v>
      </c>
      <c r="N23" s="199">
        <v>0</v>
      </c>
      <c r="O23" s="199">
        <v>0</v>
      </c>
      <c r="P23" s="199">
        <v>0</v>
      </c>
      <c r="Q23" s="199">
        <v>0</v>
      </c>
      <c r="R23" s="199">
        <v>0</v>
      </c>
      <c r="S23" s="199">
        <v>0</v>
      </c>
      <c r="T23" s="199">
        <v>0</v>
      </c>
      <c r="U23" s="199">
        <v>0</v>
      </c>
      <c r="V23" s="199">
        <v>0</v>
      </c>
      <c r="W23" s="199">
        <v>0</v>
      </c>
      <c r="X23" s="199">
        <v>0</v>
      </c>
      <c r="Y23" s="199">
        <v>0</v>
      </c>
      <c r="Z23" s="199">
        <v>0</v>
      </c>
      <c r="AA23" s="199">
        <v>0</v>
      </c>
      <c r="AB23" s="199">
        <v>0</v>
      </c>
      <c r="AC23" s="199">
        <v>0</v>
      </c>
      <c r="AD23" s="199">
        <v>0</v>
      </c>
      <c r="AE23" s="199">
        <v>0</v>
      </c>
      <c r="AF23" s="199">
        <v>0</v>
      </c>
      <c r="AG23" s="199">
        <v>0</v>
      </c>
      <c r="AH23" s="199">
        <v>0</v>
      </c>
      <c r="AI23" s="199">
        <v>8.61</v>
      </c>
      <c r="AJ23" s="199">
        <v>0</v>
      </c>
      <c r="AK23" s="199">
        <v>-0.04</v>
      </c>
      <c r="AL23" s="199">
        <v>0</v>
      </c>
      <c r="AM23" s="199">
        <v>0</v>
      </c>
      <c r="AN23" s="199">
        <v>0</v>
      </c>
      <c r="AO23" s="199">
        <v>14.11</v>
      </c>
      <c r="AP23" s="199">
        <v>0</v>
      </c>
    </row>
    <row r="24" spans="1:42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0</v>
      </c>
      <c r="L24" s="199">
        <v>0</v>
      </c>
      <c r="M24" s="199">
        <v>0</v>
      </c>
      <c r="N24" s="199">
        <v>0</v>
      </c>
      <c r="O24" s="199">
        <v>0</v>
      </c>
      <c r="P24" s="199">
        <v>0</v>
      </c>
      <c r="Q24" s="199">
        <v>0</v>
      </c>
      <c r="R24" s="199">
        <v>0</v>
      </c>
      <c r="S24" s="199">
        <v>0</v>
      </c>
      <c r="T24" s="199">
        <v>0</v>
      </c>
      <c r="U24" s="199">
        <v>0</v>
      </c>
      <c r="V24" s="199">
        <v>0</v>
      </c>
      <c r="W24" s="199">
        <v>0</v>
      </c>
      <c r="X24" s="199">
        <v>0</v>
      </c>
      <c r="Y24" s="199">
        <v>0</v>
      </c>
      <c r="Z24" s="199">
        <v>0</v>
      </c>
      <c r="AA24" s="199">
        <v>0</v>
      </c>
      <c r="AB24" s="199">
        <v>0</v>
      </c>
      <c r="AC24" s="199">
        <v>0</v>
      </c>
      <c r="AD24" s="199">
        <v>0</v>
      </c>
      <c r="AE24" s="199">
        <v>0</v>
      </c>
      <c r="AF24" s="199">
        <v>0</v>
      </c>
      <c r="AG24" s="199">
        <v>0</v>
      </c>
      <c r="AH24" s="199">
        <v>0</v>
      </c>
      <c r="AI24" s="199">
        <v>8.61</v>
      </c>
      <c r="AJ24" s="199">
        <v>0</v>
      </c>
      <c r="AK24" s="199">
        <v>-0.04</v>
      </c>
      <c r="AL24" s="199">
        <v>0</v>
      </c>
      <c r="AM24" s="199">
        <v>0</v>
      </c>
      <c r="AN24" s="199">
        <v>0</v>
      </c>
      <c r="AO24" s="199">
        <v>14.11</v>
      </c>
      <c r="AP24" s="199">
        <v>0</v>
      </c>
    </row>
    <row r="25" spans="1:42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0</v>
      </c>
      <c r="L25" s="199">
        <v>0</v>
      </c>
      <c r="M25" s="199">
        <v>0</v>
      </c>
      <c r="N25" s="199">
        <v>0</v>
      </c>
      <c r="O25" s="199">
        <v>0</v>
      </c>
      <c r="P25" s="199">
        <v>0</v>
      </c>
      <c r="Q25" s="199">
        <v>0</v>
      </c>
      <c r="R25" s="199">
        <v>0</v>
      </c>
      <c r="S25" s="199">
        <v>0</v>
      </c>
      <c r="T25" s="199">
        <v>0</v>
      </c>
      <c r="U25" s="199">
        <v>0</v>
      </c>
      <c r="V25" s="199">
        <v>0</v>
      </c>
      <c r="W25" s="199">
        <v>0</v>
      </c>
      <c r="X25" s="199">
        <v>0</v>
      </c>
      <c r="Y25" s="199">
        <v>0</v>
      </c>
      <c r="Z25" s="199">
        <v>0</v>
      </c>
      <c r="AA25" s="199">
        <v>0</v>
      </c>
      <c r="AB25" s="199">
        <v>0</v>
      </c>
      <c r="AC25" s="199">
        <v>0</v>
      </c>
      <c r="AD25" s="199">
        <v>0</v>
      </c>
      <c r="AE25" s="199">
        <v>0</v>
      </c>
      <c r="AF25" s="199">
        <v>0</v>
      </c>
      <c r="AG25" s="199">
        <v>0</v>
      </c>
      <c r="AH25" s="199">
        <v>0</v>
      </c>
      <c r="AI25" s="199">
        <v>8.61</v>
      </c>
      <c r="AJ25" s="199">
        <v>0</v>
      </c>
      <c r="AK25" s="199">
        <v>-0.04</v>
      </c>
      <c r="AL25" s="199">
        <v>0</v>
      </c>
      <c r="AM25" s="199">
        <v>0</v>
      </c>
      <c r="AN25" s="199">
        <v>0</v>
      </c>
      <c r="AO25" s="199">
        <v>2.11</v>
      </c>
      <c r="AP25" s="199">
        <v>0</v>
      </c>
    </row>
    <row r="26" spans="1:42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0</v>
      </c>
      <c r="L26" s="199">
        <v>0</v>
      </c>
      <c r="M26" s="199">
        <v>0</v>
      </c>
      <c r="N26" s="199">
        <v>0</v>
      </c>
      <c r="O26" s="199">
        <v>0</v>
      </c>
      <c r="P26" s="199">
        <v>0</v>
      </c>
      <c r="Q26" s="199">
        <v>0</v>
      </c>
      <c r="R26" s="199">
        <v>0</v>
      </c>
      <c r="S26" s="199">
        <v>0</v>
      </c>
      <c r="T26" s="199">
        <v>0</v>
      </c>
      <c r="U26" s="199">
        <v>0</v>
      </c>
      <c r="V26" s="199">
        <v>0</v>
      </c>
      <c r="W26" s="199">
        <v>0</v>
      </c>
      <c r="X26" s="199">
        <v>0</v>
      </c>
      <c r="Y26" s="199">
        <v>0</v>
      </c>
      <c r="Z26" s="199">
        <v>0</v>
      </c>
      <c r="AA26" s="199">
        <v>0</v>
      </c>
      <c r="AB26" s="199">
        <v>0</v>
      </c>
      <c r="AC26" s="199">
        <v>0</v>
      </c>
      <c r="AD26" s="199">
        <v>0</v>
      </c>
      <c r="AE26" s="199">
        <v>0</v>
      </c>
      <c r="AF26" s="199">
        <v>0</v>
      </c>
      <c r="AG26" s="199">
        <v>0</v>
      </c>
      <c r="AH26" s="199">
        <v>0</v>
      </c>
      <c r="AI26" s="199">
        <v>8.61</v>
      </c>
      <c r="AJ26" s="199">
        <v>0</v>
      </c>
      <c r="AK26" s="199">
        <v>-0.04</v>
      </c>
      <c r="AL26" s="199">
        <v>0</v>
      </c>
      <c r="AM26" s="199">
        <v>0</v>
      </c>
      <c r="AN26" s="199">
        <v>0</v>
      </c>
      <c r="AO26" s="199">
        <v>14.11</v>
      </c>
      <c r="AP26" s="199">
        <v>0</v>
      </c>
    </row>
    <row r="27" spans="1:42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0</v>
      </c>
      <c r="L27" s="199">
        <v>0</v>
      </c>
      <c r="M27" s="199">
        <v>0</v>
      </c>
      <c r="N27" s="199">
        <v>0</v>
      </c>
      <c r="O27" s="199">
        <v>0</v>
      </c>
      <c r="P27" s="199">
        <v>0</v>
      </c>
      <c r="Q27" s="199">
        <v>0</v>
      </c>
      <c r="R27" s="199">
        <v>0</v>
      </c>
      <c r="S27" s="199">
        <v>0</v>
      </c>
      <c r="T27" s="199">
        <v>0</v>
      </c>
      <c r="U27" s="199">
        <v>0</v>
      </c>
      <c r="V27" s="199">
        <v>0</v>
      </c>
      <c r="W27" s="199">
        <v>0</v>
      </c>
      <c r="X27" s="199">
        <v>0</v>
      </c>
      <c r="Y27" s="199">
        <v>0</v>
      </c>
      <c r="Z27" s="199">
        <v>0</v>
      </c>
      <c r="AA27" s="199">
        <v>0</v>
      </c>
      <c r="AB27" s="199">
        <v>0</v>
      </c>
      <c r="AC27" s="199">
        <v>0</v>
      </c>
      <c r="AD27" s="199">
        <v>0</v>
      </c>
      <c r="AE27" s="199">
        <v>0</v>
      </c>
      <c r="AF27" s="199">
        <v>0</v>
      </c>
      <c r="AG27" s="199">
        <v>0</v>
      </c>
      <c r="AH27" s="199">
        <v>0</v>
      </c>
      <c r="AI27" s="199">
        <v>8.61</v>
      </c>
      <c r="AJ27" s="199">
        <v>0</v>
      </c>
      <c r="AK27" s="199">
        <v>-0.04</v>
      </c>
      <c r="AL27" s="199">
        <v>0</v>
      </c>
      <c r="AM27" s="199">
        <v>0</v>
      </c>
      <c r="AN27" s="199">
        <v>0</v>
      </c>
      <c r="AO27" s="199">
        <v>14.11</v>
      </c>
      <c r="AP27" s="199">
        <v>0</v>
      </c>
    </row>
    <row r="28" spans="1:42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0</v>
      </c>
      <c r="L28" s="199">
        <v>0</v>
      </c>
      <c r="M28" s="199">
        <v>0</v>
      </c>
      <c r="N28" s="199">
        <v>0</v>
      </c>
      <c r="O28" s="199">
        <v>0</v>
      </c>
      <c r="P28" s="199">
        <v>0</v>
      </c>
      <c r="Q28" s="199">
        <v>0</v>
      </c>
      <c r="R28" s="199">
        <v>0</v>
      </c>
      <c r="S28" s="199">
        <v>0</v>
      </c>
      <c r="T28" s="199">
        <v>0</v>
      </c>
      <c r="U28" s="199">
        <v>0</v>
      </c>
      <c r="V28" s="199">
        <v>0</v>
      </c>
      <c r="W28" s="199">
        <v>0</v>
      </c>
      <c r="X28" s="199">
        <v>0</v>
      </c>
      <c r="Y28" s="199">
        <v>0</v>
      </c>
      <c r="Z28" s="199">
        <v>0</v>
      </c>
      <c r="AA28" s="199">
        <v>0</v>
      </c>
      <c r="AB28" s="199">
        <v>0</v>
      </c>
      <c r="AC28" s="199">
        <v>0</v>
      </c>
      <c r="AD28" s="199">
        <v>0</v>
      </c>
      <c r="AE28" s="199">
        <v>0</v>
      </c>
      <c r="AF28" s="199">
        <v>0</v>
      </c>
      <c r="AG28" s="199">
        <v>0</v>
      </c>
      <c r="AH28" s="199">
        <v>0</v>
      </c>
      <c r="AI28" s="199">
        <v>8.61</v>
      </c>
      <c r="AJ28" s="199">
        <v>0</v>
      </c>
      <c r="AK28" s="199">
        <v>-0.04</v>
      </c>
      <c r="AL28" s="199">
        <v>0</v>
      </c>
      <c r="AM28" s="199">
        <v>0</v>
      </c>
      <c r="AN28" s="199">
        <v>0</v>
      </c>
      <c r="AO28" s="199">
        <v>14.11</v>
      </c>
      <c r="AP28" s="199">
        <v>0</v>
      </c>
    </row>
    <row r="29" spans="1:42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0</v>
      </c>
      <c r="L29" s="199">
        <v>0</v>
      </c>
      <c r="M29" s="199">
        <v>0</v>
      </c>
      <c r="N29" s="199">
        <v>0</v>
      </c>
      <c r="O29" s="199">
        <v>0</v>
      </c>
      <c r="P29" s="199">
        <v>0</v>
      </c>
      <c r="Q29" s="199">
        <v>0</v>
      </c>
      <c r="R29" s="199">
        <v>0</v>
      </c>
      <c r="S29" s="199">
        <v>0</v>
      </c>
      <c r="T29" s="199">
        <v>0</v>
      </c>
      <c r="U29" s="199">
        <v>0</v>
      </c>
      <c r="V29" s="199">
        <v>0</v>
      </c>
      <c r="W29" s="199">
        <v>0</v>
      </c>
      <c r="X29" s="199">
        <v>0</v>
      </c>
      <c r="Y29" s="199">
        <v>0</v>
      </c>
      <c r="Z29" s="199">
        <v>0</v>
      </c>
      <c r="AA29" s="199">
        <v>0</v>
      </c>
      <c r="AB29" s="199">
        <v>0</v>
      </c>
      <c r="AC29" s="199">
        <v>0</v>
      </c>
      <c r="AD29" s="199">
        <v>0</v>
      </c>
      <c r="AE29" s="199">
        <v>0</v>
      </c>
      <c r="AF29" s="199">
        <v>0</v>
      </c>
      <c r="AG29" s="199">
        <v>0</v>
      </c>
      <c r="AH29" s="199">
        <v>0</v>
      </c>
      <c r="AI29" s="199">
        <v>8.61</v>
      </c>
      <c r="AJ29" s="199">
        <v>0</v>
      </c>
      <c r="AK29" s="199">
        <v>-0.04</v>
      </c>
      <c r="AL29" s="199">
        <v>0</v>
      </c>
      <c r="AM29" s="199">
        <v>0</v>
      </c>
      <c r="AN29" s="199">
        <v>0</v>
      </c>
      <c r="AO29" s="199">
        <v>14.11</v>
      </c>
      <c r="AP29" s="199">
        <v>0</v>
      </c>
    </row>
    <row r="30" spans="1:42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0</v>
      </c>
      <c r="L30" s="199">
        <v>0</v>
      </c>
      <c r="M30" s="199">
        <v>0</v>
      </c>
      <c r="N30" s="199">
        <v>0</v>
      </c>
      <c r="O30" s="199">
        <v>0</v>
      </c>
      <c r="P30" s="199">
        <v>0</v>
      </c>
      <c r="Q30" s="199">
        <v>0</v>
      </c>
      <c r="R30" s="199">
        <v>0</v>
      </c>
      <c r="S30" s="199">
        <v>0</v>
      </c>
      <c r="T30" s="199">
        <v>0</v>
      </c>
      <c r="U30" s="199">
        <v>0</v>
      </c>
      <c r="V30" s="199">
        <v>0</v>
      </c>
      <c r="W30" s="199">
        <v>0</v>
      </c>
      <c r="X30" s="199">
        <v>0</v>
      </c>
      <c r="Y30" s="199">
        <v>0</v>
      </c>
      <c r="Z30" s="199">
        <v>0</v>
      </c>
      <c r="AA30" s="199">
        <v>0</v>
      </c>
      <c r="AB30" s="199">
        <v>0</v>
      </c>
      <c r="AC30" s="199">
        <v>0</v>
      </c>
      <c r="AD30" s="199">
        <v>0</v>
      </c>
      <c r="AE30" s="199">
        <v>0</v>
      </c>
      <c r="AF30" s="199">
        <v>0</v>
      </c>
      <c r="AG30" s="199">
        <v>0</v>
      </c>
      <c r="AH30" s="199">
        <v>0</v>
      </c>
      <c r="AI30" s="199">
        <v>8.61</v>
      </c>
      <c r="AJ30" s="199">
        <v>0</v>
      </c>
      <c r="AK30" s="199">
        <v>-0.04</v>
      </c>
      <c r="AL30" s="199">
        <v>0</v>
      </c>
      <c r="AM30" s="199">
        <v>0</v>
      </c>
      <c r="AN30" s="199">
        <v>0</v>
      </c>
      <c r="AO30" s="199">
        <v>14.11</v>
      </c>
      <c r="AP30" s="199">
        <v>0</v>
      </c>
    </row>
    <row r="31" spans="1:42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0</v>
      </c>
      <c r="L31" s="199">
        <v>0</v>
      </c>
      <c r="M31" s="199">
        <v>0</v>
      </c>
      <c r="N31" s="199">
        <v>0</v>
      </c>
      <c r="O31" s="199">
        <v>0</v>
      </c>
      <c r="P31" s="199">
        <v>0</v>
      </c>
      <c r="Q31" s="199">
        <v>0</v>
      </c>
      <c r="R31" s="199">
        <v>0</v>
      </c>
      <c r="S31" s="199">
        <v>0</v>
      </c>
      <c r="T31" s="199">
        <v>0</v>
      </c>
      <c r="U31" s="199">
        <v>0</v>
      </c>
      <c r="V31" s="199">
        <v>0</v>
      </c>
      <c r="W31" s="199">
        <v>0</v>
      </c>
      <c r="X31" s="199">
        <v>0</v>
      </c>
      <c r="Y31" s="199">
        <v>0</v>
      </c>
      <c r="Z31" s="199">
        <v>0</v>
      </c>
      <c r="AA31" s="199">
        <v>0</v>
      </c>
      <c r="AB31" s="199">
        <v>0</v>
      </c>
      <c r="AC31" s="199">
        <v>0</v>
      </c>
      <c r="AD31" s="199">
        <v>0</v>
      </c>
      <c r="AE31" s="199">
        <v>0</v>
      </c>
      <c r="AF31" s="199">
        <v>0</v>
      </c>
      <c r="AG31" s="199">
        <v>0</v>
      </c>
      <c r="AH31" s="199">
        <v>0</v>
      </c>
      <c r="AI31" s="199">
        <v>8.67</v>
      </c>
      <c r="AJ31" s="199">
        <v>0</v>
      </c>
      <c r="AK31" s="199">
        <v>-0.04</v>
      </c>
      <c r="AL31" s="199">
        <v>0</v>
      </c>
      <c r="AM31" s="199">
        <v>0</v>
      </c>
      <c r="AN31" s="199">
        <v>0</v>
      </c>
      <c r="AO31" s="199">
        <v>14.11</v>
      </c>
      <c r="AP31" s="199">
        <v>0</v>
      </c>
    </row>
    <row r="32" spans="1:42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0</v>
      </c>
      <c r="L32" s="199">
        <v>0</v>
      </c>
      <c r="M32" s="199">
        <v>0</v>
      </c>
      <c r="N32" s="199">
        <v>0</v>
      </c>
      <c r="O32" s="199">
        <v>0</v>
      </c>
      <c r="P32" s="199">
        <v>0</v>
      </c>
      <c r="Q32" s="199">
        <v>0</v>
      </c>
      <c r="R32" s="199">
        <v>0</v>
      </c>
      <c r="S32" s="199">
        <v>0</v>
      </c>
      <c r="T32" s="199">
        <v>0</v>
      </c>
      <c r="U32" s="199">
        <v>0</v>
      </c>
      <c r="V32" s="199">
        <v>0</v>
      </c>
      <c r="W32" s="199">
        <v>0</v>
      </c>
      <c r="X32" s="199">
        <v>0</v>
      </c>
      <c r="Y32" s="199">
        <v>0</v>
      </c>
      <c r="Z32" s="199">
        <v>0</v>
      </c>
      <c r="AA32" s="199">
        <v>0</v>
      </c>
      <c r="AB32" s="199">
        <v>0</v>
      </c>
      <c r="AC32" s="199">
        <v>0</v>
      </c>
      <c r="AD32" s="199">
        <v>0</v>
      </c>
      <c r="AE32" s="199">
        <v>0</v>
      </c>
      <c r="AF32" s="199">
        <v>0</v>
      </c>
      <c r="AG32" s="199">
        <v>0</v>
      </c>
      <c r="AH32" s="199">
        <v>0</v>
      </c>
      <c r="AI32" s="199">
        <v>8.67</v>
      </c>
      <c r="AJ32" s="199">
        <v>0</v>
      </c>
      <c r="AK32" s="199">
        <v>-0.04</v>
      </c>
      <c r="AL32" s="199">
        <v>0</v>
      </c>
      <c r="AM32" s="199">
        <v>0</v>
      </c>
      <c r="AN32" s="199">
        <v>0</v>
      </c>
      <c r="AO32" s="199">
        <v>14.11</v>
      </c>
      <c r="AP32" s="199">
        <v>0</v>
      </c>
    </row>
    <row r="33" spans="1:42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0</v>
      </c>
      <c r="L33" s="199">
        <v>0</v>
      </c>
      <c r="M33" s="199">
        <v>0</v>
      </c>
      <c r="N33" s="199">
        <v>0</v>
      </c>
      <c r="O33" s="199">
        <v>0</v>
      </c>
      <c r="P33" s="199">
        <v>0</v>
      </c>
      <c r="Q33" s="199">
        <v>0</v>
      </c>
      <c r="R33" s="199">
        <v>0</v>
      </c>
      <c r="S33" s="199">
        <v>0</v>
      </c>
      <c r="T33" s="199">
        <v>0</v>
      </c>
      <c r="U33" s="199">
        <v>0</v>
      </c>
      <c r="V33" s="199">
        <v>0</v>
      </c>
      <c r="W33" s="199">
        <v>0</v>
      </c>
      <c r="X33" s="199">
        <v>0</v>
      </c>
      <c r="Y33" s="199">
        <v>0</v>
      </c>
      <c r="Z33" s="199">
        <v>0</v>
      </c>
      <c r="AA33" s="199">
        <v>0</v>
      </c>
      <c r="AB33" s="199">
        <v>0</v>
      </c>
      <c r="AC33" s="199">
        <v>0</v>
      </c>
      <c r="AD33" s="199">
        <v>0</v>
      </c>
      <c r="AE33" s="199">
        <v>0</v>
      </c>
      <c r="AF33" s="199">
        <v>0</v>
      </c>
      <c r="AG33" s="199">
        <v>0</v>
      </c>
      <c r="AH33" s="199">
        <v>0</v>
      </c>
      <c r="AI33" s="199">
        <v>8.67</v>
      </c>
      <c r="AJ33" s="199">
        <v>0</v>
      </c>
      <c r="AK33" s="199">
        <v>-0.04</v>
      </c>
      <c r="AL33" s="199">
        <v>0</v>
      </c>
      <c r="AM33" s="199">
        <v>0</v>
      </c>
      <c r="AN33" s="199">
        <v>0</v>
      </c>
      <c r="AO33" s="199">
        <v>14.11</v>
      </c>
      <c r="AP33" s="199">
        <v>0</v>
      </c>
    </row>
    <row r="34" spans="1:42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0</v>
      </c>
      <c r="L34" s="199">
        <v>0</v>
      </c>
      <c r="M34" s="199">
        <v>0</v>
      </c>
      <c r="N34" s="199">
        <v>0</v>
      </c>
      <c r="O34" s="199">
        <v>0</v>
      </c>
      <c r="P34" s="199">
        <v>0</v>
      </c>
      <c r="Q34" s="199">
        <v>0</v>
      </c>
      <c r="R34" s="199">
        <v>0</v>
      </c>
      <c r="S34" s="199">
        <v>0</v>
      </c>
      <c r="T34" s="199">
        <v>0</v>
      </c>
      <c r="U34" s="199">
        <v>0</v>
      </c>
      <c r="V34" s="199">
        <v>0</v>
      </c>
      <c r="W34" s="199">
        <v>0</v>
      </c>
      <c r="X34" s="199">
        <v>0</v>
      </c>
      <c r="Y34" s="199">
        <v>0</v>
      </c>
      <c r="Z34" s="199">
        <v>0</v>
      </c>
      <c r="AA34" s="199">
        <v>0</v>
      </c>
      <c r="AB34" s="199">
        <v>0</v>
      </c>
      <c r="AC34" s="199">
        <v>0</v>
      </c>
      <c r="AD34" s="199">
        <v>0</v>
      </c>
      <c r="AE34" s="199">
        <v>0</v>
      </c>
      <c r="AF34" s="199">
        <v>0</v>
      </c>
      <c r="AG34" s="199">
        <v>0</v>
      </c>
      <c r="AH34" s="199">
        <v>0</v>
      </c>
      <c r="AI34" s="199">
        <v>8.67</v>
      </c>
      <c r="AJ34" s="199">
        <v>0</v>
      </c>
      <c r="AK34" s="199">
        <v>-0.04</v>
      </c>
      <c r="AL34" s="199">
        <v>0</v>
      </c>
      <c r="AM34" s="199">
        <v>0</v>
      </c>
      <c r="AN34" s="199">
        <v>0</v>
      </c>
      <c r="AO34" s="199">
        <v>14.11</v>
      </c>
      <c r="AP34" s="199">
        <v>0</v>
      </c>
    </row>
    <row r="35" spans="1:42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0</v>
      </c>
      <c r="L35" s="199">
        <v>0</v>
      </c>
      <c r="M35" s="199">
        <v>0</v>
      </c>
      <c r="N35" s="199">
        <v>0</v>
      </c>
      <c r="O35" s="199">
        <v>0</v>
      </c>
      <c r="P35" s="199">
        <v>0</v>
      </c>
      <c r="Q35" s="199">
        <v>0</v>
      </c>
      <c r="R35" s="199">
        <v>0</v>
      </c>
      <c r="S35" s="199">
        <v>0</v>
      </c>
      <c r="T35" s="199">
        <v>0</v>
      </c>
      <c r="U35" s="199">
        <v>0</v>
      </c>
      <c r="V35" s="199">
        <v>0</v>
      </c>
      <c r="W35" s="199">
        <v>0</v>
      </c>
      <c r="X35" s="199">
        <v>0</v>
      </c>
      <c r="Y35" s="199">
        <v>0</v>
      </c>
      <c r="Z35" s="199">
        <v>0</v>
      </c>
      <c r="AA35" s="199">
        <v>0</v>
      </c>
      <c r="AB35" s="199">
        <v>0</v>
      </c>
      <c r="AC35" s="199">
        <v>0</v>
      </c>
      <c r="AD35" s="199">
        <v>0</v>
      </c>
      <c r="AE35" s="199">
        <v>0</v>
      </c>
      <c r="AF35" s="199">
        <v>0</v>
      </c>
      <c r="AG35" s="199">
        <v>0</v>
      </c>
      <c r="AH35" s="199">
        <v>0</v>
      </c>
      <c r="AI35" s="199">
        <v>8.8699999999999992</v>
      </c>
      <c r="AJ35" s="199">
        <v>0</v>
      </c>
      <c r="AK35" s="199">
        <v>-0.04</v>
      </c>
      <c r="AL35" s="199">
        <v>0</v>
      </c>
      <c r="AM35" s="199">
        <v>0</v>
      </c>
      <c r="AN35" s="199">
        <v>0</v>
      </c>
      <c r="AO35" s="199">
        <v>14.11</v>
      </c>
      <c r="AP35" s="199">
        <v>0</v>
      </c>
    </row>
    <row r="36" spans="1:42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0</v>
      </c>
      <c r="L36" s="199">
        <v>0</v>
      </c>
      <c r="M36" s="199">
        <v>0</v>
      </c>
      <c r="N36" s="199">
        <v>0</v>
      </c>
      <c r="O36" s="199">
        <v>0</v>
      </c>
      <c r="P36" s="199">
        <v>0</v>
      </c>
      <c r="Q36" s="199">
        <v>0</v>
      </c>
      <c r="R36" s="199">
        <v>0</v>
      </c>
      <c r="S36" s="199">
        <v>0</v>
      </c>
      <c r="T36" s="199">
        <v>0</v>
      </c>
      <c r="U36" s="199">
        <v>0</v>
      </c>
      <c r="V36" s="199">
        <v>0</v>
      </c>
      <c r="W36" s="199">
        <v>0</v>
      </c>
      <c r="X36" s="199">
        <v>0</v>
      </c>
      <c r="Y36" s="199">
        <v>0</v>
      </c>
      <c r="Z36" s="199">
        <v>0</v>
      </c>
      <c r="AA36" s="199">
        <v>0</v>
      </c>
      <c r="AB36" s="199">
        <v>0</v>
      </c>
      <c r="AC36" s="199">
        <v>0</v>
      </c>
      <c r="AD36" s="199">
        <v>0</v>
      </c>
      <c r="AE36" s="199">
        <v>0</v>
      </c>
      <c r="AF36" s="199">
        <v>0</v>
      </c>
      <c r="AG36" s="199">
        <v>0</v>
      </c>
      <c r="AH36" s="199">
        <v>0</v>
      </c>
      <c r="AI36" s="199">
        <v>8.8699999999999992</v>
      </c>
      <c r="AJ36" s="199">
        <v>0</v>
      </c>
      <c r="AK36" s="199">
        <v>-0.04</v>
      </c>
      <c r="AL36" s="199">
        <v>0</v>
      </c>
      <c r="AM36" s="199">
        <v>0</v>
      </c>
      <c r="AN36" s="199">
        <v>0</v>
      </c>
      <c r="AO36" s="199">
        <v>14.11</v>
      </c>
      <c r="AP36" s="199">
        <v>0</v>
      </c>
    </row>
    <row r="37" spans="1:42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0</v>
      </c>
      <c r="L37" s="199">
        <v>0</v>
      </c>
      <c r="M37" s="199">
        <v>0</v>
      </c>
      <c r="N37" s="199">
        <v>0</v>
      </c>
      <c r="O37" s="199">
        <v>0</v>
      </c>
      <c r="P37" s="199">
        <v>0</v>
      </c>
      <c r="Q37" s="199">
        <v>0</v>
      </c>
      <c r="R37" s="199">
        <v>0</v>
      </c>
      <c r="S37" s="199">
        <v>0</v>
      </c>
      <c r="T37" s="199">
        <v>0</v>
      </c>
      <c r="U37" s="199">
        <v>0</v>
      </c>
      <c r="V37" s="199">
        <v>0</v>
      </c>
      <c r="W37" s="199">
        <v>0</v>
      </c>
      <c r="X37" s="199">
        <v>0</v>
      </c>
      <c r="Y37" s="199">
        <v>0</v>
      </c>
      <c r="Z37" s="199">
        <v>0</v>
      </c>
      <c r="AA37" s="199">
        <v>0</v>
      </c>
      <c r="AB37" s="199">
        <v>0</v>
      </c>
      <c r="AC37" s="199">
        <v>0</v>
      </c>
      <c r="AD37" s="199">
        <v>0</v>
      </c>
      <c r="AE37" s="199">
        <v>0</v>
      </c>
      <c r="AF37" s="199">
        <v>0</v>
      </c>
      <c r="AG37" s="199">
        <v>0</v>
      </c>
      <c r="AH37" s="199">
        <v>12.12</v>
      </c>
      <c r="AI37" s="199">
        <v>8.8699999999999992</v>
      </c>
      <c r="AJ37" s="199">
        <v>0</v>
      </c>
      <c r="AK37" s="199">
        <v>-0.04</v>
      </c>
      <c r="AL37" s="199">
        <v>0</v>
      </c>
      <c r="AM37" s="199">
        <v>0</v>
      </c>
      <c r="AN37" s="199">
        <v>0</v>
      </c>
      <c r="AO37" s="199">
        <v>14.11</v>
      </c>
      <c r="AP37" s="199">
        <v>0</v>
      </c>
    </row>
    <row r="38" spans="1:42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0</v>
      </c>
      <c r="L38" s="199">
        <v>0</v>
      </c>
      <c r="M38" s="199">
        <v>0</v>
      </c>
      <c r="N38" s="199">
        <v>0</v>
      </c>
      <c r="O38" s="199">
        <v>0</v>
      </c>
      <c r="P38" s="199">
        <v>0</v>
      </c>
      <c r="Q38" s="199">
        <v>0</v>
      </c>
      <c r="R38" s="199">
        <v>0</v>
      </c>
      <c r="S38" s="199">
        <v>0</v>
      </c>
      <c r="T38" s="199">
        <v>0</v>
      </c>
      <c r="U38" s="199">
        <v>0</v>
      </c>
      <c r="V38" s="199">
        <v>0</v>
      </c>
      <c r="W38" s="199">
        <v>0</v>
      </c>
      <c r="X38" s="199">
        <v>0</v>
      </c>
      <c r="Y38" s="199">
        <v>0</v>
      </c>
      <c r="Z38" s="199">
        <v>0</v>
      </c>
      <c r="AA38" s="199">
        <v>0</v>
      </c>
      <c r="AB38" s="199">
        <v>0</v>
      </c>
      <c r="AC38" s="199">
        <v>0</v>
      </c>
      <c r="AD38" s="199">
        <v>0</v>
      </c>
      <c r="AE38" s="199">
        <v>0</v>
      </c>
      <c r="AF38" s="199">
        <v>0</v>
      </c>
      <c r="AG38" s="199">
        <v>0</v>
      </c>
      <c r="AH38" s="199">
        <v>12.12</v>
      </c>
      <c r="AI38" s="199">
        <v>8.8699999999999992</v>
      </c>
      <c r="AJ38" s="199">
        <v>0</v>
      </c>
      <c r="AK38" s="199">
        <v>-0.04</v>
      </c>
      <c r="AL38" s="199">
        <v>0</v>
      </c>
      <c r="AM38" s="199">
        <v>0</v>
      </c>
      <c r="AN38" s="199">
        <v>0</v>
      </c>
      <c r="AO38" s="199">
        <v>14.11</v>
      </c>
      <c r="AP38" s="199">
        <v>0</v>
      </c>
    </row>
    <row r="39" spans="1:42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0</v>
      </c>
      <c r="L39" s="199">
        <v>0</v>
      </c>
      <c r="M39" s="199">
        <v>0</v>
      </c>
      <c r="N39" s="199">
        <v>0</v>
      </c>
      <c r="O39" s="199">
        <v>0</v>
      </c>
      <c r="P39" s="199">
        <v>0</v>
      </c>
      <c r="Q39" s="199">
        <v>0</v>
      </c>
      <c r="R39" s="199">
        <v>0</v>
      </c>
      <c r="S39" s="199">
        <v>0</v>
      </c>
      <c r="T39" s="199">
        <v>0</v>
      </c>
      <c r="U39" s="199">
        <v>0</v>
      </c>
      <c r="V39" s="199">
        <v>0</v>
      </c>
      <c r="W39" s="199">
        <v>0</v>
      </c>
      <c r="X39" s="199">
        <v>0</v>
      </c>
      <c r="Y39" s="199">
        <v>0</v>
      </c>
      <c r="Z39" s="199">
        <v>0</v>
      </c>
      <c r="AA39" s="199">
        <v>0</v>
      </c>
      <c r="AB39" s="199">
        <v>0</v>
      </c>
      <c r="AC39" s="199">
        <v>0</v>
      </c>
      <c r="AD39" s="199">
        <v>0</v>
      </c>
      <c r="AE39" s="199">
        <v>0</v>
      </c>
      <c r="AF39" s="199">
        <v>0</v>
      </c>
      <c r="AG39" s="199">
        <v>0</v>
      </c>
      <c r="AH39" s="199">
        <v>12.12</v>
      </c>
      <c r="AI39" s="199">
        <v>8.56</v>
      </c>
      <c r="AJ39" s="199">
        <v>0</v>
      </c>
      <c r="AK39" s="199">
        <v>-0.04</v>
      </c>
      <c r="AL39" s="199">
        <v>0</v>
      </c>
      <c r="AM39" s="199">
        <v>0</v>
      </c>
      <c r="AN39" s="199">
        <v>0</v>
      </c>
      <c r="AO39" s="199">
        <v>14.11</v>
      </c>
      <c r="AP39" s="199">
        <v>0</v>
      </c>
    </row>
    <row r="40" spans="1:42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0</v>
      </c>
      <c r="L40" s="199">
        <v>0</v>
      </c>
      <c r="M40" s="199">
        <v>0</v>
      </c>
      <c r="N40" s="199">
        <v>0</v>
      </c>
      <c r="O40" s="199">
        <v>0</v>
      </c>
      <c r="P40" s="199">
        <v>0</v>
      </c>
      <c r="Q40" s="199">
        <v>0</v>
      </c>
      <c r="R40" s="199">
        <v>0</v>
      </c>
      <c r="S40" s="199">
        <v>0</v>
      </c>
      <c r="T40" s="199">
        <v>0</v>
      </c>
      <c r="U40" s="199">
        <v>0</v>
      </c>
      <c r="V40" s="199">
        <v>0</v>
      </c>
      <c r="W40" s="199">
        <v>0</v>
      </c>
      <c r="X40" s="199">
        <v>0</v>
      </c>
      <c r="Y40" s="199">
        <v>0</v>
      </c>
      <c r="Z40" s="199">
        <v>0</v>
      </c>
      <c r="AA40" s="199">
        <v>0</v>
      </c>
      <c r="AB40" s="199">
        <v>0</v>
      </c>
      <c r="AC40" s="199">
        <v>0</v>
      </c>
      <c r="AD40" s="199">
        <v>0</v>
      </c>
      <c r="AE40" s="199">
        <v>0</v>
      </c>
      <c r="AF40" s="199">
        <v>0</v>
      </c>
      <c r="AG40" s="199">
        <v>0</v>
      </c>
      <c r="AH40" s="199">
        <v>12.12</v>
      </c>
      <c r="AI40" s="199">
        <v>8.56</v>
      </c>
      <c r="AJ40" s="199">
        <v>0</v>
      </c>
      <c r="AK40" s="199">
        <v>-0.04</v>
      </c>
      <c r="AL40" s="199">
        <v>0</v>
      </c>
      <c r="AM40" s="199">
        <v>0</v>
      </c>
      <c r="AN40" s="199">
        <v>0</v>
      </c>
      <c r="AO40" s="199">
        <v>14.11</v>
      </c>
      <c r="AP40" s="199">
        <v>0</v>
      </c>
    </row>
    <row r="41" spans="1:42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0</v>
      </c>
      <c r="L41" s="199">
        <v>0</v>
      </c>
      <c r="M41" s="199">
        <v>0</v>
      </c>
      <c r="N41" s="199">
        <v>0</v>
      </c>
      <c r="O41" s="199">
        <v>0</v>
      </c>
      <c r="P41" s="199">
        <v>0</v>
      </c>
      <c r="Q41" s="199">
        <v>0</v>
      </c>
      <c r="R41" s="199">
        <v>0</v>
      </c>
      <c r="S41" s="199">
        <v>0</v>
      </c>
      <c r="T41" s="199">
        <v>0</v>
      </c>
      <c r="U41" s="199">
        <v>0</v>
      </c>
      <c r="V41" s="199">
        <v>0</v>
      </c>
      <c r="W41" s="199">
        <v>0</v>
      </c>
      <c r="X41" s="199">
        <v>0</v>
      </c>
      <c r="Y41" s="199">
        <v>0</v>
      </c>
      <c r="Z41" s="199">
        <v>0</v>
      </c>
      <c r="AA41" s="199">
        <v>0</v>
      </c>
      <c r="AB41" s="199">
        <v>0</v>
      </c>
      <c r="AC41" s="199">
        <v>0</v>
      </c>
      <c r="AD41" s="199">
        <v>0</v>
      </c>
      <c r="AE41" s="199">
        <v>0</v>
      </c>
      <c r="AF41" s="199">
        <v>0</v>
      </c>
      <c r="AG41" s="199">
        <v>0</v>
      </c>
      <c r="AH41" s="199">
        <v>12.12</v>
      </c>
      <c r="AI41" s="199">
        <v>8.56</v>
      </c>
      <c r="AJ41" s="199">
        <v>0</v>
      </c>
      <c r="AK41" s="199">
        <v>-0.04</v>
      </c>
      <c r="AL41" s="199">
        <v>0</v>
      </c>
      <c r="AM41" s="199">
        <v>0</v>
      </c>
      <c r="AN41" s="199">
        <v>0</v>
      </c>
      <c r="AO41" s="199">
        <v>14.11</v>
      </c>
      <c r="AP41" s="199">
        <v>0</v>
      </c>
    </row>
    <row r="42" spans="1:42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0</v>
      </c>
      <c r="L42" s="199">
        <v>0</v>
      </c>
      <c r="M42" s="199">
        <v>0</v>
      </c>
      <c r="N42" s="199">
        <v>0</v>
      </c>
      <c r="O42" s="199">
        <v>0</v>
      </c>
      <c r="P42" s="199">
        <v>0</v>
      </c>
      <c r="Q42" s="199">
        <v>0</v>
      </c>
      <c r="R42" s="199">
        <v>0</v>
      </c>
      <c r="S42" s="199">
        <v>0</v>
      </c>
      <c r="T42" s="199">
        <v>0</v>
      </c>
      <c r="U42" s="199">
        <v>0</v>
      </c>
      <c r="V42" s="199">
        <v>0</v>
      </c>
      <c r="W42" s="199">
        <v>0</v>
      </c>
      <c r="X42" s="199">
        <v>0</v>
      </c>
      <c r="Y42" s="199">
        <v>0</v>
      </c>
      <c r="Z42" s="199">
        <v>0</v>
      </c>
      <c r="AA42" s="199">
        <v>0</v>
      </c>
      <c r="AB42" s="199">
        <v>0</v>
      </c>
      <c r="AC42" s="199">
        <v>0</v>
      </c>
      <c r="AD42" s="199">
        <v>0</v>
      </c>
      <c r="AE42" s="199">
        <v>0</v>
      </c>
      <c r="AF42" s="199">
        <v>0</v>
      </c>
      <c r="AG42" s="199">
        <v>0</v>
      </c>
      <c r="AH42" s="199">
        <v>12.12</v>
      </c>
      <c r="AI42" s="199">
        <v>8.56</v>
      </c>
      <c r="AJ42" s="199">
        <v>0</v>
      </c>
      <c r="AK42" s="199">
        <v>-0.04</v>
      </c>
      <c r="AL42" s="199">
        <v>0</v>
      </c>
      <c r="AM42" s="199">
        <v>0</v>
      </c>
      <c r="AN42" s="199">
        <v>0</v>
      </c>
      <c r="AO42" s="199">
        <v>14.11</v>
      </c>
      <c r="AP42" s="199">
        <v>0</v>
      </c>
    </row>
    <row r="43" spans="1:42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>
        <v>0</v>
      </c>
      <c r="P43" s="199">
        <v>0</v>
      </c>
      <c r="Q43" s="199">
        <v>0</v>
      </c>
      <c r="R43" s="199">
        <v>0</v>
      </c>
      <c r="S43" s="199">
        <v>0</v>
      </c>
      <c r="T43" s="199">
        <v>0</v>
      </c>
      <c r="U43" s="199">
        <v>0</v>
      </c>
      <c r="V43" s="199">
        <v>0</v>
      </c>
      <c r="W43" s="199">
        <v>0</v>
      </c>
      <c r="X43" s="199">
        <v>0</v>
      </c>
      <c r="Y43" s="199">
        <v>0</v>
      </c>
      <c r="Z43" s="199">
        <v>0</v>
      </c>
      <c r="AA43" s="199">
        <v>0</v>
      </c>
      <c r="AB43" s="199">
        <v>0</v>
      </c>
      <c r="AC43" s="199">
        <v>0</v>
      </c>
      <c r="AD43" s="199">
        <v>0</v>
      </c>
      <c r="AE43" s="199">
        <v>0</v>
      </c>
      <c r="AF43" s="199">
        <v>0</v>
      </c>
      <c r="AG43" s="199">
        <v>0</v>
      </c>
      <c r="AH43" s="199">
        <v>12.12</v>
      </c>
      <c r="AI43" s="199">
        <v>8.67</v>
      </c>
      <c r="AJ43" s="199">
        <v>0</v>
      </c>
      <c r="AK43" s="199">
        <v>-0.04</v>
      </c>
      <c r="AL43" s="199">
        <v>0</v>
      </c>
      <c r="AM43" s="199">
        <v>0</v>
      </c>
      <c r="AN43" s="199">
        <v>0</v>
      </c>
      <c r="AO43" s="199">
        <v>14.11</v>
      </c>
      <c r="AP43" s="199">
        <v>0</v>
      </c>
    </row>
    <row r="44" spans="1:42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0</v>
      </c>
      <c r="L44" s="199">
        <v>0</v>
      </c>
      <c r="M44" s="199">
        <v>0</v>
      </c>
      <c r="N44" s="199">
        <v>0</v>
      </c>
      <c r="O44" s="199">
        <v>0</v>
      </c>
      <c r="P44" s="199">
        <v>0</v>
      </c>
      <c r="Q44" s="199">
        <v>0</v>
      </c>
      <c r="R44" s="199">
        <v>0</v>
      </c>
      <c r="S44" s="199">
        <v>0</v>
      </c>
      <c r="T44" s="199">
        <v>0</v>
      </c>
      <c r="U44" s="199">
        <v>0</v>
      </c>
      <c r="V44" s="199">
        <v>0</v>
      </c>
      <c r="W44" s="199">
        <v>0</v>
      </c>
      <c r="X44" s="199">
        <v>0</v>
      </c>
      <c r="Y44" s="199">
        <v>0</v>
      </c>
      <c r="Z44" s="199">
        <v>0</v>
      </c>
      <c r="AA44" s="199">
        <v>0</v>
      </c>
      <c r="AB44" s="199">
        <v>0</v>
      </c>
      <c r="AC44" s="199">
        <v>0</v>
      </c>
      <c r="AD44" s="199">
        <v>0</v>
      </c>
      <c r="AE44" s="199">
        <v>0</v>
      </c>
      <c r="AF44" s="199">
        <v>0</v>
      </c>
      <c r="AG44" s="199">
        <v>0</v>
      </c>
      <c r="AH44" s="199">
        <v>12.12</v>
      </c>
      <c r="AI44" s="199">
        <v>8.67</v>
      </c>
      <c r="AJ44" s="199">
        <v>0</v>
      </c>
      <c r="AK44" s="199">
        <v>-0.04</v>
      </c>
      <c r="AL44" s="199">
        <v>0</v>
      </c>
      <c r="AM44" s="199">
        <v>0</v>
      </c>
      <c r="AN44" s="199">
        <v>0</v>
      </c>
      <c r="AO44" s="199">
        <v>14.11</v>
      </c>
      <c r="AP44" s="199">
        <v>0</v>
      </c>
    </row>
    <row r="45" spans="1:42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0</v>
      </c>
      <c r="L45" s="199">
        <v>0</v>
      </c>
      <c r="M45" s="199">
        <v>0</v>
      </c>
      <c r="N45" s="199">
        <v>0</v>
      </c>
      <c r="O45" s="199">
        <v>0</v>
      </c>
      <c r="P45" s="199">
        <v>0</v>
      </c>
      <c r="Q45" s="199">
        <v>0</v>
      </c>
      <c r="R45" s="199">
        <v>0</v>
      </c>
      <c r="S45" s="199">
        <v>0</v>
      </c>
      <c r="T45" s="199">
        <v>0</v>
      </c>
      <c r="U45" s="199">
        <v>0</v>
      </c>
      <c r="V45" s="199">
        <v>0</v>
      </c>
      <c r="W45" s="199">
        <v>0</v>
      </c>
      <c r="X45" s="199">
        <v>0</v>
      </c>
      <c r="Y45" s="199">
        <v>0</v>
      </c>
      <c r="Z45" s="199">
        <v>0</v>
      </c>
      <c r="AA45" s="199">
        <v>0</v>
      </c>
      <c r="AB45" s="199">
        <v>0</v>
      </c>
      <c r="AC45" s="199">
        <v>0</v>
      </c>
      <c r="AD45" s="199">
        <v>0</v>
      </c>
      <c r="AE45" s="199">
        <v>0</v>
      </c>
      <c r="AF45" s="199">
        <v>0</v>
      </c>
      <c r="AG45" s="199">
        <v>0</v>
      </c>
      <c r="AH45" s="199">
        <v>12.12</v>
      </c>
      <c r="AI45" s="199">
        <v>8.67</v>
      </c>
      <c r="AJ45" s="199">
        <v>0</v>
      </c>
      <c r="AK45" s="199">
        <v>-0.04</v>
      </c>
      <c r="AL45" s="199">
        <v>0</v>
      </c>
      <c r="AM45" s="199">
        <v>0</v>
      </c>
      <c r="AN45" s="199">
        <v>0</v>
      </c>
      <c r="AO45" s="199">
        <v>14.11</v>
      </c>
      <c r="AP45" s="199">
        <v>0</v>
      </c>
    </row>
    <row r="46" spans="1:42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0</v>
      </c>
      <c r="L46" s="199">
        <v>0</v>
      </c>
      <c r="M46" s="199">
        <v>0</v>
      </c>
      <c r="N46" s="199">
        <v>0</v>
      </c>
      <c r="O46" s="199">
        <v>0</v>
      </c>
      <c r="P46" s="199">
        <v>0</v>
      </c>
      <c r="Q46" s="199">
        <v>0</v>
      </c>
      <c r="R46" s="199">
        <v>0</v>
      </c>
      <c r="S46" s="199">
        <v>0</v>
      </c>
      <c r="T46" s="199">
        <v>0</v>
      </c>
      <c r="U46" s="199">
        <v>0</v>
      </c>
      <c r="V46" s="199">
        <v>0</v>
      </c>
      <c r="W46" s="199">
        <v>0</v>
      </c>
      <c r="X46" s="199">
        <v>0</v>
      </c>
      <c r="Y46" s="199">
        <v>0</v>
      </c>
      <c r="Z46" s="199">
        <v>0</v>
      </c>
      <c r="AA46" s="199">
        <v>0</v>
      </c>
      <c r="AB46" s="199">
        <v>0</v>
      </c>
      <c r="AC46" s="199">
        <v>0</v>
      </c>
      <c r="AD46" s="199">
        <v>0</v>
      </c>
      <c r="AE46" s="199">
        <v>0</v>
      </c>
      <c r="AF46" s="199">
        <v>0</v>
      </c>
      <c r="AG46" s="199">
        <v>0</v>
      </c>
      <c r="AH46" s="199">
        <v>0</v>
      </c>
      <c r="AI46" s="199">
        <v>8.67</v>
      </c>
      <c r="AJ46" s="199">
        <v>0</v>
      </c>
      <c r="AK46" s="199">
        <v>-0.04</v>
      </c>
      <c r="AL46" s="199">
        <v>0</v>
      </c>
      <c r="AM46" s="199">
        <v>0</v>
      </c>
      <c r="AN46" s="199">
        <v>0</v>
      </c>
      <c r="AO46" s="199">
        <v>14.11</v>
      </c>
      <c r="AP46" s="199">
        <v>0</v>
      </c>
    </row>
    <row r="47" spans="1:42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0</v>
      </c>
      <c r="L47" s="199">
        <v>0</v>
      </c>
      <c r="M47" s="199">
        <v>0</v>
      </c>
      <c r="N47" s="199">
        <v>0</v>
      </c>
      <c r="O47" s="199">
        <v>0</v>
      </c>
      <c r="P47" s="199">
        <v>0</v>
      </c>
      <c r="Q47" s="199">
        <v>0</v>
      </c>
      <c r="R47" s="199">
        <v>0</v>
      </c>
      <c r="S47" s="199">
        <v>0</v>
      </c>
      <c r="T47" s="199">
        <v>0</v>
      </c>
      <c r="U47" s="199">
        <v>0</v>
      </c>
      <c r="V47" s="199">
        <v>0</v>
      </c>
      <c r="W47" s="199">
        <v>0</v>
      </c>
      <c r="X47" s="199">
        <v>0</v>
      </c>
      <c r="Y47" s="199">
        <v>0</v>
      </c>
      <c r="Z47" s="199">
        <v>0</v>
      </c>
      <c r="AA47" s="199">
        <v>0</v>
      </c>
      <c r="AB47" s="199">
        <v>0</v>
      </c>
      <c r="AC47" s="199">
        <v>0</v>
      </c>
      <c r="AD47" s="199">
        <v>0</v>
      </c>
      <c r="AE47" s="199">
        <v>0</v>
      </c>
      <c r="AF47" s="199">
        <v>0</v>
      </c>
      <c r="AG47" s="199">
        <v>0</v>
      </c>
      <c r="AH47" s="199">
        <v>0</v>
      </c>
      <c r="AI47" s="199">
        <v>8.67</v>
      </c>
      <c r="AJ47" s="199">
        <v>0</v>
      </c>
      <c r="AK47" s="199">
        <v>-0.04</v>
      </c>
      <c r="AL47" s="199">
        <v>0</v>
      </c>
      <c r="AM47" s="199">
        <v>0</v>
      </c>
      <c r="AN47" s="199">
        <v>0</v>
      </c>
      <c r="AO47" s="199">
        <v>14.11</v>
      </c>
      <c r="AP47" s="199">
        <v>0</v>
      </c>
    </row>
    <row r="48" spans="1:42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0</v>
      </c>
      <c r="L48" s="199">
        <v>0</v>
      </c>
      <c r="M48" s="199">
        <v>0</v>
      </c>
      <c r="N48" s="199">
        <v>0</v>
      </c>
      <c r="O48" s="199">
        <v>0</v>
      </c>
      <c r="P48" s="199">
        <v>0</v>
      </c>
      <c r="Q48" s="199">
        <v>0</v>
      </c>
      <c r="R48" s="199">
        <v>0</v>
      </c>
      <c r="S48" s="199">
        <v>0</v>
      </c>
      <c r="T48" s="199">
        <v>0</v>
      </c>
      <c r="U48" s="199">
        <v>0</v>
      </c>
      <c r="V48" s="199">
        <v>0</v>
      </c>
      <c r="W48" s="199">
        <v>0</v>
      </c>
      <c r="X48" s="199">
        <v>0</v>
      </c>
      <c r="Y48" s="199">
        <v>0</v>
      </c>
      <c r="Z48" s="199">
        <v>0</v>
      </c>
      <c r="AA48" s="199">
        <v>0</v>
      </c>
      <c r="AB48" s="199">
        <v>0</v>
      </c>
      <c r="AC48" s="199">
        <v>0</v>
      </c>
      <c r="AD48" s="199">
        <v>0</v>
      </c>
      <c r="AE48" s="199">
        <v>0</v>
      </c>
      <c r="AF48" s="199">
        <v>0</v>
      </c>
      <c r="AG48" s="199">
        <v>0</v>
      </c>
      <c r="AH48" s="199">
        <v>0</v>
      </c>
      <c r="AI48" s="199">
        <v>8.67</v>
      </c>
      <c r="AJ48" s="199">
        <v>0</v>
      </c>
      <c r="AK48" s="199">
        <v>-0.04</v>
      </c>
      <c r="AL48" s="199">
        <v>0</v>
      </c>
      <c r="AM48" s="199">
        <v>0</v>
      </c>
      <c r="AN48" s="199">
        <v>0</v>
      </c>
      <c r="AO48" s="199">
        <v>14.11</v>
      </c>
      <c r="AP48" s="199">
        <v>0</v>
      </c>
    </row>
    <row r="49" spans="1:42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0</v>
      </c>
      <c r="L49" s="199">
        <v>0</v>
      </c>
      <c r="M49" s="199">
        <v>0</v>
      </c>
      <c r="N49" s="199">
        <v>0</v>
      </c>
      <c r="O49" s="199">
        <v>0</v>
      </c>
      <c r="P49" s="199">
        <v>0</v>
      </c>
      <c r="Q49" s="199">
        <v>0</v>
      </c>
      <c r="R49" s="199">
        <v>0</v>
      </c>
      <c r="S49" s="199">
        <v>0</v>
      </c>
      <c r="T49" s="199">
        <v>0</v>
      </c>
      <c r="U49" s="199">
        <v>0</v>
      </c>
      <c r="V49" s="199">
        <v>0</v>
      </c>
      <c r="W49" s="199">
        <v>0</v>
      </c>
      <c r="X49" s="199">
        <v>0</v>
      </c>
      <c r="Y49" s="199">
        <v>0</v>
      </c>
      <c r="Z49" s="199">
        <v>0</v>
      </c>
      <c r="AA49" s="199">
        <v>0</v>
      </c>
      <c r="AB49" s="199">
        <v>0</v>
      </c>
      <c r="AC49" s="199">
        <v>0</v>
      </c>
      <c r="AD49" s="199">
        <v>0</v>
      </c>
      <c r="AE49" s="199">
        <v>0</v>
      </c>
      <c r="AF49" s="199">
        <v>0</v>
      </c>
      <c r="AG49" s="199">
        <v>0</v>
      </c>
      <c r="AH49" s="199">
        <v>0</v>
      </c>
      <c r="AI49" s="199">
        <v>8.67</v>
      </c>
      <c r="AJ49" s="199">
        <v>0</v>
      </c>
      <c r="AK49" s="199">
        <v>-0.04</v>
      </c>
      <c r="AL49" s="199">
        <v>0</v>
      </c>
      <c r="AM49" s="199">
        <v>0</v>
      </c>
      <c r="AN49" s="199">
        <v>0</v>
      </c>
      <c r="AO49" s="199">
        <v>14.11</v>
      </c>
      <c r="AP49" s="199">
        <v>0</v>
      </c>
    </row>
    <row r="50" spans="1:42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0</v>
      </c>
      <c r="L50" s="199">
        <v>0</v>
      </c>
      <c r="M50" s="199">
        <v>0</v>
      </c>
      <c r="N50" s="199">
        <v>0</v>
      </c>
      <c r="O50" s="199">
        <v>0</v>
      </c>
      <c r="P50" s="199">
        <v>0</v>
      </c>
      <c r="Q50" s="199">
        <v>0</v>
      </c>
      <c r="R50" s="199">
        <v>0</v>
      </c>
      <c r="S50" s="199">
        <v>0</v>
      </c>
      <c r="T50" s="199">
        <v>0</v>
      </c>
      <c r="U50" s="199">
        <v>0</v>
      </c>
      <c r="V50" s="199">
        <v>0</v>
      </c>
      <c r="W50" s="199">
        <v>0</v>
      </c>
      <c r="X50" s="199">
        <v>0</v>
      </c>
      <c r="Y50" s="199">
        <v>0</v>
      </c>
      <c r="Z50" s="199">
        <v>0</v>
      </c>
      <c r="AA50" s="199">
        <v>0</v>
      </c>
      <c r="AB50" s="199">
        <v>0</v>
      </c>
      <c r="AC50" s="199">
        <v>0</v>
      </c>
      <c r="AD50" s="199">
        <v>0</v>
      </c>
      <c r="AE50" s="199">
        <v>0</v>
      </c>
      <c r="AF50" s="199">
        <v>0</v>
      </c>
      <c r="AG50" s="199">
        <v>0</v>
      </c>
      <c r="AH50" s="199">
        <v>0</v>
      </c>
      <c r="AI50" s="199">
        <v>8.67</v>
      </c>
      <c r="AJ50" s="199">
        <v>0</v>
      </c>
      <c r="AK50" s="199">
        <v>-0.04</v>
      </c>
      <c r="AL50" s="199">
        <v>0</v>
      </c>
      <c r="AM50" s="199">
        <v>0</v>
      </c>
      <c r="AN50" s="199">
        <v>0</v>
      </c>
      <c r="AO50" s="199">
        <v>14.11</v>
      </c>
      <c r="AP50" s="199">
        <v>0</v>
      </c>
    </row>
    <row r="51" spans="1:42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0</v>
      </c>
      <c r="L51" s="199">
        <v>0</v>
      </c>
      <c r="M51" s="199">
        <v>0</v>
      </c>
      <c r="N51" s="199">
        <v>0</v>
      </c>
      <c r="O51" s="199">
        <v>0</v>
      </c>
      <c r="P51" s="199">
        <v>0</v>
      </c>
      <c r="Q51" s="199">
        <v>0</v>
      </c>
      <c r="R51" s="199">
        <v>0</v>
      </c>
      <c r="S51" s="199">
        <v>0</v>
      </c>
      <c r="T51" s="199">
        <v>0</v>
      </c>
      <c r="U51" s="199">
        <v>0</v>
      </c>
      <c r="V51" s="199">
        <v>0</v>
      </c>
      <c r="W51" s="199">
        <v>0</v>
      </c>
      <c r="X51" s="199">
        <v>0</v>
      </c>
      <c r="Y51" s="199">
        <v>0</v>
      </c>
      <c r="Z51" s="199">
        <v>0</v>
      </c>
      <c r="AA51" s="199">
        <v>0</v>
      </c>
      <c r="AB51" s="199">
        <v>0</v>
      </c>
      <c r="AC51" s="199">
        <v>0</v>
      </c>
      <c r="AD51" s="199">
        <v>0</v>
      </c>
      <c r="AE51" s="199">
        <v>0</v>
      </c>
      <c r="AF51" s="199">
        <v>0</v>
      </c>
      <c r="AG51" s="199">
        <v>0</v>
      </c>
      <c r="AH51" s="199">
        <v>0</v>
      </c>
      <c r="AI51" s="199">
        <v>8.3699999999999992</v>
      </c>
      <c r="AJ51" s="199">
        <v>0</v>
      </c>
      <c r="AK51" s="199">
        <v>-0.04</v>
      </c>
      <c r="AL51" s="199">
        <v>0</v>
      </c>
      <c r="AM51" s="199">
        <v>0</v>
      </c>
      <c r="AN51" s="199">
        <v>0</v>
      </c>
      <c r="AO51" s="199">
        <v>13.74</v>
      </c>
      <c r="AP51" s="199">
        <v>0</v>
      </c>
    </row>
    <row r="52" spans="1:42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0</v>
      </c>
      <c r="L52" s="199">
        <v>0</v>
      </c>
      <c r="M52" s="199">
        <v>0</v>
      </c>
      <c r="N52" s="199">
        <v>0</v>
      </c>
      <c r="O52" s="199">
        <v>0</v>
      </c>
      <c r="P52" s="199">
        <v>0</v>
      </c>
      <c r="Q52" s="199">
        <v>0</v>
      </c>
      <c r="R52" s="199">
        <v>0</v>
      </c>
      <c r="S52" s="199">
        <v>0</v>
      </c>
      <c r="T52" s="199">
        <v>0</v>
      </c>
      <c r="U52" s="199">
        <v>0</v>
      </c>
      <c r="V52" s="199">
        <v>0</v>
      </c>
      <c r="W52" s="199">
        <v>0</v>
      </c>
      <c r="X52" s="199">
        <v>0</v>
      </c>
      <c r="Y52" s="199">
        <v>0</v>
      </c>
      <c r="Z52" s="199">
        <v>0</v>
      </c>
      <c r="AA52" s="199">
        <v>0</v>
      </c>
      <c r="AB52" s="199">
        <v>0</v>
      </c>
      <c r="AC52" s="199">
        <v>0</v>
      </c>
      <c r="AD52" s="199">
        <v>0</v>
      </c>
      <c r="AE52" s="199">
        <v>0</v>
      </c>
      <c r="AF52" s="199">
        <v>0</v>
      </c>
      <c r="AG52" s="199">
        <v>0</v>
      </c>
      <c r="AH52" s="199">
        <v>0</v>
      </c>
      <c r="AI52" s="199">
        <v>8.3699999999999992</v>
      </c>
      <c r="AJ52" s="199">
        <v>0</v>
      </c>
      <c r="AK52" s="199">
        <v>-0.04</v>
      </c>
      <c r="AL52" s="199">
        <v>0</v>
      </c>
      <c r="AM52" s="199">
        <v>0</v>
      </c>
      <c r="AN52" s="199">
        <v>0</v>
      </c>
      <c r="AO52" s="199">
        <v>13.74</v>
      </c>
      <c r="AP52" s="199">
        <v>0</v>
      </c>
    </row>
    <row r="53" spans="1:42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0</v>
      </c>
      <c r="L53" s="199">
        <v>0</v>
      </c>
      <c r="M53" s="199">
        <v>0</v>
      </c>
      <c r="N53" s="199">
        <v>0</v>
      </c>
      <c r="O53" s="199">
        <v>0</v>
      </c>
      <c r="P53" s="199">
        <v>0</v>
      </c>
      <c r="Q53" s="199">
        <v>0</v>
      </c>
      <c r="R53" s="199">
        <v>0</v>
      </c>
      <c r="S53" s="199">
        <v>0</v>
      </c>
      <c r="T53" s="199">
        <v>0</v>
      </c>
      <c r="U53" s="199">
        <v>0</v>
      </c>
      <c r="V53" s="199">
        <v>0</v>
      </c>
      <c r="W53" s="199">
        <v>0</v>
      </c>
      <c r="X53" s="199">
        <v>0</v>
      </c>
      <c r="Y53" s="199">
        <v>0</v>
      </c>
      <c r="Z53" s="199">
        <v>0</v>
      </c>
      <c r="AA53" s="199">
        <v>0</v>
      </c>
      <c r="AB53" s="199">
        <v>0</v>
      </c>
      <c r="AC53" s="199">
        <v>0</v>
      </c>
      <c r="AD53" s="199">
        <v>0</v>
      </c>
      <c r="AE53" s="199">
        <v>0</v>
      </c>
      <c r="AF53" s="199">
        <v>0</v>
      </c>
      <c r="AG53" s="199">
        <v>0</v>
      </c>
      <c r="AH53" s="199">
        <v>0</v>
      </c>
      <c r="AI53" s="199">
        <v>8.3699999999999992</v>
      </c>
      <c r="AJ53" s="199">
        <v>0</v>
      </c>
      <c r="AK53" s="199">
        <v>-0.04</v>
      </c>
      <c r="AL53" s="199">
        <v>0</v>
      </c>
      <c r="AM53" s="199">
        <v>0</v>
      </c>
      <c r="AN53" s="199">
        <v>0</v>
      </c>
      <c r="AO53" s="199">
        <v>13.74</v>
      </c>
      <c r="AP53" s="199">
        <v>0</v>
      </c>
    </row>
    <row r="54" spans="1:42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0</v>
      </c>
      <c r="L54" s="199">
        <v>0</v>
      </c>
      <c r="M54" s="199">
        <v>0</v>
      </c>
      <c r="N54" s="199">
        <v>0</v>
      </c>
      <c r="O54" s="199">
        <v>0</v>
      </c>
      <c r="P54" s="199">
        <v>0</v>
      </c>
      <c r="Q54" s="199">
        <v>0</v>
      </c>
      <c r="R54" s="199">
        <v>0</v>
      </c>
      <c r="S54" s="199">
        <v>0</v>
      </c>
      <c r="T54" s="199">
        <v>0</v>
      </c>
      <c r="U54" s="199">
        <v>0</v>
      </c>
      <c r="V54" s="199">
        <v>0</v>
      </c>
      <c r="W54" s="199">
        <v>0</v>
      </c>
      <c r="X54" s="199">
        <v>0</v>
      </c>
      <c r="Y54" s="199">
        <v>0</v>
      </c>
      <c r="Z54" s="199">
        <v>0</v>
      </c>
      <c r="AA54" s="199">
        <v>0</v>
      </c>
      <c r="AB54" s="199">
        <v>0</v>
      </c>
      <c r="AC54" s="199">
        <v>0</v>
      </c>
      <c r="AD54" s="199">
        <v>0</v>
      </c>
      <c r="AE54" s="199">
        <v>0</v>
      </c>
      <c r="AF54" s="199">
        <v>0</v>
      </c>
      <c r="AG54" s="199">
        <v>0</v>
      </c>
      <c r="AH54" s="199">
        <v>0</v>
      </c>
      <c r="AI54" s="199">
        <v>8.3699999999999992</v>
      </c>
      <c r="AJ54" s="199">
        <v>0</v>
      </c>
      <c r="AK54" s="199">
        <v>-0.04</v>
      </c>
      <c r="AL54" s="199">
        <v>0</v>
      </c>
      <c r="AM54" s="199">
        <v>0</v>
      </c>
      <c r="AN54" s="199">
        <v>0</v>
      </c>
      <c r="AO54" s="199">
        <v>13.74</v>
      </c>
      <c r="AP54" s="199">
        <v>0</v>
      </c>
    </row>
    <row r="55" spans="1:42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0</v>
      </c>
      <c r="L55" s="199">
        <v>0</v>
      </c>
      <c r="M55" s="199">
        <v>0</v>
      </c>
      <c r="N55" s="199">
        <v>0</v>
      </c>
      <c r="O55" s="199">
        <v>0</v>
      </c>
      <c r="P55" s="199">
        <v>0</v>
      </c>
      <c r="Q55" s="199">
        <v>0</v>
      </c>
      <c r="R55" s="199">
        <v>0</v>
      </c>
      <c r="S55" s="199">
        <v>0</v>
      </c>
      <c r="T55" s="199">
        <v>0</v>
      </c>
      <c r="U55" s="199">
        <v>0</v>
      </c>
      <c r="V55" s="199">
        <v>0</v>
      </c>
      <c r="W55" s="199">
        <v>0</v>
      </c>
      <c r="X55" s="199">
        <v>0</v>
      </c>
      <c r="Y55" s="199">
        <v>0</v>
      </c>
      <c r="Z55" s="199">
        <v>0</v>
      </c>
      <c r="AA55" s="199">
        <v>0</v>
      </c>
      <c r="AB55" s="199">
        <v>0</v>
      </c>
      <c r="AC55" s="199">
        <v>0</v>
      </c>
      <c r="AD55" s="199">
        <v>0</v>
      </c>
      <c r="AE55" s="199">
        <v>0</v>
      </c>
      <c r="AF55" s="199">
        <v>0</v>
      </c>
      <c r="AG55" s="199">
        <v>0</v>
      </c>
      <c r="AH55" s="199">
        <v>0</v>
      </c>
      <c r="AI55" s="199">
        <v>8.3699999999999992</v>
      </c>
      <c r="AJ55" s="199">
        <v>0</v>
      </c>
      <c r="AK55" s="199">
        <v>-0.04</v>
      </c>
      <c r="AL55" s="199">
        <v>0</v>
      </c>
      <c r="AM55" s="199">
        <v>0</v>
      </c>
      <c r="AN55" s="199">
        <v>0</v>
      </c>
      <c r="AO55" s="199">
        <v>13.74</v>
      </c>
      <c r="AP55" s="199">
        <v>0</v>
      </c>
    </row>
    <row r="56" spans="1:42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0</v>
      </c>
      <c r="L56" s="199">
        <v>0</v>
      </c>
      <c r="M56" s="199">
        <v>0</v>
      </c>
      <c r="N56" s="199">
        <v>0</v>
      </c>
      <c r="O56" s="199">
        <v>0</v>
      </c>
      <c r="P56" s="199">
        <v>0</v>
      </c>
      <c r="Q56" s="199">
        <v>0</v>
      </c>
      <c r="R56" s="199">
        <v>0</v>
      </c>
      <c r="S56" s="199">
        <v>0</v>
      </c>
      <c r="T56" s="199">
        <v>0</v>
      </c>
      <c r="U56" s="199">
        <v>0</v>
      </c>
      <c r="V56" s="199">
        <v>0</v>
      </c>
      <c r="W56" s="199">
        <v>0</v>
      </c>
      <c r="X56" s="199">
        <v>0</v>
      </c>
      <c r="Y56" s="199">
        <v>0</v>
      </c>
      <c r="Z56" s="199">
        <v>0</v>
      </c>
      <c r="AA56" s="199">
        <v>0</v>
      </c>
      <c r="AB56" s="199">
        <v>0</v>
      </c>
      <c r="AC56" s="199">
        <v>0</v>
      </c>
      <c r="AD56" s="199">
        <v>0</v>
      </c>
      <c r="AE56" s="199">
        <v>0</v>
      </c>
      <c r="AF56" s="199">
        <v>0</v>
      </c>
      <c r="AG56" s="199">
        <v>0</v>
      </c>
      <c r="AH56" s="199">
        <v>0</v>
      </c>
      <c r="AI56" s="199">
        <v>8.3699999999999992</v>
      </c>
      <c r="AJ56" s="199">
        <v>0</v>
      </c>
      <c r="AK56" s="199">
        <v>-0.04</v>
      </c>
      <c r="AL56" s="199">
        <v>0</v>
      </c>
      <c r="AM56" s="199">
        <v>0</v>
      </c>
      <c r="AN56" s="199">
        <v>0</v>
      </c>
      <c r="AO56" s="199">
        <v>13.74</v>
      </c>
      <c r="AP56" s="199">
        <v>0</v>
      </c>
    </row>
    <row r="57" spans="1:42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0</v>
      </c>
      <c r="L57" s="199">
        <v>0</v>
      </c>
      <c r="M57" s="199">
        <v>0</v>
      </c>
      <c r="N57" s="199">
        <v>0</v>
      </c>
      <c r="O57" s="199">
        <v>0</v>
      </c>
      <c r="P57" s="199">
        <v>0</v>
      </c>
      <c r="Q57" s="199">
        <v>0</v>
      </c>
      <c r="R57" s="199">
        <v>0</v>
      </c>
      <c r="S57" s="199">
        <v>0</v>
      </c>
      <c r="T57" s="199">
        <v>0</v>
      </c>
      <c r="U57" s="199">
        <v>0</v>
      </c>
      <c r="V57" s="199">
        <v>0</v>
      </c>
      <c r="W57" s="199">
        <v>0</v>
      </c>
      <c r="X57" s="199">
        <v>0</v>
      </c>
      <c r="Y57" s="199">
        <v>0</v>
      </c>
      <c r="Z57" s="199">
        <v>0</v>
      </c>
      <c r="AA57" s="199">
        <v>0</v>
      </c>
      <c r="AB57" s="199">
        <v>0</v>
      </c>
      <c r="AC57" s="199">
        <v>0</v>
      </c>
      <c r="AD57" s="199">
        <v>0</v>
      </c>
      <c r="AE57" s="199">
        <v>0</v>
      </c>
      <c r="AF57" s="199">
        <v>0</v>
      </c>
      <c r="AG57" s="199">
        <v>0</v>
      </c>
      <c r="AH57" s="199">
        <v>0</v>
      </c>
      <c r="AI57" s="199">
        <v>8.3699999999999992</v>
      </c>
      <c r="AJ57" s="199">
        <v>0</v>
      </c>
      <c r="AK57" s="199">
        <v>-0.04</v>
      </c>
      <c r="AL57" s="199">
        <v>0</v>
      </c>
      <c r="AM57" s="199">
        <v>0</v>
      </c>
      <c r="AN57" s="199">
        <v>0</v>
      </c>
      <c r="AO57" s="199">
        <v>13.74</v>
      </c>
      <c r="AP57" s="199">
        <v>0</v>
      </c>
    </row>
    <row r="58" spans="1:42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0</v>
      </c>
      <c r="L58" s="199">
        <v>0</v>
      </c>
      <c r="M58" s="199">
        <v>0</v>
      </c>
      <c r="N58" s="199">
        <v>0</v>
      </c>
      <c r="O58" s="199">
        <v>0</v>
      </c>
      <c r="P58" s="199">
        <v>0</v>
      </c>
      <c r="Q58" s="199">
        <v>0</v>
      </c>
      <c r="R58" s="199">
        <v>0</v>
      </c>
      <c r="S58" s="199">
        <v>0</v>
      </c>
      <c r="T58" s="199">
        <v>0</v>
      </c>
      <c r="U58" s="199">
        <v>0</v>
      </c>
      <c r="V58" s="199">
        <v>0</v>
      </c>
      <c r="W58" s="199">
        <v>0</v>
      </c>
      <c r="X58" s="199">
        <v>0</v>
      </c>
      <c r="Y58" s="199">
        <v>0</v>
      </c>
      <c r="Z58" s="199">
        <v>0</v>
      </c>
      <c r="AA58" s="199">
        <v>0</v>
      </c>
      <c r="AB58" s="199">
        <v>0</v>
      </c>
      <c r="AC58" s="199">
        <v>0</v>
      </c>
      <c r="AD58" s="199">
        <v>0</v>
      </c>
      <c r="AE58" s="199">
        <v>0</v>
      </c>
      <c r="AF58" s="199">
        <v>0</v>
      </c>
      <c r="AG58" s="199">
        <v>0</v>
      </c>
      <c r="AH58" s="199">
        <v>0</v>
      </c>
      <c r="AI58" s="199">
        <v>8.3699999999999992</v>
      </c>
      <c r="AJ58" s="199">
        <v>0</v>
      </c>
      <c r="AK58" s="199">
        <v>-0.04</v>
      </c>
      <c r="AL58" s="199">
        <v>0</v>
      </c>
      <c r="AM58" s="199">
        <v>0</v>
      </c>
      <c r="AN58" s="199">
        <v>0</v>
      </c>
      <c r="AO58" s="199">
        <v>13.74</v>
      </c>
      <c r="AP58" s="199">
        <v>0</v>
      </c>
    </row>
    <row r="59" spans="1:42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0</v>
      </c>
      <c r="L59" s="199">
        <v>0</v>
      </c>
      <c r="M59" s="199">
        <v>0</v>
      </c>
      <c r="N59" s="199">
        <v>0</v>
      </c>
      <c r="O59" s="199">
        <v>0</v>
      </c>
      <c r="P59" s="199">
        <v>0</v>
      </c>
      <c r="Q59" s="199">
        <v>0</v>
      </c>
      <c r="R59" s="199">
        <v>0</v>
      </c>
      <c r="S59" s="199">
        <v>0</v>
      </c>
      <c r="T59" s="199">
        <v>0</v>
      </c>
      <c r="U59" s="199">
        <v>0</v>
      </c>
      <c r="V59" s="199">
        <v>0</v>
      </c>
      <c r="W59" s="199">
        <v>0</v>
      </c>
      <c r="X59" s="199">
        <v>0</v>
      </c>
      <c r="Y59" s="199">
        <v>0</v>
      </c>
      <c r="Z59" s="199">
        <v>0</v>
      </c>
      <c r="AA59" s="199">
        <v>0</v>
      </c>
      <c r="AB59" s="199">
        <v>0</v>
      </c>
      <c r="AC59" s="199">
        <v>0</v>
      </c>
      <c r="AD59" s="199">
        <v>0</v>
      </c>
      <c r="AE59" s="199">
        <v>0</v>
      </c>
      <c r="AF59" s="199">
        <v>0</v>
      </c>
      <c r="AG59" s="199">
        <v>0</v>
      </c>
      <c r="AH59" s="199">
        <v>0</v>
      </c>
      <c r="AI59" s="199">
        <v>8.3699999999999992</v>
      </c>
      <c r="AJ59" s="199">
        <v>0</v>
      </c>
      <c r="AK59" s="199">
        <v>-0.04</v>
      </c>
      <c r="AL59" s="199">
        <v>0</v>
      </c>
      <c r="AM59" s="199">
        <v>0</v>
      </c>
      <c r="AN59" s="199">
        <v>0</v>
      </c>
      <c r="AO59" s="199">
        <v>13.74</v>
      </c>
      <c r="AP59" s="199">
        <v>0</v>
      </c>
    </row>
    <row r="60" spans="1:42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0</v>
      </c>
      <c r="L60" s="199">
        <v>0</v>
      </c>
      <c r="M60" s="199">
        <v>0</v>
      </c>
      <c r="N60" s="199">
        <v>0</v>
      </c>
      <c r="O60" s="199">
        <v>0</v>
      </c>
      <c r="P60" s="199">
        <v>0</v>
      </c>
      <c r="Q60" s="199">
        <v>0</v>
      </c>
      <c r="R60" s="199">
        <v>0</v>
      </c>
      <c r="S60" s="199">
        <v>0</v>
      </c>
      <c r="T60" s="199">
        <v>0</v>
      </c>
      <c r="U60" s="199">
        <v>0</v>
      </c>
      <c r="V60" s="199">
        <v>0</v>
      </c>
      <c r="W60" s="199">
        <v>0</v>
      </c>
      <c r="X60" s="199">
        <v>0</v>
      </c>
      <c r="Y60" s="199">
        <v>0</v>
      </c>
      <c r="Z60" s="199">
        <v>0</v>
      </c>
      <c r="AA60" s="199">
        <v>0</v>
      </c>
      <c r="AB60" s="199">
        <v>0</v>
      </c>
      <c r="AC60" s="199">
        <v>0</v>
      </c>
      <c r="AD60" s="199">
        <v>0</v>
      </c>
      <c r="AE60" s="199">
        <v>0</v>
      </c>
      <c r="AF60" s="199">
        <v>0</v>
      </c>
      <c r="AG60" s="199">
        <v>0</v>
      </c>
      <c r="AH60" s="199">
        <v>0</v>
      </c>
      <c r="AI60" s="199">
        <v>8.3699999999999992</v>
      </c>
      <c r="AJ60" s="199">
        <v>0</v>
      </c>
      <c r="AK60" s="199">
        <v>-0.04</v>
      </c>
      <c r="AL60" s="199">
        <v>0</v>
      </c>
      <c r="AM60" s="199">
        <v>0</v>
      </c>
      <c r="AN60" s="199">
        <v>0</v>
      </c>
      <c r="AO60" s="199">
        <v>13.74</v>
      </c>
      <c r="AP60" s="199">
        <v>0.55000000000000004</v>
      </c>
    </row>
    <row r="61" spans="1:42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0</v>
      </c>
      <c r="L61" s="199">
        <v>0</v>
      </c>
      <c r="M61" s="199">
        <v>0</v>
      </c>
      <c r="N61" s="199">
        <v>0</v>
      </c>
      <c r="O61" s="199">
        <v>0</v>
      </c>
      <c r="P61" s="199">
        <v>0</v>
      </c>
      <c r="Q61" s="199">
        <v>0</v>
      </c>
      <c r="R61" s="199">
        <v>0</v>
      </c>
      <c r="S61" s="199">
        <v>0</v>
      </c>
      <c r="T61" s="199">
        <v>0</v>
      </c>
      <c r="U61" s="199">
        <v>0</v>
      </c>
      <c r="V61" s="199">
        <v>0</v>
      </c>
      <c r="W61" s="199">
        <v>0</v>
      </c>
      <c r="X61" s="199">
        <v>0</v>
      </c>
      <c r="Y61" s="199">
        <v>0</v>
      </c>
      <c r="Z61" s="199">
        <v>0</v>
      </c>
      <c r="AA61" s="199">
        <v>0</v>
      </c>
      <c r="AB61" s="199">
        <v>0</v>
      </c>
      <c r="AC61" s="199">
        <v>0</v>
      </c>
      <c r="AD61" s="199">
        <v>0</v>
      </c>
      <c r="AE61" s="199">
        <v>0</v>
      </c>
      <c r="AF61" s="199">
        <v>0</v>
      </c>
      <c r="AG61" s="199">
        <v>0</v>
      </c>
      <c r="AH61" s="199">
        <v>0</v>
      </c>
      <c r="AI61" s="199">
        <v>8.3699999999999992</v>
      </c>
      <c r="AJ61" s="199">
        <v>0</v>
      </c>
      <c r="AK61" s="199">
        <v>-0.04</v>
      </c>
      <c r="AL61" s="199">
        <v>0</v>
      </c>
      <c r="AM61" s="199">
        <v>0</v>
      </c>
      <c r="AN61" s="199">
        <v>0</v>
      </c>
      <c r="AO61" s="199">
        <v>13.74</v>
      </c>
      <c r="AP61" s="199">
        <v>0.55000000000000004</v>
      </c>
    </row>
    <row r="62" spans="1:42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0</v>
      </c>
      <c r="L62" s="199">
        <v>0</v>
      </c>
      <c r="M62" s="199">
        <v>0</v>
      </c>
      <c r="N62" s="199">
        <v>0</v>
      </c>
      <c r="O62" s="199">
        <v>0</v>
      </c>
      <c r="P62" s="199">
        <v>0</v>
      </c>
      <c r="Q62" s="199">
        <v>0</v>
      </c>
      <c r="R62" s="199">
        <v>0</v>
      </c>
      <c r="S62" s="199">
        <v>0</v>
      </c>
      <c r="T62" s="199">
        <v>0</v>
      </c>
      <c r="U62" s="199">
        <v>0</v>
      </c>
      <c r="V62" s="199">
        <v>0</v>
      </c>
      <c r="W62" s="199">
        <v>0</v>
      </c>
      <c r="X62" s="199">
        <v>0</v>
      </c>
      <c r="Y62" s="199">
        <v>0</v>
      </c>
      <c r="Z62" s="199">
        <v>0</v>
      </c>
      <c r="AA62" s="199">
        <v>0</v>
      </c>
      <c r="AB62" s="199">
        <v>0</v>
      </c>
      <c r="AC62" s="199">
        <v>0</v>
      </c>
      <c r="AD62" s="199">
        <v>0</v>
      </c>
      <c r="AE62" s="199">
        <v>0</v>
      </c>
      <c r="AF62" s="199">
        <v>0</v>
      </c>
      <c r="AG62" s="199">
        <v>0</v>
      </c>
      <c r="AH62" s="199">
        <v>0</v>
      </c>
      <c r="AI62" s="199">
        <v>8.3699999999999992</v>
      </c>
      <c r="AJ62" s="199">
        <v>0</v>
      </c>
      <c r="AK62" s="199">
        <v>-0.04</v>
      </c>
      <c r="AL62" s="199">
        <v>0</v>
      </c>
      <c r="AM62" s="199">
        <v>0</v>
      </c>
      <c r="AN62" s="199">
        <v>0</v>
      </c>
      <c r="AO62" s="199">
        <v>13.74</v>
      </c>
      <c r="AP62" s="199">
        <v>0.55000000000000004</v>
      </c>
    </row>
    <row r="63" spans="1:42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0</v>
      </c>
      <c r="L63" s="199">
        <v>0</v>
      </c>
      <c r="M63" s="199">
        <v>0</v>
      </c>
      <c r="N63" s="199">
        <v>0</v>
      </c>
      <c r="O63" s="199">
        <v>0</v>
      </c>
      <c r="P63" s="199">
        <v>0</v>
      </c>
      <c r="Q63" s="199">
        <v>0</v>
      </c>
      <c r="R63" s="199">
        <v>0</v>
      </c>
      <c r="S63" s="199">
        <v>0</v>
      </c>
      <c r="T63" s="199">
        <v>0</v>
      </c>
      <c r="U63" s="199">
        <v>0</v>
      </c>
      <c r="V63" s="199">
        <v>0</v>
      </c>
      <c r="W63" s="199">
        <v>0</v>
      </c>
      <c r="X63" s="199">
        <v>0</v>
      </c>
      <c r="Y63" s="199">
        <v>0</v>
      </c>
      <c r="Z63" s="199">
        <v>0</v>
      </c>
      <c r="AA63" s="199">
        <v>0</v>
      </c>
      <c r="AB63" s="199">
        <v>0</v>
      </c>
      <c r="AC63" s="199">
        <v>0</v>
      </c>
      <c r="AD63" s="199">
        <v>0</v>
      </c>
      <c r="AE63" s="199">
        <v>0</v>
      </c>
      <c r="AF63" s="199">
        <v>0</v>
      </c>
      <c r="AG63" s="199">
        <v>0</v>
      </c>
      <c r="AH63" s="199">
        <v>0</v>
      </c>
      <c r="AI63" s="199">
        <v>8.3699999999999992</v>
      </c>
      <c r="AJ63" s="199">
        <v>0</v>
      </c>
      <c r="AK63" s="199">
        <v>-0.04</v>
      </c>
      <c r="AL63" s="199">
        <v>0</v>
      </c>
      <c r="AM63" s="199">
        <v>0</v>
      </c>
      <c r="AN63" s="199">
        <v>0</v>
      </c>
      <c r="AO63" s="199">
        <v>13.74</v>
      </c>
      <c r="AP63" s="199">
        <v>0.55000000000000004</v>
      </c>
    </row>
    <row r="64" spans="1:42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0</v>
      </c>
      <c r="L64" s="199">
        <v>0</v>
      </c>
      <c r="M64" s="199">
        <v>0</v>
      </c>
      <c r="N64" s="199">
        <v>0</v>
      </c>
      <c r="O64" s="199">
        <v>0</v>
      </c>
      <c r="P64" s="199">
        <v>0</v>
      </c>
      <c r="Q64" s="199">
        <v>0</v>
      </c>
      <c r="R64" s="199">
        <v>0</v>
      </c>
      <c r="S64" s="199">
        <v>0</v>
      </c>
      <c r="T64" s="199">
        <v>0</v>
      </c>
      <c r="U64" s="199">
        <v>0</v>
      </c>
      <c r="V64" s="199">
        <v>0</v>
      </c>
      <c r="W64" s="199">
        <v>0</v>
      </c>
      <c r="X64" s="199">
        <v>0</v>
      </c>
      <c r="Y64" s="199">
        <v>0</v>
      </c>
      <c r="Z64" s="199">
        <v>0</v>
      </c>
      <c r="AA64" s="199">
        <v>0</v>
      </c>
      <c r="AB64" s="199">
        <v>0</v>
      </c>
      <c r="AC64" s="199">
        <v>0</v>
      </c>
      <c r="AD64" s="199">
        <v>0</v>
      </c>
      <c r="AE64" s="199">
        <v>0</v>
      </c>
      <c r="AF64" s="199">
        <v>0</v>
      </c>
      <c r="AG64" s="199">
        <v>0</v>
      </c>
      <c r="AH64" s="199">
        <v>0</v>
      </c>
      <c r="AI64" s="199">
        <v>8.3699999999999992</v>
      </c>
      <c r="AJ64" s="199">
        <v>0</v>
      </c>
      <c r="AK64" s="199">
        <v>-0.04</v>
      </c>
      <c r="AL64" s="199">
        <v>0</v>
      </c>
      <c r="AM64" s="199">
        <v>0</v>
      </c>
      <c r="AN64" s="199">
        <v>0</v>
      </c>
      <c r="AO64" s="199">
        <v>13.74</v>
      </c>
      <c r="AP64" s="199">
        <v>0.55000000000000004</v>
      </c>
    </row>
    <row r="65" spans="1:42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0</v>
      </c>
      <c r="L65" s="199">
        <v>0</v>
      </c>
      <c r="M65" s="199">
        <v>0</v>
      </c>
      <c r="N65" s="199">
        <v>0</v>
      </c>
      <c r="O65" s="199">
        <v>0</v>
      </c>
      <c r="P65" s="199">
        <v>0</v>
      </c>
      <c r="Q65" s="199">
        <v>0</v>
      </c>
      <c r="R65" s="199">
        <v>0</v>
      </c>
      <c r="S65" s="199">
        <v>0</v>
      </c>
      <c r="T65" s="199">
        <v>0</v>
      </c>
      <c r="U65" s="199">
        <v>0</v>
      </c>
      <c r="V65" s="199">
        <v>0</v>
      </c>
      <c r="W65" s="199">
        <v>0</v>
      </c>
      <c r="X65" s="199">
        <v>0</v>
      </c>
      <c r="Y65" s="199">
        <v>0</v>
      </c>
      <c r="Z65" s="199">
        <v>0</v>
      </c>
      <c r="AA65" s="199">
        <v>0</v>
      </c>
      <c r="AB65" s="199">
        <v>0</v>
      </c>
      <c r="AC65" s="199">
        <v>0</v>
      </c>
      <c r="AD65" s="199">
        <v>0</v>
      </c>
      <c r="AE65" s="199">
        <v>0</v>
      </c>
      <c r="AF65" s="199">
        <v>0</v>
      </c>
      <c r="AG65" s="199">
        <v>0</v>
      </c>
      <c r="AH65" s="199">
        <v>0</v>
      </c>
      <c r="AI65" s="199">
        <v>8.3699999999999992</v>
      </c>
      <c r="AJ65" s="199">
        <v>0</v>
      </c>
      <c r="AK65" s="199">
        <v>-0.04</v>
      </c>
      <c r="AL65" s="199">
        <v>0</v>
      </c>
      <c r="AM65" s="199">
        <v>0</v>
      </c>
      <c r="AN65" s="199">
        <v>0</v>
      </c>
      <c r="AO65" s="199">
        <v>13.74</v>
      </c>
      <c r="AP65" s="199">
        <v>0</v>
      </c>
    </row>
    <row r="66" spans="1:42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0</v>
      </c>
      <c r="L66" s="199">
        <v>0</v>
      </c>
      <c r="M66" s="199">
        <v>0</v>
      </c>
      <c r="N66" s="199">
        <v>0</v>
      </c>
      <c r="O66" s="199">
        <v>0</v>
      </c>
      <c r="P66" s="199">
        <v>0</v>
      </c>
      <c r="Q66" s="199">
        <v>0</v>
      </c>
      <c r="R66" s="199">
        <v>0</v>
      </c>
      <c r="S66" s="199">
        <v>0</v>
      </c>
      <c r="T66" s="199">
        <v>0</v>
      </c>
      <c r="U66" s="199">
        <v>0</v>
      </c>
      <c r="V66" s="199">
        <v>0</v>
      </c>
      <c r="W66" s="199">
        <v>0</v>
      </c>
      <c r="X66" s="199">
        <v>0</v>
      </c>
      <c r="Y66" s="199">
        <v>0</v>
      </c>
      <c r="Z66" s="199">
        <v>0</v>
      </c>
      <c r="AA66" s="199">
        <v>0</v>
      </c>
      <c r="AB66" s="199">
        <v>0</v>
      </c>
      <c r="AC66" s="199">
        <v>0</v>
      </c>
      <c r="AD66" s="199">
        <v>0</v>
      </c>
      <c r="AE66" s="199">
        <v>0</v>
      </c>
      <c r="AF66" s="199">
        <v>0</v>
      </c>
      <c r="AG66" s="199">
        <v>0</v>
      </c>
      <c r="AH66" s="199">
        <v>0</v>
      </c>
      <c r="AI66" s="199">
        <v>8.3699999999999992</v>
      </c>
      <c r="AJ66" s="199">
        <v>0</v>
      </c>
      <c r="AK66" s="199">
        <v>-0.04</v>
      </c>
      <c r="AL66" s="199">
        <v>0</v>
      </c>
      <c r="AM66" s="199">
        <v>0</v>
      </c>
      <c r="AN66" s="199">
        <v>0</v>
      </c>
      <c r="AO66" s="199">
        <v>13.74</v>
      </c>
      <c r="AP66" s="199">
        <v>0</v>
      </c>
    </row>
    <row r="67" spans="1:42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0</v>
      </c>
      <c r="L67" s="199">
        <v>0</v>
      </c>
      <c r="M67" s="199">
        <v>0</v>
      </c>
      <c r="N67" s="199">
        <v>0</v>
      </c>
      <c r="O67" s="199">
        <v>0</v>
      </c>
      <c r="P67" s="199">
        <v>0</v>
      </c>
      <c r="Q67" s="199">
        <v>0</v>
      </c>
      <c r="R67" s="199">
        <v>0</v>
      </c>
      <c r="S67" s="199">
        <v>0</v>
      </c>
      <c r="T67" s="199">
        <v>0</v>
      </c>
      <c r="U67" s="199">
        <v>0</v>
      </c>
      <c r="V67" s="199">
        <v>0</v>
      </c>
      <c r="W67" s="199">
        <v>0</v>
      </c>
      <c r="X67" s="199">
        <v>0</v>
      </c>
      <c r="Y67" s="199">
        <v>0</v>
      </c>
      <c r="Z67" s="199">
        <v>0</v>
      </c>
      <c r="AA67" s="199">
        <v>0</v>
      </c>
      <c r="AB67" s="199">
        <v>0</v>
      </c>
      <c r="AC67" s="199">
        <v>0</v>
      </c>
      <c r="AD67" s="199">
        <v>0</v>
      </c>
      <c r="AE67" s="199">
        <v>0</v>
      </c>
      <c r="AF67" s="199">
        <v>0</v>
      </c>
      <c r="AG67" s="199">
        <v>0</v>
      </c>
      <c r="AH67" s="199">
        <v>0</v>
      </c>
      <c r="AI67" s="199">
        <v>8.3699999999999992</v>
      </c>
      <c r="AJ67" s="199">
        <v>0</v>
      </c>
      <c r="AK67" s="199">
        <v>-0.04</v>
      </c>
      <c r="AL67" s="199">
        <v>0</v>
      </c>
      <c r="AM67" s="199">
        <v>0</v>
      </c>
      <c r="AN67" s="199">
        <v>0</v>
      </c>
      <c r="AO67" s="199">
        <v>-4.26</v>
      </c>
      <c r="AP67" s="199">
        <v>0</v>
      </c>
    </row>
    <row r="68" spans="1:42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0</v>
      </c>
      <c r="L68" s="199">
        <v>0</v>
      </c>
      <c r="M68" s="199">
        <v>0</v>
      </c>
      <c r="N68" s="199">
        <v>0</v>
      </c>
      <c r="O68" s="199">
        <v>0</v>
      </c>
      <c r="P68" s="199">
        <v>0</v>
      </c>
      <c r="Q68" s="199">
        <v>0</v>
      </c>
      <c r="R68" s="199">
        <v>0</v>
      </c>
      <c r="S68" s="199">
        <v>0</v>
      </c>
      <c r="T68" s="199">
        <v>0</v>
      </c>
      <c r="U68" s="199">
        <v>0</v>
      </c>
      <c r="V68" s="199">
        <v>0</v>
      </c>
      <c r="W68" s="199">
        <v>0</v>
      </c>
      <c r="X68" s="199">
        <v>0</v>
      </c>
      <c r="Y68" s="199">
        <v>0</v>
      </c>
      <c r="Z68" s="199">
        <v>0</v>
      </c>
      <c r="AA68" s="199">
        <v>0</v>
      </c>
      <c r="AB68" s="199">
        <v>0</v>
      </c>
      <c r="AC68" s="199">
        <v>0</v>
      </c>
      <c r="AD68" s="199">
        <v>0</v>
      </c>
      <c r="AE68" s="199">
        <v>0</v>
      </c>
      <c r="AF68" s="199">
        <v>0</v>
      </c>
      <c r="AG68" s="199">
        <v>0</v>
      </c>
      <c r="AH68" s="199">
        <v>0</v>
      </c>
      <c r="AI68" s="199">
        <v>8.3699999999999992</v>
      </c>
      <c r="AJ68" s="199">
        <v>0</v>
      </c>
      <c r="AK68" s="199">
        <v>-0.04</v>
      </c>
      <c r="AL68" s="199">
        <v>0</v>
      </c>
      <c r="AM68" s="199">
        <v>0</v>
      </c>
      <c r="AN68" s="199">
        <v>0</v>
      </c>
      <c r="AO68" s="199">
        <v>13.74</v>
      </c>
      <c r="AP68" s="199">
        <v>0</v>
      </c>
    </row>
    <row r="69" spans="1:42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0</v>
      </c>
      <c r="L69" s="199">
        <v>0</v>
      </c>
      <c r="M69" s="199">
        <v>0</v>
      </c>
      <c r="N69" s="199">
        <v>0</v>
      </c>
      <c r="O69" s="199">
        <v>0</v>
      </c>
      <c r="P69" s="199">
        <v>0</v>
      </c>
      <c r="Q69" s="199">
        <v>0</v>
      </c>
      <c r="R69" s="199">
        <v>0</v>
      </c>
      <c r="S69" s="199">
        <v>0</v>
      </c>
      <c r="T69" s="199">
        <v>0</v>
      </c>
      <c r="U69" s="199">
        <v>0</v>
      </c>
      <c r="V69" s="199">
        <v>0</v>
      </c>
      <c r="W69" s="199">
        <v>0</v>
      </c>
      <c r="X69" s="199">
        <v>0</v>
      </c>
      <c r="Y69" s="199">
        <v>0</v>
      </c>
      <c r="Z69" s="199">
        <v>0</v>
      </c>
      <c r="AA69" s="199">
        <v>0</v>
      </c>
      <c r="AB69" s="199">
        <v>0</v>
      </c>
      <c r="AC69" s="199">
        <v>0</v>
      </c>
      <c r="AD69" s="199">
        <v>0</v>
      </c>
      <c r="AE69" s="199">
        <v>0</v>
      </c>
      <c r="AF69" s="199">
        <v>0</v>
      </c>
      <c r="AG69" s="199">
        <v>0</v>
      </c>
      <c r="AH69" s="199">
        <v>0</v>
      </c>
      <c r="AI69" s="199">
        <v>8.3699999999999992</v>
      </c>
      <c r="AJ69" s="199">
        <v>0</v>
      </c>
      <c r="AK69" s="199">
        <v>-0.04</v>
      </c>
      <c r="AL69" s="199">
        <v>0</v>
      </c>
      <c r="AM69" s="199">
        <v>0</v>
      </c>
      <c r="AN69" s="199">
        <v>0</v>
      </c>
      <c r="AO69" s="199">
        <v>13.74</v>
      </c>
      <c r="AP69" s="199">
        <v>0</v>
      </c>
    </row>
    <row r="70" spans="1:42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0</v>
      </c>
      <c r="L70" s="199">
        <v>0</v>
      </c>
      <c r="M70" s="199">
        <v>0</v>
      </c>
      <c r="N70" s="199">
        <v>0</v>
      </c>
      <c r="O70" s="199">
        <v>0</v>
      </c>
      <c r="P70" s="199">
        <v>0</v>
      </c>
      <c r="Q70" s="199">
        <v>0</v>
      </c>
      <c r="R70" s="199">
        <v>0</v>
      </c>
      <c r="S70" s="199">
        <v>0</v>
      </c>
      <c r="T70" s="199">
        <v>0</v>
      </c>
      <c r="U70" s="199">
        <v>0</v>
      </c>
      <c r="V70" s="199">
        <v>0</v>
      </c>
      <c r="W70" s="199">
        <v>0</v>
      </c>
      <c r="X70" s="199">
        <v>0</v>
      </c>
      <c r="Y70" s="199">
        <v>0</v>
      </c>
      <c r="Z70" s="199">
        <v>0</v>
      </c>
      <c r="AA70" s="199">
        <v>0</v>
      </c>
      <c r="AB70" s="199">
        <v>0</v>
      </c>
      <c r="AC70" s="199">
        <v>0</v>
      </c>
      <c r="AD70" s="199">
        <v>0</v>
      </c>
      <c r="AE70" s="199">
        <v>0</v>
      </c>
      <c r="AF70" s="199">
        <v>0</v>
      </c>
      <c r="AG70" s="199">
        <v>0</v>
      </c>
      <c r="AH70" s="199">
        <v>0</v>
      </c>
      <c r="AI70" s="199">
        <v>8.3699999999999992</v>
      </c>
      <c r="AJ70" s="199">
        <v>0</v>
      </c>
      <c r="AK70" s="199">
        <v>-0.04</v>
      </c>
      <c r="AL70" s="199">
        <v>0</v>
      </c>
      <c r="AM70" s="199">
        <v>0</v>
      </c>
      <c r="AN70" s="199">
        <v>0</v>
      </c>
      <c r="AO70" s="199">
        <v>13.74</v>
      </c>
      <c r="AP70" s="199">
        <v>0</v>
      </c>
    </row>
    <row r="71" spans="1:42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0</v>
      </c>
      <c r="L71" s="199">
        <v>0</v>
      </c>
      <c r="M71" s="199">
        <v>0</v>
      </c>
      <c r="N71" s="199">
        <v>0</v>
      </c>
      <c r="O71" s="199">
        <v>0</v>
      </c>
      <c r="P71" s="199">
        <v>0</v>
      </c>
      <c r="Q71" s="199">
        <v>0</v>
      </c>
      <c r="R71" s="199">
        <v>0</v>
      </c>
      <c r="S71" s="199">
        <v>0</v>
      </c>
      <c r="T71" s="199">
        <v>0</v>
      </c>
      <c r="U71" s="199">
        <v>0</v>
      </c>
      <c r="V71" s="199">
        <v>0</v>
      </c>
      <c r="W71" s="199">
        <v>0</v>
      </c>
      <c r="X71" s="199">
        <v>0</v>
      </c>
      <c r="Y71" s="199">
        <v>0</v>
      </c>
      <c r="Z71" s="199">
        <v>0</v>
      </c>
      <c r="AA71" s="199">
        <v>0</v>
      </c>
      <c r="AB71" s="199">
        <v>0</v>
      </c>
      <c r="AC71" s="199">
        <v>0</v>
      </c>
      <c r="AD71" s="199">
        <v>0</v>
      </c>
      <c r="AE71" s="199">
        <v>0</v>
      </c>
      <c r="AF71" s="199">
        <v>0</v>
      </c>
      <c r="AG71" s="199">
        <v>0</v>
      </c>
      <c r="AH71" s="199">
        <v>0</v>
      </c>
      <c r="AI71" s="199">
        <v>8.3699999999999992</v>
      </c>
      <c r="AJ71" s="199">
        <v>0</v>
      </c>
      <c r="AK71" s="199">
        <v>-0.04</v>
      </c>
      <c r="AL71" s="199">
        <v>0</v>
      </c>
      <c r="AM71" s="199">
        <v>0</v>
      </c>
      <c r="AN71" s="199">
        <v>0</v>
      </c>
      <c r="AO71" s="199">
        <v>13.74</v>
      </c>
      <c r="AP71" s="199">
        <v>0</v>
      </c>
    </row>
    <row r="72" spans="1:42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0</v>
      </c>
      <c r="L72" s="199">
        <v>0</v>
      </c>
      <c r="M72" s="199">
        <v>0</v>
      </c>
      <c r="N72" s="199">
        <v>0</v>
      </c>
      <c r="O72" s="199">
        <v>0</v>
      </c>
      <c r="P72" s="199">
        <v>0</v>
      </c>
      <c r="Q72" s="199">
        <v>0</v>
      </c>
      <c r="R72" s="199">
        <v>0</v>
      </c>
      <c r="S72" s="199">
        <v>0</v>
      </c>
      <c r="T72" s="199">
        <v>0</v>
      </c>
      <c r="U72" s="199">
        <v>0</v>
      </c>
      <c r="V72" s="199">
        <v>0</v>
      </c>
      <c r="W72" s="199">
        <v>0</v>
      </c>
      <c r="X72" s="199">
        <v>0</v>
      </c>
      <c r="Y72" s="199">
        <v>0</v>
      </c>
      <c r="Z72" s="199">
        <v>0</v>
      </c>
      <c r="AA72" s="199">
        <v>0</v>
      </c>
      <c r="AB72" s="199">
        <v>0</v>
      </c>
      <c r="AC72" s="199">
        <v>0</v>
      </c>
      <c r="AD72" s="199">
        <v>0</v>
      </c>
      <c r="AE72" s="199">
        <v>0</v>
      </c>
      <c r="AF72" s="199">
        <v>0</v>
      </c>
      <c r="AG72" s="199">
        <v>0</v>
      </c>
      <c r="AH72" s="199">
        <v>0</v>
      </c>
      <c r="AI72" s="199">
        <v>8.3699999999999992</v>
      </c>
      <c r="AJ72" s="199">
        <v>0</v>
      </c>
      <c r="AK72" s="199">
        <v>-0.04</v>
      </c>
      <c r="AL72" s="199">
        <v>0</v>
      </c>
      <c r="AM72" s="199">
        <v>0</v>
      </c>
      <c r="AN72" s="199">
        <v>0</v>
      </c>
      <c r="AO72" s="199">
        <v>13.74</v>
      </c>
      <c r="AP72" s="199">
        <v>0</v>
      </c>
    </row>
    <row r="73" spans="1:42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0</v>
      </c>
      <c r="L73" s="199">
        <v>0</v>
      </c>
      <c r="M73" s="199">
        <v>0</v>
      </c>
      <c r="N73" s="199">
        <v>0</v>
      </c>
      <c r="O73" s="199">
        <v>0</v>
      </c>
      <c r="P73" s="199">
        <v>0</v>
      </c>
      <c r="Q73" s="199">
        <v>0</v>
      </c>
      <c r="R73" s="199">
        <v>0</v>
      </c>
      <c r="S73" s="199">
        <v>0</v>
      </c>
      <c r="T73" s="199">
        <v>0</v>
      </c>
      <c r="U73" s="199">
        <v>0</v>
      </c>
      <c r="V73" s="199">
        <v>0</v>
      </c>
      <c r="W73" s="199">
        <v>0</v>
      </c>
      <c r="X73" s="199">
        <v>0</v>
      </c>
      <c r="Y73" s="199">
        <v>0</v>
      </c>
      <c r="Z73" s="199">
        <v>0</v>
      </c>
      <c r="AA73" s="199">
        <v>0</v>
      </c>
      <c r="AB73" s="199">
        <v>0</v>
      </c>
      <c r="AC73" s="199">
        <v>0</v>
      </c>
      <c r="AD73" s="199">
        <v>0</v>
      </c>
      <c r="AE73" s="199">
        <v>0</v>
      </c>
      <c r="AF73" s="199">
        <v>0</v>
      </c>
      <c r="AG73" s="199">
        <v>0</v>
      </c>
      <c r="AH73" s="199">
        <v>0</v>
      </c>
      <c r="AI73" s="199">
        <v>8.3699999999999992</v>
      </c>
      <c r="AJ73" s="199">
        <v>0</v>
      </c>
      <c r="AK73" s="199">
        <v>-0.04</v>
      </c>
      <c r="AL73" s="199">
        <v>0</v>
      </c>
      <c r="AM73" s="199">
        <v>0</v>
      </c>
      <c r="AN73" s="199">
        <v>0</v>
      </c>
      <c r="AO73" s="199">
        <v>-2.2599999999999998</v>
      </c>
      <c r="AP73" s="199">
        <v>0</v>
      </c>
    </row>
    <row r="74" spans="1:42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0</v>
      </c>
      <c r="L74" s="199">
        <v>0</v>
      </c>
      <c r="M74" s="199">
        <v>0</v>
      </c>
      <c r="N74" s="199">
        <v>0</v>
      </c>
      <c r="O74" s="199">
        <v>0</v>
      </c>
      <c r="P74" s="199">
        <v>0</v>
      </c>
      <c r="Q74" s="199">
        <v>0</v>
      </c>
      <c r="R74" s="199">
        <v>0</v>
      </c>
      <c r="S74" s="199">
        <v>0</v>
      </c>
      <c r="T74" s="199">
        <v>0</v>
      </c>
      <c r="U74" s="199">
        <v>0</v>
      </c>
      <c r="V74" s="199">
        <v>0</v>
      </c>
      <c r="W74" s="199">
        <v>0</v>
      </c>
      <c r="X74" s="199">
        <v>0</v>
      </c>
      <c r="Y74" s="199">
        <v>0</v>
      </c>
      <c r="Z74" s="199">
        <v>0</v>
      </c>
      <c r="AA74" s="199">
        <v>0</v>
      </c>
      <c r="AB74" s="199">
        <v>0</v>
      </c>
      <c r="AC74" s="199">
        <v>0</v>
      </c>
      <c r="AD74" s="199">
        <v>0</v>
      </c>
      <c r="AE74" s="199">
        <v>0</v>
      </c>
      <c r="AF74" s="199">
        <v>0</v>
      </c>
      <c r="AG74" s="199">
        <v>0</v>
      </c>
      <c r="AH74" s="199">
        <v>0</v>
      </c>
      <c r="AI74" s="199">
        <v>8.3699999999999992</v>
      </c>
      <c r="AJ74" s="199">
        <v>0</v>
      </c>
      <c r="AK74" s="199">
        <v>-0.04</v>
      </c>
      <c r="AL74" s="199">
        <v>0</v>
      </c>
      <c r="AM74" s="199">
        <v>0</v>
      </c>
      <c r="AN74" s="199">
        <v>0</v>
      </c>
      <c r="AO74" s="199">
        <v>13.74</v>
      </c>
      <c r="AP74" s="199">
        <v>0</v>
      </c>
    </row>
    <row r="75" spans="1:42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0</v>
      </c>
      <c r="L75" s="199">
        <v>0</v>
      </c>
      <c r="M75" s="199">
        <v>0</v>
      </c>
      <c r="N75" s="199">
        <v>0</v>
      </c>
      <c r="O75" s="199">
        <v>0</v>
      </c>
      <c r="P75" s="199">
        <v>0</v>
      </c>
      <c r="Q75" s="199">
        <v>0</v>
      </c>
      <c r="R75" s="199">
        <v>0</v>
      </c>
      <c r="S75" s="199">
        <v>0</v>
      </c>
      <c r="T75" s="199">
        <v>0</v>
      </c>
      <c r="U75" s="199">
        <v>0</v>
      </c>
      <c r="V75" s="199">
        <v>0</v>
      </c>
      <c r="W75" s="199">
        <v>0</v>
      </c>
      <c r="X75" s="199">
        <v>0</v>
      </c>
      <c r="Y75" s="199">
        <v>0</v>
      </c>
      <c r="Z75" s="199">
        <v>0</v>
      </c>
      <c r="AA75" s="199">
        <v>0</v>
      </c>
      <c r="AB75" s="199">
        <v>0</v>
      </c>
      <c r="AC75" s="199">
        <v>0</v>
      </c>
      <c r="AD75" s="199">
        <v>0</v>
      </c>
      <c r="AE75" s="199">
        <v>0</v>
      </c>
      <c r="AF75" s="199">
        <v>0</v>
      </c>
      <c r="AG75" s="199">
        <v>0</v>
      </c>
      <c r="AH75" s="199">
        <v>0</v>
      </c>
      <c r="AI75" s="199">
        <v>8.3699999999999992</v>
      </c>
      <c r="AJ75" s="199">
        <v>0</v>
      </c>
      <c r="AK75" s="199">
        <v>-0.04</v>
      </c>
      <c r="AL75" s="199">
        <v>0</v>
      </c>
      <c r="AM75" s="199">
        <v>0</v>
      </c>
      <c r="AN75" s="199">
        <v>0</v>
      </c>
      <c r="AO75" s="199">
        <v>14.11</v>
      </c>
      <c r="AP75" s="199">
        <v>0</v>
      </c>
    </row>
    <row r="76" spans="1:42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0</v>
      </c>
      <c r="L76" s="199">
        <v>0</v>
      </c>
      <c r="M76" s="199">
        <v>0</v>
      </c>
      <c r="N76" s="199">
        <v>0</v>
      </c>
      <c r="O76" s="199">
        <v>0</v>
      </c>
      <c r="P76" s="199">
        <v>0</v>
      </c>
      <c r="Q76" s="199">
        <v>0</v>
      </c>
      <c r="R76" s="199">
        <v>0</v>
      </c>
      <c r="S76" s="199">
        <v>0</v>
      </c>
      <c r="T76" s="199">
        <v>0</v>
      </c>
      <c r="U76" s="199">
        <v>0</v>
      </c>
      <c r="V76" s="199">
        <v>0</v>
      </c>
      <c r="W76" s="199">
        <v>0</v>
      </c>
      <c r="X76" s="199">
        <v>0</v>
      </c>
      <c r="Y76" s="199">
        <v>0</v>
      </c>
      <c r="Z76" s="199">
        <v>0</v>
      </c>
      <c r="AA76" s="199">
        <v>0</v>
      </c>
      <c r="AB76" s="199">
        <v>0</v>
      </c>
      <c r="AC76" s="199">
        <v>0</v>
      </c>
      <c r="AD76" s="199">
        <v>0</v>
      </c>
      <c r="AE76" s="199">
        <v>0</v>
      </c>
      <c r="AF76" s="199">
        <v>0</v>
      </c>
      <c r="AG76" s="199">
        <v>0</v>
      </c>
      <c r="AH76" s="199">
        <v>0</v>
      </c>
      <c r="AI76" s="199">
        <v>8.3699999999999992</v>
      </c>
      <c r="AJ76" s="199">
        <v>0</v>
      </c>
      <c r="AK76" s="199">
        <v>-0.04</v>
      </c>
      <c r="AL76" s="199">
        <v>0</v>
      </c>
      <c r="AM76" s="199">
        <v>0</v>
      </c>
      <c r="AN76" s="199">
        <v>0</v>
      </c>
      <c r="AO76" s="199">
        <v>14.11</v>
      </c>
      <c r="AP76" s="199">
        <v>0</v>
      </c>
    </row>
    <row r="77" spans="1:42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0</v>
      </c>
      <c r="L77" s="199">
        <v>0</v>
      </c>
      <c r="M77" s="199">
        <v>0</v>
      </c>
      <c r="N77" s="199">
        <v>0</v>
      </c>
      <c r="O77" s="199">
        <v>0</v>
      </c>
      <c r="P77" s="199">
        <v>0</v>
      </c>
      <c r="Q77" s="199">
        <v>0</v>
      </c>
      <c r="R77" s="199">
        <v>0</v>
      </c>
      <c r="S77" s="199">
        <v>0</v>
      </c>
      <c r="T77" s="199">
        <v>0</v>
      </c>
      <c r="U77" s="199">
        <v>0</v>
      </c>
      <c r="V77" s="199">
        <v>0</v>
      </c>
      <c r="W77" s="199">
        <v>0</v>
      </c>
      <c r="X77" s="199">
        <v>0</v>
      </c>
      <c r="Y77" s="199">
        <v>0</v>
      </c>
      <c r="Z77" s="199">
        <v>0</v>
      </c>
      <c r="AA77" s="199">
        <v>0</v>
      </c>
      <c r="AB77" s="199">
        <v>0</v>
      </c>
      <c r="AC77" s="199">
        <v>0</v>
      </c>
      <c r="AD77" s="199">
        <v>0</v>
      </c>
      <c r="AE77" s="199">
        <v>0</v>
      </c>
      <c r="AF77" s="199">
        <v>0</v>
      </c>
      <c r="AG77" s="199">
        <v>0</v>
      </c>
      <c r="AH77" s="199">
        <v>0</v>
      </c>
      <c r="AI77" s="199">
        <v>8.3699999999999992</v>
      </c>
      <c r="AJ77" s="199">
        <v>0</v>
      </c>
      <c r="AK77" s="199">
        <v>-0.04</v>
      </c>
      <c r="AL77" s="199">
        <v>0</v>
      </c>
      <c r="AM77" s="199">
        <v>0</v>
      </c>
      <c r="AN77" s="199">
        <v>0</v>
      </c>
      <c r="AO77" s="199">
        <v>14.11</v>
      </c>
      <c r="AP77" s="199">
        <v>0</v>
      </c>
    </row>
    <row r="78" spans="1:42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0</v>
      </c>
      <c r="L78" s="199">
        <v>0</v>
      </c>
      <c r="M78" s="199">
        <v>0</v>
      </c>
      <c r="N78" s="199">
        <v>0</v>
      </c>
      <c r="O78" s="199">
        <v>0</v>
      </c>
      <c r="P78" s="199">
        <v>0</v>
      </c>
      <c r="Q78" s="199">
        <v>0</v>
      </c>
      <c r="R78" s="199">
        <v>0</v>
      </c>
      <c r="S78" s="199">
        <v>0</v>
      </c>
      <c r="T78" s="199">
        <v>0</v>
      </c>
      <c r="U78" s="199">
        <v>0</v>
      </c>
      <c r="V78" s="199">
        <v>0</v>
      </c>
      <c r="W78" s="199">
        <v>0</v>
      </c>
      <c r="X78" s="199">
        <v>0</v>
      </c>
      <c r="Y78" s="199">
        <v>0</v>
      </c>
      <c r="Z78" s="199">
        <v>0</v>
      </c>
      <c r="AA78" s="199">
        <v>0</v>
      </c>
      <c r="AB78" s="199">
        <v>0</v>
      </c>
      <c r="AC78" s="199">
        <v>0</v>
      </c>
      <c r="AD78" s="199">
        <v>0</v>
      </c>
      <c r="AE78" s="199">
        <v>0</v>
      </c>
      <c r="AF78" s="199">
        <v>0</v>
      </c>
      <c r="AG78" s="199">
        <v>0</v>
      </c>
      <c r="AH78" s="199">
        <v>0</v>
      </c>
      <c r="AI78" s="199">
        <v>8.3699999999999992</v>
      </c>
      <c r="AJ78" s="199">
        <v>0</v>
      </c>
      <c r="AK78" s="199">
        <v>-0.04</v>
      </c>
      <c r="AL78" s="199">
        <v>0</v>
      </c>
      <c r="AM78" s="199">
        <v>0</v>
      </c>
      <c r="AN78" s="199">
        <v>0</v>
      </c>
      <c r="AO78" s="199">
        <v>14.11</v>
      </c>
      <c r="AP78" s="199">
        <v>0</v>
      </c>
    </row>
    <row r="79" spans="1:42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0</v>
      </c>
      <c r="L79" s="199">
        <v>0</v>
      </c>
      <c r="M79" s="199">
        <v>0</v>
      </c>
      <c r="N79" s="199">
        <v>0</v>
      </c>
      <c r="O79" s="199">
        <v>0</v>
      </c>
      <c r="P79" s="199">
        <v>0</v>
      </c>
      <c r="Q79" s="199">
        <v>0</v>
      </c>
      <c r="R79" s="199">
        <v>0</v>
      </c>
      <c r="S79" s="199">
        <v>0</v>
      </c>
      <c r="T79" s="199">
        <v>0</v>
      </c>
      <c r="U79" s="199">
        <v>0</v>
      </c>
      <c r="V79" s="199">
        <v>0</v>
      </c>
      <c r="W79" s="199">
        <v>0</v>
      </c>
      <c r="X79" s="199">
        <v>0</v>
      </c>
      <c r="Y79" s="199">
        <v>0</v>
      </c>
      <c r="Z79" s="199">
        <v>0</v>
      </c>
      <c r="AA79" s="199">
        <v>0</v>
      </c>
      <c r="AB79" s="199">
        <v>0</v>
      </c>
      <c r="AC79" s="199">
        <v>0</v>
      </c>
      <c r="AD79" s="199">
        <v>0</v>
      </c>
      <c r="AE79" s="199">
        <v>0</v>
      </c>
      <c r="AF79" s="199">
        <v>0</v>
      </c>
      <c r="AG79" s="199">
        <v>0</v>
      </c>
      <c r="AH79" s="199">
        <v>0</v>
      </c>
      <c r="AI79" s="199">
        <v>8.3699999999999992</v>
      </c>
      <c r="AJ79" s="199">
        <v>0</v>
      </c>
      <c r="AK79" s="199">
        <v>-0.04</v>
      </c>
      <c r="AL79" s="199">
        <v>0</v>
      </c>
      <c r="AM79" s="199">
        <v>0</v>
      </c>
      <c r="AN79" s="199">
        <v>0</v>
      </c>
      <c r="AO79" s="199">
        <v>14.11</v>
      </c>
      <c r="AP79" s="199">
        <v>0</v>
      </c>
    </row>
    <row r="80" spans="1:42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0</v>
      </c>
      <c r="L80" s="199">
        <v>0</v>
      </c>
      <c r="M80" s="199">
        <v>0</v>
      </c>
      <c r="N80" s="199">
        <v>0</v>
      </c>
      <c r="O80" s="199">
        <v>0</v>
      </c>
      <c r="P80" s="199">
        <v>0</v>
      </c>
      <c r="Q80" s="199">
        <v>0</v>
      </c>
      <c r="R80" s="199">
        <v>0</v>
      </c>
      <c r="S80" s="199">
        <v>0</v>
      </c>
      <c r="T80" s="199">
        <v>0</v>
      </c>
      <c r="U80" s="199">
        <v>0</v>
      </c>
      <c r="V80" s="199">
        <v>0</v>
      </c>
      <c r="W80" s="199">
        <v>0</v>
      </c>
      <c r="X80" s="199">
        <v>0</v>
      </c>
      <c r="Y80" s="199">
        <v>0</v>
      </c>
      <c r="Z80" s="199">
        <v>0</v>
      </c>
      <c r="AA80" s="199">
        <v>0</v>
      </c>
      <c r="AB80" s="199">
        <v>0</v>
      </c>
      <c r="AC80" s="199">
        <v>0</v>
      </c>
      <c r="AD80" s="199">
        <v>0</v>
      </c>
      <c r="AE80" s="199">
        <v>0</v>
      </c>
      <c r="AF80" s="199">
        <v>0</v>
      </c>
      <c r="AG80" s="199">
        <v>0</v>
      </c>
      <c r="AH80" s="199">
        <v>0</v>
      </c>
      <c r="AI80" s="199">
        <v>8.57</v>
      </c>
      <c r="AJ80" s="199">
        <v>0</v>
      </c>
      <c r="AK80" s="199">
        <v>-0.04</v>
      </c>
      <c r="AL80" s="199">
        <v>0</v>
      </c>
      <c r="AM80" s="199">
        <v>0</v>
      </c>
      <c r="AN80" s="199">
        <v>0</v>
      </c>
      <c r="AO80" s="199">
        <v>14.11</v>
      </c>
      <c r="AP80" s="199">
        <v>0</v>
      </c>
    </row>
    <row r="81" spans="1:42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0</v>
      </c>
      <c r="L81" s="199">
        <v>0</v>
      </c>
      <c r="M81" s="199">
        <v>0</v>
      </c>
      <c r="N81" s="199">
        <v>0</v>
      </c>
      <c r="O81" s="199">
        <v>0</v>
      </c>
      <c r="P81" s="199">
        <v>0</v>
      </c>
      <c r="Q81" s="199">
        <v>0</v>
      </c>
      <c r="R81" s="199">
        <v>0</v>
      </c>
      <c r="S81" s="199">
        <v>0</v>
      </c>
      <c r="T81" s="199">
        <v>0</v>
      </c>
      <c r="U81" s="199">
        <v>0</v>
      </c>
      <c r="V81" s="199">
        <v>0</v>
      </c>
      <c r="W81" s="199">
        <v>0</v>
      </c>
      <c r="X81" s="199">
        <v>0</v>
      </c>
      <c r="Y81" s="199">
        <v>0</v>
      </c>
      <c r="Z81" s="199">
        <v>0</v>
      </c>
      <c r="AA81" s="199">
        <v>0</v>
      </c>
      <c r="AB81" s="199">
        <v>0</v>
      </c>
      <c r="AC81" s="199">
        <v>0</v>
      </c>
      <c r="AD81" s="199">
        <v>0</v>
      </c>
      <c r="AE81" s="199">
        <v>0</v>
      </c>
      <c r="AF81" s="199">
        <v>0</v>
      </c>
      <c r="AG81" s="199">
        <v>0</v>
      </c>
      <c r="AH81" s="199">
        <v>0</v>
      </c>
      <c r="AI81" s="199">
        <v>8.57</v>
      </c>
      <c r="AJ81" s="199">
        <v>0</v>
      </c>
      <c r="AK81" s="199">
        <v>-0.04</v>
      </c>
      <c r="AL81" s="199">
        <v>0</v>
      </c>
      <c r="AM81" s="199">
        <v>0</v>
      </c>
      <c r="AN81" s="199">
        <v>0</v>
      </c>
      <c r="AO81" s="199">
        <v>14.11</v>
      </c>
      <c r="AP81" s="199">
        <v>0</v>
      </c>
    </row>
    <row r="82" spans="1:42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0</v>
      </c>
      <c r="L82" s="199">
        <v>0</v>
      </c>
      <c r="M82" s="199">
        <v>0</v>
      </c>
      <c r="N82" s="199">
        <v>0</v>
      </c>
      <c r="O82" s="199">
        <v>0</v>
      </c>
      <c r="P82" s="199">
        <v>0</v>
      </c>
      <c r="Q82" s="199">
        <v>0</v>
      </c>
      <c r="R82" s="199">
        <v>0</v>
      </c>
      <c r="S82" s="199">
        <v>0</v>
      </c>
      <c r="T82" s="199">
        <v>0</v>
      </c>
      <c r="U82" s="199">
        <v>0</v>
      </c>
      <c r="V82" s="199">
        <v>0</v>
      </c>
      <c r="W82" s="199">
        <v>0</v>
      </c>
      <c r="X82" s="199">
        <v>0</v>
      </c>
      <c r="Y82" s="199">
        <v>0</v>
      </c>
      <c r="Z82" s="199">
        <v>0</v>
      </c>
      <c r="AA82" s="199">
        <v>0</v>
      </c>
      <c r="AB82" s="199">
        <v>0</v>
      </c>
      <c r="AC82" s="199">
        <v>0</v>
      </c>
      <c r="AD82" s="199">
        <v>0</v>
      </c>
      <c r="AE82" s="199">
        <v>0</v>
      </c>
      <c r="AF82" s="199">
        <v>0</v>
      </c>
      <c r="AG82" s="199">
        <v>0</v>
      </c>
      <c r="AH82" s="199">
        <v>0</v>
      </c>
      <c r="AI82" s="199">
        <v>8.57</v>
      </c>
      <c r="AJ82" s="199">
        <v>0</v>
      </c>
      <c r="AK82" s="199">
        <v>-0.04</v>
      </c>
      <c r="AL82" s="199">
        <v>0</v>
      </c>
      <c r="AM82" s="199">
        <v>0</v>
      </c>
      <c r="AN82" s="199">
        <v>0</v>
      </c>
      <c r="AO82" s="199">
        <v>14.11</v>
      </c>
      <c r="AP82" s="199">
        <v>0</v>
      </c>
    </row>
    <row r="83" spans="1:42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0</v>
      </c>
      <c r="L83" s="199">
        <v>0</v>
      </c>
      <c r="M83" s="199">
        <v>0</v>
      </c>
      <c r="N83" s="199">
        <v>0</v>
      </c>
      <c r="O83" s="199">
        <v>0</v>
      </c>
      <c r="P83" s="199">
        <v>0</v>
      </c>
      <c r="Q83" s="199">
        <v>0</v>
      </c>
      <c r="R83" s="199">
        <v>0</v>
      </c>
      <c r="S83" s="199">
        <v>0</v>
      </c>
      <c r="T83" s="199">
        <v>0</v>
      </c>
      <c r="U83" s="199">
        <v>0</v>
      </c>
      <c r="V83" s="199">
        <v>0</v>
      </c>
      <c r="W83" s="199">
        <v>0</v>
      </c>
      <c r="X83" s="199">
        <v>0</v>
      </c>
      <c r="Y83" s="199">
        <v>0</v>
      </c>
      <c r="Z83" s="199">
        <v>0</v>
      </c>
      <c r="AA83" s="199">
        <v>0</v>
      </c>
      <c r="AB83" s="199">
        <v>0</v>
      </c>
      <c r="AC83" s="199">
        <v>0</v>
      </c>
      <c r="AD83" s="199">
        <v>0</v>
      </c>
      <c r="AE83" s="199">
        <v>0</v>
      </c>
      <c r="AF83" s="199">
        <v>0</v>
      </c>
      <c r="AG83" s="199">
        <v>0</v>
      </c>
      <c r="AH83" s="199">
        <v>0</v>
      </c>
      <c r="AI83" s="199">
        <v>8.34</v>
      </c>
      <c r="AJ83" s="199">
        <v>0</v>
      </c>
      <c r="AK83" s="199">
        <v>-0.04</v>
      </c>
      <c r="AL83" s="199">
        <v>0</v>
      </c>
      <c r="AM83" s="199">
        <v>0</v>
      </c>
      <c r="AN83" s="199">
        <v>0</v>
      </c>
      <c r="AO83" s="199">
        <v>14.11</v>
      </c>
      <c r="AP83" s="199">
        <v>0</v>
      </c>
    </row>
    <row r="84" spans="1:42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0</v>
      </c>
      <c r="L84" s="199">
        <v>0</v>
      </c>
      <c r="M84" s="199">
        <v>0</v>
      </c>
      <c r="N84" s="199">
        <v>0</v>
      </c>
      <c r="O84" s="199">
        <v>0</v>
      </c>
      <c r="P84" s="199">
        <v>0</v>
      </c>
      <c r="Q84" s="199">
        <v>0</v>
      </c>
      <c r="R84" s="199">
        <v>0</v>
      </c>
      <c r="S84" s="199">
        <v>0</v>
      </c>
      <c r="T84" s="199">
        <v>0</v>
      </c>
      <c r="U84" s="199">
        <v>0</v>
      </c>
      <c r="V84" s="199">
        <v>0</v>
      </c>
      <c r="W84" s="199">
        <v>0</v>
      </c>
      <c r="X84" s="199">
        <v>0</v>
      </c>
      <c r="Y84" s="199">
        <v>0</v>
      </c>
      <c r="Z84" s="199">
        <v>0</v>
      </c>
      <c r="AA84" s="199">
        <v>0</v>
      </c>
      <c r="AB84" s="199">
        <v>0</v>
      </c>
      <c r="AC84" s="199">
        <v>0</v>
      </c>
      <c r="AD84" s="199">
        <v>0</v>
      </c>
      <c r="AE84" s="199">
        <v>0</v>
      </c>
      <c r="AF84" s="199">
        <v>0</v>
      </c>
      <c r="AG84" s="199">
        <v>0</v>
      </c>
      <c r="AH84" s="199">
        <v>0</v>
      </c>
      <c r="AI84" s="199">
        <v>8.34</v>
      </c>
      <c r="AJ84" s="199">
        <v>0</v>
      </c>
      <c r="AK84" s="199">
        <v>-0.04</v>
      </c>
      <c r="AL84" s="199">
        <v>0</v>
      </c>
      <c r="AM84" s="199">
        <v>0</v>
      </c>
      <c r="AN84" s="199">
        <v>0</v>
      </c>
      <c r="AO84" s="199">
        <v>14.11</v>
      </c>
      <c r="AP84" s="199">
        <v>0</v>
      </c>
    </row>
    <row r="85" spans="1:42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0</v>
      </c>
      <c r="L85" s="199">
        <v>0</v>
      </c>
      <c r="M85" s="199">
        <v>0</v>
      </c>
      <c r="N85" s="199">
        <v>0</v>
      </c>
      <c r="O85" s="199">
        <v>0</v>
      </c>
      <c r="P85" s="199">
        <v>0</v>
      </c>
      <c r="Q85" s="199">
        <v>0</v>
      </c>
      <c r="R85" s="199">
        <v>0</v>
      </c>
      <c r="S85" s="199">
        <v>0</v>
      </c>
      <c r="T85" s="199">
        <v>0</v>
      </c>
      <c r="U85" s="199">
        <v>0</v>
      </c>
      <c r="V85" s="199">
        <v>0</v>
      </c>
      <c r="W85" s="199">
        <v>0</v>
      </c>
      <c r="X85" s="199">
        <v>0</v>
      </c>
      <c r="Y85" s="199">
        <v>0</v>
      </c>
      <c r="Z85" s="199">
        <v>0</v>
      </c>
      <c r="AA85" s="199">
        <v>0</v>
      </c>
      <c r="AB85" s="199">
        <v>0</v>
      </c>
      <c r="AC85" s="199">
        <v>0</v>
      </c>
      <c r="AD85" s="199">
        <v>0</v>
      </c>
      <c r="AE85" s="199">
        <v>0</v>
      </c>
      <c r="AF85" s="199">
        <v>0</v>
      </c>
      <c r="AG85" s="199">
        <v>0</v>
      </c>
      <c r="AH85" s="199">
        <v>0</v>
      </c>
      <c r="AI85" s="199">
        <v>8.34</v>
      </c>
      <c r="AJ85" s="199">
        <v>0</v>
      </c>
      <c r="AK85" s="199">
        <v>-0.04</v>
      </c>
      <c r="AL85" s="199">
        <v>0</v>
      </c>
      <c r="AM85" s="199">
        <v>0</v>
      </c>
      <c r="AN85" s="199">
        <v>0</v>
      </c>
      <c r="AO85" s="199">
        <v>14.11</v>
      </c>
      <c r="AP85" s="199">
        <v>0</v>
      </c>
    </row>
    <row r="86" spans="1:42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0</v>
      </c>
      <c r="L86" s="199">
        <v>0</v>
      </c>
      <c r="M86" s="199">
        <v>0</v>
      </c>
      <c r="N86" s="199">
        <v>0</v>
      </c>
      <c r="O86" s="199">
        <v>0</v>
      </c>
      <c r="P86" s="199">
        <v>0</v>
      </c>
      <c r="Q86" s="199">
        <v>0</v>
      </c>
      <c r="R86" s="199">
        <v>0</v>
      </c>
      <c r="S86" s="199">
        <v>0</v>
      </c>
      <c r="T86" s="199">
        <v>0</v>
      </c>
      <c r="U86" s="199">
        <v>0</v>
      </c>
      <c r="V86" s="199">
        <v>0</v>
      </c>
      <c r="W86" s="199">
        <v>0</v>
      </c>
      <c r="X86" s="199">
        <v>0</v>
      </c>
      <c r="Y86" s="199">
        <v>0</v>
      </c>
      <c r="Z86" s="199">
        <v>0</v>
      </c>
      <c r="AA86" s="199">
        <v>0</v>
      </c>
      <c r="AB86" s="199">
        <v>0</v>
      </c>
      <c r="AC86" s="199">
        <v>0</v>
      </c>
      <c r="AD86" s="199">
        <v>0</v>
      </c>
      <c r="AE86" s="199">
        <v>0</v>
      </c>
      <c r="AF86" s="199">
        <v>0</v>
      </c>
      <c r="AG86" s="199">
        <v>0</v>
      </c>
      <c r="AH86" s="199">
        <v>0</v>
      </c>
      <c r="AI86" s="199">
        <v>8.34</v>
      </c>
      <c r="AJ86" s="199">
        <v>0</v>
      </c>
      <c r="AK86" s="199">
        <v>-0.04</v>
      </c>
      <c r="AL86" s="199">
        <v>0</v>
      </c>
      <c r="AM86" s="199">
        <v>0</v>
      </c>
      <c r="AN86" s="199">
        <v>0</v>
      </c>
      <c r="AO86" s="199">
        <v>14.11</v>
      </c>
      <c r="AP86" s="199">
        <v>0</v>
      </c>
    </row>
    <row r="87" spans="1:42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0</v>
      </c>
      <c r="L87" s="199">
        <v>0</v>
      </c>
      <c r="M87" s="199">
        <v>0</v>
      </c>
      <c r="N87" s="199">
        <v>0</v>
      </c>
      <c r="O87" s="199">
        <v>0</v>
      </c>
      <c r="P87" s="199">
        <v>0</v>
      </c>
      <c r="Q87" s="199">
        <v>0</v>
      </c>
      <c r="R87" s="199">
        <v>0</v>
      </c>
      <c r="S87" s="199">
        <v>0</v>
      </c>
      <c r="T87" s="199">
        <v>0</v>
      </c>
      <c r="U87" s="199">
        <v>0</v>
      </c>
      <c r="V87" s="199">
        <v>0</v>
      </c>
      <c r="W87" s="199">
        <v>0</v>
      </c>
      <c r="X87" s="199">
        <v>0</v>
      </c>
      <c r="Y87" s="199">
        <v>0</v>
      </c>
      <c r="Z87" s="199">
        <v>0</v>
      </c>
      <c r="AA87" s="199">
        <v>0</v>
      </c>
      <c r="AB87" s="199">
        <v>0</v>
      </c>
      <c r="AC87" s="199">
        <v>0</v>
      </c>
      <c r="AD87" s="199">
        <v>0</v>
      </c>
      <c r="AE87" s="199">
        <v>0</v>
      </c>
      <c r="AF87" s="199">
        <v>0</v>
      </c>
      <c r="AG87" s="199">
        <v>0</v>
      </c>
      <c r="AH87" s="199">
        <v>0</v>
      </c>
      <c r="AI87" s="199">
        <v>8.26</v>
      </c>
      <c r="AJ87" s="199">
        <v>0</v>
      </c>
      <c r="AK87" s="199">
        <v>-0.04</v>
      </c>
      <c r="AL87" s="199">
        <v>0</v>
      </c>
      <c r="AM87" s="199">
        <v>0</v>
      </c>
      <c r="AN87" s="199">
        <v>0</v>
      </c>
      <c r="AO87" s="199">
        <v>14.11</v>
      </c>
      <c r="AP87" s="199">
        <v>0</v>
      </c>
    </row>
    <row r="88" spans="1:42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0</v>
      </c>
      <c r="L88" s="199">
        <v>0</v>
      </c>
      <c r="M88" s="199">
        <v>0</v>
      </c>
      <c r="N88" s="199">
        <v>0</v>
      </c>
      <c r="O88" s="199">
        <v>0</v>
      </c>
      <c r="P88" s="199">
        <v>0</v>
      </c>
      <c r="Q88" s="199">
        <v>0</v>
      </c>
      <c r="R88" s="199">
        <v>0</v>
      </c>
      <c r="S88" s="199">
        <v>0</v>
      </c>
      <c r="T88" s="199">
        <v>0</v>
      </c>
      <c r="U88" s="199">
        <v>0</v>
      </c>
      <c r="V88" s="199">
        <v>0</v>
      </c>
      <c r="W88" s="199">
        <v>0</v>
      </c>
      <c r="X88" s="199">
        <v>0</v>
      </c>
      <c r="Y88" s="199">
        <v>0</v>
      </c>
      <c r="Z88" s="199">
        <v>0</v>
      </c>
      <c r="AA88" s="199">
        <v>0</v>
      </c>
      <c r="AB88" s="199">
        <v>0</v>
      </c>
      <c r="AC88" s="199">
        <v>0</v>
      </c>
      <c r="AD88" s="199">
        <v>0</v>
      </c>
      <c r="AE88" s="199">
        <v>0</v>
      </c>
      <c r="AF88" s="199">
        <v>0</v>
      </c>
      <c r="AG88" s="199">
        <v>0</v>
      </c>
      <c r="AH88" s="199">
        <v>0</v>
      </c>
      <c r="AI88" s="199">
        <v>8.26</v>
      </c>
      <c r="AJ88" s="199">
        <v>0</v>
      </c>
      <c r="AK88" s="199">
        <v>-0.04</v>
      </c>
      <c r="AL88" s="199">
        <v>0</v>
      </c>
      <c r="AM88" s="199">
        <v>0</v>
      </c>
      <c r="AN88" s="199">
        <v>0</v>
      </c>
      <c r="AO88" s="199">
        <v>14.11</v>
      </c>
      <c r="AP88" s="199">
        <v>0</v>
      </c>
    </row>
    <row r="89" spans="1:42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0</v>
      </c>
      <c r="L89" s="199">
        <v>0</v>
      </c>
      <c r="M89" s="199">
        <v>0</v>
      </c>
      <c r="N89" s="199">
        <v>0</v>
      </c>
      <c r="O89" s="199">
        <v>0</v>
      </c>
      <c r="P89" s="199">
        <v>0</v>
      </c>
      <c r="Q89" s="199">
        <v>0</v>
      </c>
      <c r="R89" s="199">
        <v>0</v>
      </c>
      <c r="S89" s="199">
        <v>0</v>
      </c>
      <c r="T89" s="199">
        <v>0</v>
      </c>
      <c r="U89" s="199">
        <v>0</v>
      </c>
      <c r="V89" s="199">
        <v>0</v>
      </c>
      <c r="W89" s="199">
        <v>0</v>
      </c>
      <c r="X89" s="199">
        <v>0</v>
      </c>
      <c r="Y89" s="199">
        <v>0</v>
      </c>
      <c r="Z89" s="199">
        <v>0</v>
      </c>
      <c r="AA89" s="199">
        <v>0</v>
      </c>
      <c r="AB89" s="199">
        <v>0</v>
      </c>
      <c r="AC89" s="199">
        <v>0</v>
      </c>
      <c r="AD89" s="199">
        <v>0</v>
      </c>
      <c r="AE89" s="199">
        <v>0</v>
      </c>
      <c r="AF89" s="199">
        <v>0</v>
      </c>
      <c r="AG89" s="199">
        <v>0</v>
      </c>
      <c r="AH89" s="199">
        <v>0</v>
      </c>
      <c r="AI89" s="199">
        <v>8.26</v>
      </c>
      <c r="AJ89" s="199">
        <v>0</v>
      </c>
      <c r="AK89" s="199">
        <v>-0.04</v>
      </c>
      <c r="AL89" s="199">
        <v>0</v>
      </c>
      <c r="AM89" s="199">
        <v>0</v>
      </c>
      <c r="AN89" s="199">
        <v>0</v>
      </c>
      <c r="AO89" s="199">
        <v>14.11</v>
      </c>
      <c r="AP89" s="199">
        <v>0</v>
      </c>
    </row>
    <row r="90" spans="1:42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0</v>
      </c>
      <c r="L90" s="199">
        <v>0</v>
      </c>
      <c r="M90" s="199">
        <v>0</v>
      </c>
      <c r="N90" s="199">
        <v>0</v>
      </c>
      <c r="O90" s="199">
        <v>0</v>
      </c>
      <c r="P90" s="199">
        <v>0</v>
      </c>
      <c r="Q90" s="199">
        <v>0</v>
      </c>
      <c r="R90" s="199">
        <v>0</v>
      </c>
      <c r="S90" s="199">
        <v>0</v>
      </c>
      <c r="T90" s="199">
        <v>0</v>
      </c>
      <c r="U90" s="199">
        <v>0</v>
      </c>
      <c r="V90" s="199">
        <v>0</v>
      </c>
      <c r="W90" s="199">
        <v>0</v>
      </c>
      <c r="X90" s="199">
        <v>0</v>
      </c>
      <c r="Y90" s="199">
        <v>0</v>
      </c>
      <c r="Z90" s="199">
        <v>0</v>
      </c>
      <c r="AA90" s="199">
        <v>0</v>
      </c>
      <c r="AB90" s="199">
        <v>0</v>
      </c>
      <c r="AC90" s="199">
        <v>0</v>
      </c>
      <c r="AD90" s="199">
        <v>0</v>
      </c>
      <c r="AE90" s="199">
        <v>0</v>
      </c>
      <c r="AF90" s="199">
        <v>0</v>
      </c>
      <c r="AG90" s="199">
        <v>0</v>
      </c>
      <c r="AH90" s="199">
        <v>0</v>
      </c>
      <c r="AI90" s="199">
        <v>8.26</v>
      </c>
      <c r="AJ90" s="199">
        <v>0</v>
      </c>
      <c r="AK90" s="199">
        <v>-0.04</v>
      </c>
      <c r="AL90" s="199">
        <v>0</v>
      </c>
      <c r="AM90" s="199">
        <v>0</v>
      </c>
      <c r="AN90" s="199">
        <v>0</v>
      </c>
      <c r="AO90" s="199">
        <v>14.11</v>
      </c>
      <c r="AP90" s="199">
        <v>0</v>
      </c>
    </row>
    <row r="91" spans="1:42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0</v>
      </c>
      <c r="L91" s="199">
        <v>0</v>
      </c>
      <c r="M91" s="199">
        <v>0</v>
      </c>
      <c r="N91" s="199">
        <v>0</v>
      </c>
      <c r="O91" s="199">
        <v>0</v>
      </c>
      <c r="P91" s="199">
        <v>0</v>
      </c>
      <c r="Q91" s="199">
        <v>0</v>
      </c>
      <c r="R91" s="199">
        <v>0</v>
      </c>
      <c r="S91" s="199">
        <v>0</v>
      </c>
      <c r="T91" s="199">
        <v>0</v>
      </c>
      <c r="U91" s="199">
        <v>0</v>
      </c>
      <c r="V91" s="199">
        <v>0</v>
      </c>
      <c r="W91" s="199">
        <v>0</v>
      </c>
      <c r="X91" s="199">
        <v>0</v>
      </c>
      <c r="Y91" s="199">
        <v>0</v>
      </c>
      <c r="Z91" s="199">
        <v>0</v>
      </c>
      <c r="AA91" s="199">
        <v>0</v>
      </c>
      <c r="AB91" s="199">
        <v>0</v>
      </c>
      <c r="AC91" s="199">
        <v>0</v>
      </c>
      <c r="AD91" s="199">
        <v>0</v>
      </c>
      <c r="AE91" s="199">
        <v>0</v>
      </c>
      <c r="AF91" s="199">
        <v>0</v>
      </c>
      <c r="AG91" s="199">
        <v>0</v>
      </c>
      <c r="AH91" s="199">
        <v>0</v>
      </c>
      <c r="AI91" s="199">
        <v>8.8699999999999992</v>
      </c>
      <c r="AJ91" s="199">
        <v>0</v>
      </c>
      <c r="AK91" s="199">
        <v>-0.04</v>
      </c>
      <c r="AL91" s="199">
        <v>0</v>
      </c>
      <c r="AM91" s="199">
        <v>0</v>
      </c>
      <c r="AN91" s="199">
        <v>0</v>
      </c>
      <c r="AO91" s="199">
        <v>14.11</v>
      </c>
      <c r="AP91" s="199">
        <v>0</v>
      </c>
    </row>
    <row r="92" spans="1:42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0</v>
      </c>
      <c r="L92" s="199">
        <v>0</v>
      </c>
      <c r="M92" s="199">
        <v>0</v>
      </c>
      <c r="N92" s="199">
        <v>0</v>
      </c>
      <c r="O92" s="199">
        <v>0</v>
      </c>
      <c r="P92" s="199">
        <v>0</v>
      </c>
      <c r="Q92" s="199">
        <v>0</v>
      </c>
      <c r="R92" s="199">
        <v>0</v>
      </c>
      <c r="S92" s="199">
        <v>0</v>
      </c>
      <c r="T92" s="199">
        <v>0</v>
      </c>
      <c r="U92" s="199">
        <v>0</v>
      </c>
      <c r="V92" s="199">
        <v>0</v>
      </c>
      <c r="W92" s="199">
        <v>0</v>
      </c>
      <c r="X92" s="199">
        <v>0</v>
      </c>
      <c r="Y92" s="199">
        <v>0</v>
      </c>
      <c r="Z92" s="199">
        <v>0</v>
      </c>
      <c r="AA92" s="199">
        <v>0</v>
      </c>
      <c r="AB92" s="199">
        <v>0</v>
      </c>
      <c r="AC92" s="199">
        <v>0</v>
      </c>
      <c r="AD92" s="199">
        <v>0</v>
      </c>
      <c r="AE92" s="199">
        <v>0</v>
      </c>
      <c r="AF92" s="199">
        <v>0</v>
      </c>
      <c r="AG92" s="199">
        <v>0</v>
      </c>
      <c r="AH92" s="199">
        <v>0</v>
      </c>
      <c r="AI92" s="199">
        <v>8.8699999999999992</v>
      </c>
      <c r="AJ92" s="199">
        <v>0</v>
      </c>
      <c r="AK92" s="199">
        <v>-0.04</v>
      </c>
      <c r="AL92" s="199">
        <v>0</v>
      </c>
      <c r="AM92" s="199">
        <v>0</v>
      </c>
      <c r="AN92" s="199">
        <v>0</v>
      </c>
      <c r="AO92" s="199">
        <v>14.11</v>
      </c>
      <c r="AP92" s="199">
        <v>0</v>
      </c>
    </row>
    <row r="93" spans="1:42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0</v>
      </c>
      <c r="L93" s="199">
        <v>0</v>
      </c>
      <c r="M93" s="199">
        <v>0</v>
      </c>
      <c r="N93" s="199">
        <v>0</v>
      </c>
      <c r="O93" s="199">
        <v>0</v>
      </c>
      <c r="P93" s="199">
        <v>0</v>
      </c>
      <c r="Q93" s="199">
        <v>0</v>
      </c>
      <c r="R93" s="199">
        <v>0</v>
      </c>
      <c r="S93" s="199">
        <v>0</v>
      </c>
      <c r="T93" s="199">
        <v>0</v>
      </c>
      <c r="U93" s="199">
        <v>0</v>
      </c>
      <c r="V93" s="199">
        <v>0</v>
      </c>
      <c r="W93" s="199">
        <v>0</v>
      </c>
      <c r="X93" s="199">
        <v>0</v>
      </c>
      <c r="Y93" s="199">
        <v>0</v>
      </c>
      <c r="Z93" s="199">
        <v>0</v>
      </c>
      <c r="AA93" s="199">
        <v>0</v>
      </c>
      <c r="AB93" s="199">
        <v>0</v>
      </c>
      <c r="AC93" s="199">
        <v>0</v>
      </c>
      <c r="AD93" s="199">
        <v>0</v>
      </c>
      <c r="AE93" s="199">
        <v>0</v>
      </c>
      <c r="AF93" s="199">
        <v>0</v>
      </c>
      <c r="AG93" s="199">
        <v>0</v>
      </c>
      <c r="AH93" s="199">
        <v>0</v>
      </c>
      <c r="AI93" s="199">
        <v>8.8699999999999992</v>
      </c>
      <c r="AJ93" s="199">
        <v>0</v>
      </c>
      <c r="AK93" s="199">
        <v>-0.04</v>
      </c>
      <c r="AL93" s="199">
        <v>0</v>
      </c>
      <c r="AM93" s="199">
        <v>0</v>
      </c>
      <c r="AN93" s="199">
        <v>0</v>
      </c>
      <c r="AO93" s="199">
        <v>14.11</v>
      </c>
      <c r="AP93" s="199">
        <v>0</v>
      </c>
    </row>
    <row r="94" spans="1:42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0</v>
      </c>
      <c r="L94" s="199">
        <v>0</v>
      </c>
      <c r="M94" s="199">
        <v>0</v>
      </c>
      <c r="N94" s="199">
        <v>0</v>
      </c>
      <c r="O94" s="199">
        <v>0</v>
      </c>
      <c r="P94" s="199">
        <v>0</v>
      </c>
      <c r="Q94" s="199">
        <v>0</v>
      </c>
      <c r="R94" s="199">
        <v>0</v>
      </c>
      <c r="S94" s="199">
        <v>0</v>
      </c>
      <c r="T94" s="199">
        <v>0</v>
      </c>
      <c r="U94" s="199">
        <v>0</v>
      </c>
      <c r="V94" s="199">
        <v>0</v>
      </c>
      <c r="W94" s="199">
        <v>0</v>
      </c>
      <c r="X94" s="199">
        <v>0</v>
      </c>
      <c r="Y94" s="199">
        <v>0</v>
      </c>
      <c r="Z94" s="199">
        <v>0</v>
      </c>
      <c r="AA94" s="199">
        <v>0</v>
      </c>
      <c r="AB94" s="199">
        <v>0</v>
      </c>
      <c r="AC94" s="199">
        <v>0</v>
      </c>
      <c r="AD94" s="199">
        <v>0</v>
      </c>
      <c r="AE94" s="199">
        <v>0</v>
      </c>
      <c r="AF94" s="199">
        <v>0</v>
      </c>
      <c r="AG94" s="199">
        <v>0</v>
      </c>
      <c r="AH94" s="199">
        <v>0</v>
      </c>
      <c r="AI94" s="199">
        <v>8.8699999999999992</v>
      </c>
      <c r="AJ94" s="199">
        <v>0</v>
      </c>
      <c r="AK94" s="199">
        <v>-0.04</v>
      </c>
      <c r="AL94" s="199">
        <v>0</v>
      </c>
      <c r="AM94" s="199">
        <v>0</v>
      </c>
      <c r="AN94" s="199">
        <v>0</v>
      </c>
      <c r="AO94" s="199">
        <v>14.11</v>
      </c>
      <c r="AP94" s="199">
        <v>0</v>
      </c>
    </row>
    <row r="95" spans="1:42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0</v>
      </c>
      <c r="L95" s="199">
        <v>0</v>
      </c>
      <c r="M95" s="199">
        <v>0</v>
      </c>
      <c r="N95" s="199">
        <v>0</v>
      </c>
      <c r="O95" s="199">
        <v>0</v>
      </c>
      <c r="P95" s="199">
        <v>0</v>
      </c>
      <c r="Q95" s="199">
        <v>0</v>
      </c>
      <c r="R95" s="199">
        <v>0</v>
      </c>
      <c r="S95" s="199">
        <v>0</v>
      </c>
      <c r="T95" s="199">
        <v>0</v>
      </c>
      <c r="U95" s="199">
        <v>0</v>
      </c>
      <c r="V95" s="199">
        <v>0</v>
      </c>
      <c r="W95" s="199">
        <v>0</v>
      </c>
      <c r="X95" s="199">
        <v>0</v>
      </c>
      <c r="Y95" s="199">
        <v>0</v>
      </c>
      <c r="Z95" s="199">
        <v>0</v>
      </c>
      <c r="AA95" s="199">
        <v>0</v>
      </c>
      <c r="AB95" s="199">
        <v>0</v>
      </c>
      <c r="AC95" s="199">
        <v>0</v>
      </c>
      <c r="AD95" s="199">
        <v>0</v>
      </c>
      <c r="AE95" s="199">
        <v>0</v>
      </c>
      <c r="AF95" s="199">
        <v>0</v>
      </c>
      <c r="AG95" s="199">
        <v>0</v>
      </c>
      <c r="AH95" s="199">
        <v>0</v>
      </c>
      <c r="AI95" s="199">
        <v>8.73</v>
      </c>
      <c r="AJ95" s="199">
        <v>0</v>
      </c>
      <c r="AK95" s="199">
        <v>-0.04</v>
      </c>
      <c r="AL95" s="199">
        <v>0</v>
      </c>
      <c r="AM95" s="199">
        <v>0</v>
      </c>
      <c r="AN95" s="199">
        <v>0</v>
      </c>
      <c r="AO95" s="199">
        <v>14.11</v>
      </c>
      <c r="AP95" s="199">
        <v>0</v>
      </c>
    </row>
    <row r="96" spans="1:42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0</v>
      </c>
      <c r="L96" s="199">
        <v>0</v>
      </c>
      <c r="M96" s="199">
        <v>0</v>
      </c>
      <c r="N96" s="199">
        <v>0</v>
      </c>
      <c r="O96" s="199">
        <v>0</v>
      </c>
      <c r="P96" s="199">
        <v>0</v>
      </c>
      <c r="Q96" s="199">
        <v>0</v>
      </c>
      <c r="R96" s="199">
        <v>0</v>
      </c>
      <c r="S96" s="199">
        <v>0</v>
      </c>
      <c r="T96" s="199">
        <v>0</v>
      </c>
      <c r="U96" s="199">
        <v>0</v>
      </c>
      <c r="V96" s="199">
        <v>0</v>
      </c>
      <c r="W96" s="199">
        <v>0</v>
      </c>
      <c r="X96" s="199">
        <v>0</v>
      </c>
      <c r="Y96" s="199">
        <v>0</v>
      </c>
      <c r="Z96" s="199">
        <v>0</v>
      </c>
      <c r="AA96" s="199">
        <v>0</v>
      </c>
      <c r="AB96" s="199">
        <v>0</v>
      </c>
      <c r="AC96" s="199">
        <v>0</v>
      </c>
      <c r="AD96" s="199">
        <v>0</v>
      </c>
      <c r="AE96" s="199">
        <v>0</v>
      </c>
      <c r="AF96" s="199">
        <v>0</v>
      </c>
      <c r="AG96" s="199">
        <v>0</v>
      </c>
      <c r="AH96" s="199">
        <v>0</v>
      </c>
      <c r="AI96" s="199">
        <v>8.73</v>
      </c>
      <c r="AJ96" s="199">
        <v>0</v>
      </c>
      <c r="AK96" s="199">
        <v>-0.04</v>
      </c>
      <c r="AL96" s="199">
        <v>0</v>
      </c>
      <c r="AM96" s="199">
        <v>0</v>
      </c>
      <c r="AN96" s="199">
        <v>0</v>
      </c>
      <c r="AO96" s="199">
        <v>14.11</v>
      </c>
      <c r="AP96" s="199">
        <v>0</v>
      </c>
    </row>
    <row r="97" spans="1:42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0</v>
      </c>
      <c r="L97" s="199">
        <v>0</v>
      </c>
      <c r="M97" s="199">
        <v>0</v>
      </c>
      <c r="N97" s="199">
        <v>0</v>
      </c>
      <c r="O97" s="199">
        <v>0</v>
      </c>
      <c r="P97" s="199">
        <v>0</v>
      </c>
      <c r="Q97" s="199">
        <v>0</v>
      </c>
      <c r="R97" s="199">
        <v>0</v>
      </c>
      <c r="S97" s="199">
        <v>0</v>
      </c>
      <c r="T97" s="199">
        <v>0</v>
      </c>
      <c r="U97" s="199">
        <v>0</v>
      </c>
      <c r="V97" s="199">
        <v>0</v>
      </c>
      <c r="W97" s="199">
        <v>0</v>
      </c>
      <c r="X97" s="199">
        <v>0</v>
      </c>
      <c r="Y97" s="199">
        <v>0</v>
      </c>
      <c r="Z97" s="199">
        <v>0</v>
      </c>
      <c r="AA97" s="199">
        <v>0</v>
      </c>
      <c r="AB97" s="199">
        <v>0</v>
      </c>
      <c r="AC97" s="199">
        <v>0</v>
      </c>
      <c r="AD97" s="199">
        <v>0</v>
      </c>
      <c r="AE97" s="199">
        <v>0</v>
      </c>
      <c r="AF97" s="199">
        <v>0</v>
      </c>
      <c r="AG97" s="199">
        <v>0</v>
      </c>
      <c r="AH97" s="199">
        <v>0</v>
      </c>
      <c r="AI97" s="199">
        <v>8.73</v>
      </c>
      <c r="AJ97" s="199">
        <v>0</v>
      </c>
      <c r="AK97" s="199">
        <v>-0.04</v>
      </c>
      <c r="AL97" s="199">
        <v>0</v>
      </c>
      <c r="AM97" s="199">
        <v>0</v>
      </c>
      <c r="AN97" s="199">
        <v>0</v>
      </c>
      <c r="AO97" s="199">
        <v>14.11</v>
      </c>
      <c r="AP97" s="199">
        <v>0</v>
      </c>
    </row>
    <row r="98" spans="1:42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0</v>
      </c>
      <c r="L98" s="199">
        <v>0</v>
      </c>
      <c r="M98" s="199">
        <v>0</v>
      </c>
      <c r="N98" s="199">
        <v>0</v>
      </c>
      <c r="O98" s="199">
        <v>0</v>
      </c>
      <c r="P98" s="199">
        <v>0</v>
      </c>
      <c r="Q98" s="199">
        <v>0</v>
      </c>
      <c r="R98" s="199">
        <v>0</v>
      </c>
      <c r="S98" s="199">
        <v>0</v>
      </c>
      <c r="T98" s="199">
        <v>0</v>
      </c>
      <c r="U98" s="199">
        <v>0</v>
      </c>
      <c r="V98" s="199">
        <v>0</v>
      </c>
      <c r="W98" s="199">
        <v>0</v>
      </c>
      <c r="X98" s="199">
        <v>0</v>
      </c>
      <c r="Y98" s="199">
        <v>0</v>
      </c>
      <c r="Z98" s="199">
        <v>0</v>
      </c>
      <c r="AA98" s="199">
        <v>0</v>
      </c>
      <c r="AB98" s="199">
        <v>0</v>
      </c>
      <c r="AC98" s="199">
        <v>0</v>
      </c>
      <c r="AD98" s="199">
        <v>0</v>
      </c>
      <c r="AE98" s="199">
        <v>0</v>
      </c>
      <c r="AF98" s="199">
        <v>0</v>
      </c>
      <c r="AG98" s="199">
        <v>0</v>
      </c>
      <c r="AH98" s="199">
        <v>0</v>
      </c>
      <c r="AI98" s="199">
        <v>8.73</v>
      </c>
      <c r="AJ98" s="199">
        <v>0</v>
      </c>
      <c r="AK98" s="199">
        <v>-0.04</v>
      </c>
      <c r="AL98" s="199">
        <v>0</v>
      </c>
      <c r="AM98" s="199">
        <v>0</v>
      </c>
      <c r="AN98" s="199">
        <v>0</v>
      </c>
      <c r="AO98" s="199">
        <v>14.11</v>
      </c>
      <c r="AP98" s="19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2.7270000000000003E-2</v>
      </c>
      <c r="AI99">
        <f t="shared" si="0"/>
        <v>0.20558750000000017</v>
      </c>
      <c r="AJ99">
        <f t="shared" si="0"/>
        <v>0</v>
      </c>
      <c r="AK99">
        <f t="shared" si="0"/>
        <v>-9.6000000000000067E-4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0.31491999999999981</v>
      </c>
      <c r="AP99">
        <f t="shared" si="0"/>
        <v>6.8749999999999996E-4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3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3"/>
    </row>
    <row r="3" spans="1:42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0</v>
      </c>
      <c r="L3" s="199">
        <v>0</v>
      </c>
      <c r="M3" s="199">
        <v>0</v>
      </c>
      <c r="N3" s="199">
        <v>0</v>
      </c>
      <c r="O3" s="199">
        <v>0</v>
      </c>
      <c r="P3" s="199">
        <v>0</v>
      </c>
      <c r="Q3" s="199">
        <v>0</v>
      </c>
      <c r="R3" s="199">
        <v>0</v>
      </c>
      <c r="S3" s="199">
        <v>0</v>
      </c>
      <c r="T3" s="199">
        <v>0</v>
      </c>
      <c r="U3" s="199">
        <v>0</v>
      </c>
      <c r="V3" s="199">
        <v>0</v>
      </c>
      <c r="W3" s="199">
        <v>0</v>
      </c>
      <c r="X3" s="199">
        <v>0</v>
      </c>
      <c r="Y3" s="199">
        <v>0</v>
      </c>
      <c r="Z3" s="199">
        <v>0</v>
      </c>
      <c r="AA3" s="199">
        <v>0</v>
      </c>
      <c r="AB3" s="199">
        <v>0</v>
      </c>
      <c r="AC3" s="199">
        <v>2.08</v>
      </c>
      <c r="AD3" s="199">
        <v>0</v>
      </c>
      <c r="AE3" s="199">
        <v>0</v>
      </c>
      <c r="AF3" s="199">
        <v>0</v>
      </c>
      <c r="AG3" s="199">
        <v>0</v>
      </c>
      <c r="AH3" s="199">
        <v>0</v>
      </c>
      <c r="AI3" s="199">
        <v>43.96</v>
      </c>
      <c r="AJ3" s="199">
        <v>0</v>
      </c>
      <c r="AK3" s="199">
        <v>0.04</v>
      </c>
      <c r="AL3" s="199">
        <v>0</v>
      </c>
      <c r="AM3" s="199">
        <v>0</v>
      </c>
      <c r="AN3" s="199">
        <v>0</v>
      </c>
      <c r="AO3" s="199">
        <v>76.63</v>
      </c>
      <c r="AP3" s="199">
        <v>0</v>
      </c>
    </row>
    <row r="4" spans="1:42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0</v>
      </c>
      <c r="L4" s="199">
        <v>0</v>
      </c>
      <c r="M4" s="199">
        <v>0</v>
      </c>
      <c r="N4" s="199">
        <v>0</v>
      </c>
      <c r="O4" s="199">
        <v>0</v>
      </c>
      <c r="P4" s="199">
        <v>0</v>
      </c>
      <c r="Q4" s="199">
        <v>0</v>
      </c>
      <c r="R4" s="199">
        <v>0</v>
      </c>
      <c r="S4" s="199">
        <v>0</v>
      </c>
      <c r="T4" s="199">
        <v>0</v>
      </c>
      <c r="U4" s="199">
        <v>0</v>
      </c>
      <c r="V4" s="199">
        <v>0</v>
      </c>
      <c r="W4" s="199">
        <v>0</v>
      </c>
      <c r="X4" s="199">
        <v>0</v>
      </c>
      <c r="Y4" s="199">
        <v>0</v>
      </c>
      <c r="Z4" s="199">
        <v>0</v>
      </c>
      <c r="AA4" s="199">
        <v>0</v>
      </c>
      <c r="AB4" s="199">
        <v>0</v>
      </c>
      <c r="AC4" s="199">
        <v>2.08</v>
      </c>
      <c r="AD4" s="199">
        <v>0</v>
      </c>
      <c r="AE4" s="199">
        <v>0</v>
      </c>
      <c r="AF4" s="199">
        <v>0</v>
      </c>
      <c r="AG4" s="199">
        <v>0</v>
      </c>
      <c r="AH4" s="199">
        <v>0</v>
      </c>
      <c r="AI4" s="199">
        <v>43.96</v>
      </c>
      <c r="AJ4" s="199">
        <v>0</v>
      </c>
      <c r="AK4" s="199">
        <v>0.04</v>
      </c>
      <c r="AL4" s="199">
        <v>0</v>
      </c>
      <c r="AM4" s="199">
        <v>0</v>
      </c>
      <c r="AN4" s="199">
        <v>0</v>
      </c>
      <c r="AO4" s="199">
        <v>76.63</v>
      </c>
      <c r="AP4" s="199">
        <v>0</v>
      </c>
    </row>
    <row r="5" spans="1:42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0</v>
      </c>
      <c r="L5" s="199">
        <v>0</v>
      </c>
      <c r="M5" s="199">
        <v>0</v>
      </c>
      <c r="N5" s="199">
        <v>0</v>
      </c>
      <c r="O5" s="199">
        <v>0</v>
      </c>
      <c r="P5" s="199">
        <v>0</v>
      </c>
      <c r="Q5" s="199">
        <v>0</v>
      </c>
      <c r="R5" s="199">
        <v>0</v>
      </c>
      <c r="S5" s="199">
        <v>0</v>
      </c>
      <c r="T5" s="199">
        <v>0</v>
      </c>
      <c r="U5" s="199">
        <v>0</v>
      </c>
      <c r="V5" s="199">
        <v>0</v>
      </c>
      <c r="W5" s="199">
        <v>0</v>
      </c>
      <c r="X5" s="199">
        <v>0</v>
      </c>
      <c r="Y5" s="199">
        <v>0</v>
      </c>
      <c r="Z5" s="199">
        <v>0</v>
      </c>
      <c r="AA5" s="199">
        <v>0</v>
      </c>
      <c r="AB5" s="199">
        <v>0</v>
      </c>
      <c r="AC5" s="199">
        <v>2.08</v>
      </c>
      <c r="AD5" s="199">
        <v>0</v>
      </c>
      <c r="AE5" s="199">
        <v>0</v>
      </c>
      <c r="AF5" s="199">
        <v>0</v>
      </c>
      <c r="AG5" s="199">
        <v>0</v>
      </c>
      <c r="AH5" s="199">
        <v>0</v>
      </c>
      <c r="AI5" s="199">
        <v>43.96</v>
      </c>
      <c r="AJ5" s="199">
        <v>0</v>
      </c>
      <c r="AK5" s="199">
        <v>0.04</v>
      </c>
      <c r="AL5" s="199">
        <v>0</v>
      </c>
      <c r="AM5" s="199">
        <v>0</v>
      </c>
      <c r="AN5" s="199">
        <v>0</v>
      </c>
      <c r="AO5" s="199">
        <v>76.63</v>
      </c>
      <c r="AP5" s="199">
        <v>0</v>
      </c>
    </row>
    <row r="6" spans="1:42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0</v>
      </c>
      <c r="L6" s="199">
        <v>0</v>
      </c>
      <c r="M6" s="199">
        <v>0</v>
      </c>
      <c r="N6" s="199">
        <v>0</v>
      </c>
      <c r="O6" s="199">
        <v>0</v>
      </c>
      <c r="P6" s="199">
        <v>0</v>
      </c>
      <c r="Q6" s="199">
        <v>0</v>
      </c>
      <c r="R6" s="199">
        <v>0</v>
      </c>
      <c r="S6" s="199">
        <v>0</v>
      </c>
      <c r="T6" s="199">
        <v>0</v>
      </c>
      <c r="U6" s="199">
        <v>0</v>
      </c>
      <c r="V6" s="199">
        <v>0</v>
      </c>
      <c r="W6" s="199">
        <v>0</v>
      </c>
      <c r="X6" s="199">
        <v>0</v>
      </c>
      <c r="Y6" s="199">
        <v>0</v>
      </c>
      <c r="Z6" s="199">
        <v>0</v>
      </c>
      <c r="AA6" s="199">
        <v>0</v>
      </c>
      <c r="AB6" s="199">
        <v>0</v>
      </c>
      <c r="AC6" s="199">
        <v>2.08</v>
      </c>
      <c r="AD6" s="199">
        <v>0</v>
      </c>
      <c r="AE6" s="199">
        <v>0</v>
      </c>
      <c r="AF6" s="199">
        <v>0</v>
      </c>
      <c r="AG6" s="199">
        <v>0</v>
      </c>
      <c r="AH6" s="199">
        <v>0</v>
      </c>
      <c r="AI6" s="199">
        <v>43.96</v>
      </c>
      <c r="AJ6" s="199">
        <v>0</v>
      </c>
      <c r="AK6" s="199">
        <v>0.04</v>
      </c>
      <c r="AL6" s="199">
        <v>0</v>
      </c>
      <c r="AM6" s="199">
        <v>0</v>
      </c>
      <c r="AN6" s="199">
        <v>0</v>
      </c>
      <c r="AO6" s="199">
        <v>76.63</v>
      </c>
      <c r="AP6" s="199">
        <v>0</v>
      </c>
    </row>
    <row r="7" spans="1:42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0</v>
      </c>
      <c r="L7" s="199">
        <v>0</v>
      </c>
      <c r="M7" s="199">
        <v>0</v>
      </c>
      <c r="N7" s="199">
        <v>0</v>
      </c>
      <c r="O7" s="199">
        <v>0</v>
      </c>
      <c r="P7" s="199">
        <v>0</v>
      </c>
      <c r="Q7" s="199">
        <v>0</v>
      </c>
      <c r="R7" s="199">
        <v>0</v>
      </c>
      <c r="S7" s="199">
        <v>0</v>
      </c>
      <c r="T7" s="199">
        <v>0</v>
      </c>
      <c r="U7" s="199">
        <v>0</v>
      </c>
      <c r="V7" s="199">
        <v>0</v>
      </c>
      <c r="W7" s="199">
        <v>0</v>
      </c>
      <c r="X7" s="199">
        <v>0</v>
      </c>
      <c r="Y7" s="199">
        <v>0</v>
      </c>
      <c r="Z7" s="199">
        <v>0</v>
      </c>
      <c r="AA7" s="199">
        <v>0</v>
      </c>
      <c r="AB7" s="199">
        <v>0</v>
      </c>
      <c r="AC7" s="199">
        <v>2.08</v>
      </c>
      <c r="AD7" s="199">
        <v>0</v>
      </c>
      <c r="AE7" s="199">
        <v>0</v>
      </c>
      <c r="AF7" s="199">
        <v>0</v>
      </c>
      <c r="AG7" s="199">
        <v>0</v>
      </c>
      <c r="AH7" s="199">
        <v>0</v>
      </c>
      <c r="AI7" s="199">
        <v>44.71</v>
      </c>
      <c r="AJ7" s="199">
        <v>0</v>
      </c>
      <c r="AK7" s="199">
        <v>0.04</v>
      </c>
      <c r="AL7" s="199">
        <v>0</v>
      </c>
      <c r="AM7" s="199">
        <v>0</v>
      </c>
      <c r="AN7" s="199">
        <v>0</v>
      </c>
      <c r="AO7" s="199">
        <v>76.63</v>
      </c>
      <c r="AP7" s="199">
        <v>0</v>
      </c>
    </row>
    <row r="8" spans="1:42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0</v>
      </c>
      <c r="L8" s="199">
        <v>0</v>
      </c>
      <c r="M8" s="199">
        <v>0</v>
      </c>
      <c r="N8" s="199">
        <v>0</v>
      </c>
      <c r="O8" s="199">
        <v>0</v>
      </c>
      <c r="P8" s="199">
        <v>0</v>
      </c>
      <c r="Q8" s="199">
        <v>0</v>
      </c>
      <c r="R8" s="199">
        <v>0</v>
      </c>
      <c r="S8" s="199">
        <v>0</v>
      </c>
      <c r="T8" s="199">
        <v>0</v>
      </c>
      <c r="U8" s="199">
        <v>0</v>
      </c>
      <c r="V8" s="199">
        <v>0</v>
      </c>
      <c r="W8" s="199">
        <v>0</v>
      </c>
      <c r="X8" s="199">
        <v>0</v>
      </c>
      <c r="Y8" s="199">
        <v>0</v>
      </c>
      <c r="Z8" s="199">
        <v>0</v>
      </c>
      <c r="AA8" s="199">
        <v>0</v>
      </c>
      <c r="AB8" s="199">
        <v>0</v>
      </c>
      <c r="AC8" s="199">
        <v>2.08</v>
      </c>
      <c r="AD8" s="199">
        <v>0</v>
      </c>
      <c r="AE8" s="199">
        <v>0</v>
      </c>
      <c r="AF8" s="199">
        <v>0</v>
      </c>
      <c r="AG8" s="199">
        <v>0</v>
      </c>
      <c r="AH8" s="199">
        <v>0</v>
      </c>
      <c r="AI8" s="199">
        <v>43.96</v>
      </c>
      <c r="AJ8" s="199">
        <v>0</v>
      </c>
      <c r="AK8" s="199">
        <v>0.04</v>
      </c>
      <c r="AL8" s="199">
        <v>0</v>
      </c>
      <c r="AM8" s="199">
        <v>0</v>
      </c>
      <c r="AN8" s="199">
        <v>0</v>
      </c>
      <c r="AO8" s="199">
        <v>76.63</v>
      </c>
      <c r="AP8" s="199">
        <v>0</v>
      </c>
    </row>
    <row r="9" spans="1:42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0</v>
      </c>
      <c r="L9" s="199">
        <v>0</v>
      </c>
      <c r="M9" s="199">
        <v>0</v>
      </c>
      <c r="N9" s="199">
        <v>0</v>
      </c>
      <c r="O9" s="199">
        <v>0</v>
      </c>
      <c r="P9" s="199">
        <v>0</v>
      </c>
      <c r="Q9" s="199">
        <v>0</v>
      </c>
      <c r="R9" s="199">
        <v>0</v>
      </c>
      <c r="S9" s="199">
        <v>0</v>
      </c>
      <c r="T9" s="199">
        <v>0</v>
      </c>
      <c r="U9" s="199">
        <v>0</v>
      </c>
      <c r="V9" s="199">
        <v>0</v>
      </c>
      <c r="W9" s="199">
        <v>0</v>
      </c>
      <c r="X9" s="199">
        <v>0</v>
      </c>
      <c r="Y9" s="199">
        <v>0</v>
      </c>
      <c r="Z9" s="199">
        <v>0</v>
      </c>
      <c r="AA9" s="199">
        <v>0</v>
      </c>
      <c r="AB9" s="199">
        <v>0</v>
      </c>
      <c r="AC9" s="199">
        <v>2.08</v>
      </c>
      <c r="AD9" s="199">
        <v>0</v>
      </c>
      <c r="AE9" s="199">
        <v>0</v>
      </c>
      <c r="AF9" s="199">
        <v>0</v>
      </c>
      <c r="AG9" s="199">
        <v>0</v>
      </c>
      <c r="AH9" s="199">
        <v>0</v>
      </c>
      <c r="AI9" s="199">
        <v>43.96</v>
      </c>
      <c r="AJ9" s="199">
        <v>0</v>
      </c>
      <c r="AK9" s="199">
        <v>0.04</v>
      </c>
      <c r="AL9" s="199">
        <v>0</v>
      </c>
      <c r="AM9" s="199">
        <v>0</v>
      </c>
      <c r="AN9" s="199">
        <v>0</v>
      </c>
      <c r="AO9" s="199">
        <v>76.63</v>
      </c>
      <c r="AP9" s="199">
        <v>0</v>
      </c>
    </row>
    <row r="10" spans="1:42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0</v>
      </c>
      <c r="L10" s="199">
        <v>0</v>
      </c>
      <c r="M10" s="199">
        <v>0</v>
      </c>
      <c r="N10" s="199">
        <v>0</v>
      </c>
      <c r="O10" s="199">
        <v>0</v>
      </c>
      <c r="P10" s="199">
        <v>0</v>
      </c>
      <c r="Q10" s="199">
        <v>0</v>
      </c>
      <c r="R10" s="199">
        <v>0</v>
      </c>
      <c r="S10" s="199">
        <v>0</v>
      </c>
      <c r="T10" s="199">
        <v>0</v>
      </c>
      <c r="U10" s="199">
        <v>0</v>
      </c>
      <c r="V10" s="199">
        <v>0</v>
      </c>
      <c r="W10" s="199">
        <v>0</v>
      </c>
      <c r="X10" s="199">
        <v>0</v>
      </c>
      <c r="Y10" s="199">
        <v>0</v>
      </c>
      <c r="Z10" s="199">
        <v>0</v>
      </c>
      <c r="AA10" s="199">
        <v>0</v>
      </c>
      <c r="AB10" s="199">
        <v>0</v>
      </c>
      <c r="AC10" s="199">
        <v>2.08</v>
      </c>
      <c r="AD10" s="199">
        <v>0</v>
      </c>
      <c r="AE10" s="199">
        <v>0</v>
      </c>
      <c r="AF10" s="199">
        <v>0</v>
      </c>
      <c r="AG10" s="199">
        <v>0</v>
      </c>
      <c r="AH10" s="199">
        <v>0</v>
      </c>
      <c r="AI10" s="199">
        <v>43.96</v>
      </c>
      <c r="AJ10" s="199">
        <v>0</v>
      </c>
      <c r="AK10" s="199">
        <v>0.04</v>
      </c>
      <c r="AL10" s="199">
        <v>0</v>
      </c>
      <c r="AM10" s="199">
        <v>0</v>
      </c>
      <c r="AN10" s="199">
        <v>0</v>
      </c>
      <c r="AO10" s="199">
        <v>76.63</v>
      </c>
      <c r="AP10" s="199">
        <v>0</v>
      </c>
    </row>
    <row r="11" spans="1:42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0</v>
      </c>
      <c r="L11" s="199">
        <v>0</v>
      </c>
      <c r="M11" s="199">
        <v>0</v>
      </c>
      <c r="N11" s="199">
        <v>0</v>
      </c>
      <c r="O11" s="199">
        <v>0</v>
      </c>
      <c r="P11" s="199">
        <v>0</v>
      </c>
      <c r="Q11" s="199">
        <v>0</v>
      </c>
      <c r="R11" s="199">
        <v>0</v>
      </c>
      <c r="S11" s="199">
        <v>0</v>
      </c>
      <c r="T11" s="199">
        <v>0</v>
      </c>
      <c r="U11" s="199">
        <v>0</v>
      </c>
      <c r="V11" s="199">
        <v>0</v>
      </c>
      <c r="W11" s="199">
        <v>0</v>
      </c>
      <c r="X11" s="199">
        <v>0</v>
      </c>
      <c r="Y11" s="199">
        <v>0</v>
      </c>
      <c r="Z11" s="199">
        <v>0</v>
      </c>
      <c r="AA11" s="199">
        <v>0</v>
      </c>
      <c r="AB11" s="199">
        <v>0</v>
      </c>
      <c r="AC11" s="199">
        <v>2.08</v>
      </c>
      <c r="AD11" s="199">
        <v>0</v>
      </c>
      <c r="AE11" s="199">
        <v>0</v>
      </c>
      <c r="AF11" s="199">
        <v>0</v>
      </c>
      <c r="AG11" s="199">
        <v>0</v>
      </c>
      <c r="AH11" s="199">
        <v>0</v>
      </c>
      <c r="AI11" s="199">
        <v>43.96</v>
      </c>
      <c r="AJ11" s="199">
        <v>0</v>
      </c>
      <c r="AK11" s="199">
        <v>0.04</v>
      </c>
      <c r="AL11" s="199">
        <v>0</v>
      </c>
      <c r="AM11" s="199">
        <v>0</v>
      </c>
      <c r="AN11" s="199">
        <v>0</v>
      </c>
      <c r="AO11" s="199">
        <v>76.63</v>
      </c>
      <c r="AP11" s="199">
        <v>0</v>
      </c>
    </row>
    <row r="12" spans="1:42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0</v>
      </c>
      <c r="L12" s="199">
        <v>0</v>
      </c>
      <c r="M12" s="199">
        <v>0</v>
      </c>
      <c r="N12" s="199">
        <v>0</v>
      </c>
      <c r="O12" s="199">
        <v>0</v>
      </c>
      <c r="P12" s="199">
        <v>0</v>
      </c>
      <c r="Q12" s="199">
        <v>0</v>
      </c>
      <c r="R12" s="199">
        <v>0</v>
      </c>
      <c r="S12" s="199">
        <v>0</v>
      </c>
      <c r="T12" s="199">
        <v>0</v>
      </c>
      <c r="U12" s="199">
        <v>0</v>
      </c>
      <c r="V12" s="199">
        <v>0</v>
      </c>
      <c r="W12" s="199">
        <v>0</v>
      </c>
      <c r="X12" s="199">
        <v>0</v>
      </c>
      <c r="Y12" s="199">
        <v>0</v>
      </c>
      <c r="Z12" s="199">
        <v>0</v>
      </c>
      <c r="AA12" s="199">
        <v>0</v>
      </c>
      <c r="AB12" s="199">
        <v>0</v>
      </c>
      <c r="AC12" s="199">
        <v>2.08</v>
      </c>
      <c r="AD12" s="199">
        <v>0</v>
      </c>
      <c r="AE12" s="199">
        <v>0</v>
      </c>
      <c r="AF12" s="199">
        <v>0</v>
      </c>
      <c r="AG12" s="199">
        <v>0</v>
      </c>
      <c r="AH12" s="199">
        <v>0</v>
      </c>
      <c r="AI12" s="199">
        <v>43.96</v>
      </c>
      <c r="AJ12" s="199">
        <v>0</v>
      </c>
      <c r="AK12" s="199">
        <v>0.04</v>
      </c>
      <c r="AL12" s="199">
        <v>0</v>
      </c>
      <c r="AM12" s="199">
        <v>0</v>
      </c>
      <c r="AN12" s="199">
        <v>0</v>
      </c>
      <c r="AO12" s="199">
        <v>76.63</v>
      </c>
      <c r="AP12" s="199">
        <v>0</v>
      </c>
    </row>
    <row r="13" spans="1:42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0</v>
      </c>
      <c r="L13" s="199">
        <v>0</v>
      </c>
      <c r="M13" s="199">
        <v>0</v>
      </c>
      <c r="N13" s="199">
        <v>0</v>
      </c>
      <c r="O13" s="199">
        <v>0</v>
      </c>
      <c r="P13" s="199">
        <v>0</v>
      </c>
      <c r="Q13" s="199">
        <v>0</v>
      </c>
      <c r="R13" s="199">
        <v>0</v>
      </c>
      <c r="S13" s="199">
        <v>0</v>
      </c>
      <c r="T13" s="199">
        <v>0</v>
      </c>
      <c r="U13" s="199">
        <v>0</v>
      </c>
      <c r="V13" s="199">
        <v>0</v>
      </c>
      <c r="W13" s="199">
        <v>0</v>
      </c>
      <c r="X13" s="199">
        <v>0</v>
      </c>
      <c r="Y13" s="199">
        <v>0</v>
      </c>
      <c r="Z13" s="199">
        <v>0</v>
      </c>
      <c r="AA13" s="199">
        <v>0</v>
      </c>
      <c r="AB13" s="199">
        <v>0</v>
      </c>
      <c r="AC13" s="199">
        <v>2.08</v>
      </c>
      <c r="AD13" s="199">
        <v>0</v>
      </c>
      <c r="AE13" s="199">
        <v>0</v>
      </c>
      <c r="AF13" s="199">
        <v>0</v>
      </c>
      <c r="AG13" s="199">
        <v>0</v>
      </c>
      <c r="AH13" s="199">
        <v>0</v>
      </c>
      <c r="AI13" s="199">
        <v>43.33</v>
      </c>
      <c r="AJ13" s="199">
        <v>0</v>
      </c>
      <c r="AK13" s="199">
        <v>0.04</v>
      </c>
      <c r="AL13" s="199">
        <v>0</v>
      </c>
      <c r="AM13" s="199">
        <v>0</v>
      </c>
      <c r="AN13" s="199">
        <v>0</v>
      </c>
      <c r="AO13" s="199">
        <v>76.63</v>
      </c>
      <c r="AP13" s="199">
        <v>0</v>
      </c>
    </row>
    <row r="14" spans="1:42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0</v>
      </c>
      <c r="L14" s="199">
        <v>0</v>
      </c>
      <c r="M14" s="199">
        <v>0</v>
      </c>
      <c r="N14" s="199">
        <v>0</v>
      </c>
      <c r="O14" s="199">
        <v>0</v>
      </c>
      <c r="P14" s="199">
        <v>0</v>
      </c>
      <c r="Q14" s="199">
        <v>0</v>
      </c>
      <c r="R14" s="199">
        <v>0</v>
      </c>
      <c r="S14" s="199">
        <v>0</v>
      </c>
      <c r="T14" s="199">
        <v>0</v>
      </c>
      <c r="U14" s="199">
        <v>0</v>
      </c>
      <c r="V14" s="199">
        <v>0</v>
      </c>
      <c r="W14" s="199">
        <v>0</v>
      </c>
      <c r="X14" s="199">
        <v>0</v>
      </c>
      <c r="Y14" s="199">
        <v>0</v>
      </c>
      <c r="Z14" s="199">
        <v>0</v>
      </c>
      <c r="AA14" s="199">
        <v>0</v>
      </c>
      <c r="AB14" s="199">
        <v>0</v>
      </c>
      <c r="AC14" s="199">
        <v>2.08</v>
      </c>
      <c r="AD14" s="199">
        <v>0</v>
      </c>
      <c r="AE14" s="199">
        <v>0</v>
      </c>
      <c r="AF14" s="199">
        <v>0</v>
      </c>
      <c r="AG14" s="199">
        <v>0</v>
      </c>
      <c r="AH14" s="199">
        <v>0</v>
      </c>
      <c r="AI14" s="199">
        <v>44.34</v>
      </c>
      <c r="AJ14" s="199">
        <v>0</v>
      </c>
      <c r="AK14" s="199">
        <v>0.04</v>
      </c>
      <c r="AL14" s="199">
        <v>0</v>
      </c>
      <c r="AM14" s="199">
        <v>0</v>
      </c>
      <c r="AN14" s="199">
        <v>0</v>
      </c>
      <c r="AO14" s="199">
        <v>76.63</v>
      </c>
      <c r="AP14" s="199">
        <v>0</v>
      </c>
    </row>
    <row r="15" spans="1:42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0</v>
      </c>
      <c r="L15" s="199">
        <v>0</v>
      </c>
      <c r="M15" s="199">
        <v>0</v>
      </c>
      <c r="N15" s="199">
        <v>0</v>
      </c>
      <c r="O15" s="199">
        <v>0</v>
      </c>
      <c r="P15" s="199">
        <v>0</v>
      </c>
      <c r="Q15" s="199">
        <v>0</v>
      </c>
      <c r="R15" s="199">
        <v>0</v>
      </c>
      <c r="S15" s="199">
        <v>0</v>
      </c>
      <c r="T15" s="199">
        <v>0</v>
      </c>
      <c r="U15" s="199">
        <v>0</v>
      </c>
      <c r="V15" s="199">
        <v>0</v>
      </c>
      <c r="W15" s="199">
        <v>0</v>
      </c>
      <c r="X15" s="199">
        <v>0</v>
      </c>
      <c r="Y15" s="199">
        <v>0</v>
      </c>
      <c r="Z15" s="199">
        <v>0</v>
      </c>
      <c r="AA15" s="199">
        <v>0</v>
      </c>
      <c r="AB15" s="199">
        <v>0</v>
      </c>
      <c r="AC15" s="199">
        <v>2.08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43.03</v>
      </c>
      <c r="AJ15" s="199">
        <v>0</v>
      </c>
      <c r="AK15" s="199">
        <v>0.04</v>
      </c>
      <c r="AL15" s="199">
        <v>0</v>
      </c>
      <c r="AM15" s="199">
        <v>0</v>
      </c>
      <c r="AN15" s="199">
        <v>0</v>
      </c>
      <c r="AO15" s="199">
        <v>76.63</v>
      </c>
      <c r="AP15" s="199">
        <v>0</v>
      </c>
    </row>
    <row r="16" spans="1:42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0</v>
      </c>
      <c r="L16" s="199">
        <v>0</v>
      </c>
      <c r="M16" s="199">
        <v>0</v>
      </c>
      <c r="N16" s="199">
        <v>0</v>
      </c>
      <c r="O16" s="199">
        <v>0</v>
      </c>
      <c r="P16" s="199">
        <v>0</v>
      </c>
      <c r="Q16" s="199">
        <v>0</v>
      </c>
      <c r="R16" s="199">
        <v>0</v>
      </c>
      <c r="S16" s="199">
        <v>0</v>
      </c>
      <c r="T16" s="199">
        <v>0</v>
      </c>
      <c r="U16" s="199">
        <v>0</v>
      </c>
      <c r="V16" s="199">
        <v>0</v>
      </c>
      <c r="W16" s="199">
        <v>0</v>
      </c>
      <c r="X16" s="199">
        <v>0</v>
      </c>
      <c r="Y16" s="199">
        <v>0</v>
      </c>
      <c r="Z16" s="199">
        <v>0</v>
      </c>
      <c r="AA16" s="199">
        <v>0</v>
      </c>
      <c r="AB16" s="199">
        <v>0</v>
      </c>
      <c r="AC16" s="199">
        <v>2.08</v>
      </c>
      <c r="AD16" s="199">
        <v>0</v>
      </c>
      <c r="AE16" s="199">
        <v>0</v>
      </c>
      <c r="AF16" s="199">
        <v>0</v>
      </c>
      <c r="AG16" s="199">
        <v>0</v>
      </c>
      <c r="AH16" s="199">
        <v>0</v>
      </c>
      <c r="AI16" s="199">
        <v>43.03</v>
      </c>
      <c r="AJ16" s="199">
        <v>0</v>
      </c>
      <c r="AK16" s="199">
        <v>0.04</v>
      </c>
      <c r="AL16" s="199">
        <v>0</v>
      </c>
      <c r="AM16" s="199">
        <v>0</v>
      </c>
      <c r="AN16" s="199">
        <v>0</v>
      </c>
      <c r="AO16" s="199">
        <v>76.63</v>
      </c>
      <c r="AP16" s="199">
        <v>0</v>
      </c>
    </row>
    <row r="17" spans="1:42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0</v>
      </c>
      <c r="L17" s="199">
        <v>0</v>
      </c>
      <c r="M17" s="199">
        <v>0</v>
      </c>
      <c r="N17" s="199">
        <v>0</v>
      </c>
      <c r="O17" s="199">
        <v>0</v>
      </c>
      <c r="P17" s="199">
        <v>0</v>
      </c>
      <c r="Q17" s="199">
        <v>0</v>
      </c>
      <c r="R17" s="199">
        <v>0</v>
      </c>
      <c r="S17" s="199">
        <v>0</v>
      </c>
      <c r="T17" s="199">
        <v>0</v>
      </c>
      <c r="U17" s="199">
        <v>0</v>
      </c>
      <c r="V17" s="199">
        <v>0</v>
      </c>
      <c r="W17" s="199">
        <v>0</v>
      </c>
      <c r="X17" s="199">
        <v>0</v>
      </c>
      <c r="Y17" s="199">
        <v>0</v>
      </c>
      <c r="Z17" s="199">
        <v>0</v>
      </c>
      <c r="AA17" s="199">
        <v>0</v>
      </c>
      <c r="AB17" s="199">
        <v>0</v>
      </c>
      <c r="AC17" s="199">
        <v>2.08</v>
      </c>
      <c r="AD17" s="199">
        <v>0</v>
      </c>
      <c r="AE17" s="199">
        <v>0</v>
      </c>
      <c r="AF17" s="199">
        <v>0</v>
      </c>
      <c r="AG17" s="199">
        <v>0</v>
      </c>
      <c r="AH17" s="199">
        <v>0</v>
      </c>
      <c r="AI17" s="199">
        <v>43.03</v>
      </c>
      <c r="AJ17" s="199">
        <v>0</v>
      </c>
      <c r="AK17" s="199">
        <v>0.04</v>
      </c>
      <c r="AL17" s="199">
        <v>0</v>
      </c>
      <c r="AM17" s="199">
        <v>0</v>
      </c>
      <c r="AN17" s="199">
        <v>0</v>
      </c>
      <c r="AO17" s="199">
        <v>76.63</v>
      </c>
      <c r="AP17" s="199">
        <v>0</v>
      </c>
    </row>
    <row r="18" spans="1:42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0</v>
      </c>
      <c r="L18" s="199">
        <v>0</v>
      </c>
      <c r="M18" s="199">
        <v>0</v>
      </c>
      <c r="N18" s="199">
        <v>0</v>
      </c>
      <c r="O18" s="199">
        <v>0</v>
      </c>
      <c r="P18" s="199">
        <v>0</v>
      </c>
      <c r="Q18" s="199">
        <v>0</v>
      </c>
      <c r="R18" s="199">
        <v>0</v>
      </c>
      <c r="S18" s="199">
        <v>0</v>
      </c>
      <c r="T18" s="199">
        <v>0</v>
      </c>
      <c r="U18" s="199">
        <v>0</v>
      </c>
      <c r="V18" s="199">
        <v>0</v>
      </c>
      <c r="W18" s="199">
        <v>0</v>
      </c>
      <c r="X18" s="199">
        <v>0</v>
      </c>
      <c r="Y18" s="199">
        <v>0</v>
      </c>
      <c r="Z18" s="199">
        <v>0</v>
      </c>
      <c r="AA18" s="199">
        <v>0</v>
      </c>
      <c r="AB18" s="199">
        <v>0</v>
      </c>
      <c r="AC18" s="199">
        <v>2.08</v>
      </c>
      <c r="AD18" s="199">
        <v>0</v>
      </c>
      <c r="AE18" s="199">
        <v>0</v>
      </c>
      <c r="AF18" s="199">
        <v>0</v>
      </c>
      <c r="AG18" s="199">
        <v>0</v>
      </c>
      <c r="AH18" s="199">
        <v>0</v>
      </c>
      <c r="AI18" s="199">
        <v>43.03</v>
      </c>
      <c r="AJ18" s="199">
        <v>0</v>
      </c>
      <c r="AK18" s="199">
        <v>0.04</v>
      </c>
      <c r="AL18" s="199">
        <v>0</v>
      </c>
      <c r="AM18" s="199">
        <v>0</v>
      </c>
      <c r="AN18" s="199">
        <v>0</v>
      </c>
      <c r="AO18" s="199">
        <v>76.63</v>
      </c>
      <c r="AP18" s="199">
        <v>0</v>
      </c>
    </row>
    <row r="19" spans="1:42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0</v>
      </c>
      <c r="L19" s="199">
        <v>0</v>
      </c>
      <c r="M19" s="199">
        <v>0</v>
      </c>
      <c r="N19" s="199">
        <v>0</v>
      </c>
      <c r="O19" s="199">
        <v>0</v>
      </c>
      <c r="P19" s="199">
        <v>0</v>
      </c>
      <c r="Q19" s="199">
        <v>0</v>
      </c>
      <c r="R19" s="199">
        <v>0</v>
      </c>
      <c r="S19" s="199">
        <v>0</v>
      </c>
      <c r="T19" s="199">
        <v>0</v>
      </c>
      <c r="U19" s="199">
        <v>0</v>
      </c>
      <c r="V19" s="199">
        <v>0</v>
      </c>
      <c r="W19" s="199">
        <v>0</v>
      </c>
      <c r="X19" s="199">
        <v>0</v>
      </c>
      <c r="Y19" s="199">
        <v>0</v>
      </c>
      <c r="Z19" s="199">
        <v>0</v>
      </c>
      <c r="AA19" s="199">
        <v>0</v>
      </c>
      <c r="AB19" s="199">
        <v>0</v>
      </c>
      <c r="AC19" s="199">
        <v>2.08</v>
      </c>
      <c r="AD19" s="199">
        <v>0</v>
      </c>
      <c r="AE19" s="199">
        <v>0</v>
      </c>
      <c r="AF19" s="199">
        <v>0</v>
      </c>
      <c r="AG19" s="199">
        <v>0</v>
      </c>
      <c r="AH19" s="199">
        <v>0</v>
      </c>
      <c r="AI19" s="199">
        <v>43.03</v>
      </c>
      <c r="AJ19" s="199">
        <v>0</v>
      </c>
      <c r="AK19" s="199">
        <v>0.04</v>
      </c>
      <c r="AL19" s="199">
        <v>0</v>
      </c>
      <c r="AM19" s="199">
        <v>0</v>
      </c>
      <c r="AN19" s="199">
        <v>0</v>
      </c>
      <c r="AO19" s="199">
        <v>76.63</v>
      </c>
      <c r="AP19" s="199">
        <v>0</v>
      </c>
    </row>
    <row r="20" spans="1:42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0</v>
      </c>
      <c r="L20" s="199">
        <v>0</v>
      </c>
      <c r="M20" s="199">
        <v>0</v>
      </c>
      <c r="N20" s="199">
        <v>0</v>
      </c>
      <c r="O20" s="199">
        <v>0</v>
      </c>
      <c r="P20" s="199">
        <v>0</v>
      </c>
      <c r="Q20" s="199">
        <v>0</v>
      </c>
      <c r="R20" s="199">
        <v>0</v>
      </c>
      <c r="S20" s="199">
        <v>0</v>
      </c>
      <c r="T20" s="199">
        <v>0</v>
      </c>
      <c r="U20" s="199">
        <v>0</v>
      </c>
      <c r="V20" s="199">
        <v>0</v>
      </c>
      <c r="W20" s="199">
        <v>0</v>
      </c>
      <c r="X20" s="199">
        <v>0</v>
      </c>
      <c r="Y20" s="199">
        <v>0</v>
      </c>
      <c r="Z20" s="199">
        <v>0</v>
      </c>
      <c r="AA20" s="199">
        <v>0</v>
      </c>
      <c r="AB20" s="199">
        <v>0</v>
      </c>
      <c r="AC20" s="199">
        <v>2.08</v>
      </c>
      <c r="AD20" s="199">
        <v>0</v>
      </c>
      <c r="AE20" s="199">
        <v>0</v>
      </c>
      <c r="AF20" s="199">
        <v>0</v>
      </c>
      <c r="AG20" s="199">
        <v>0</v>
      </c>
      <c r="AH20" s="199">
        <v>0</v>
      </c>
      <c r="AI20" s="199">
        <v>43.03</v>
      </c>
      <c r="AJ20" s="199">
        <v>0</v>
      </c>
      <c r="AK20" s="199">
        <v>0.04</v>
      </c>
      <c r="AL20" s="199">
        <v>0</v>
      </c>
      <c r="AM20" s="199">
        <v>0</v>
      </c>
      <c r="AN20" s="199">
        <v>0</v>
      </c>
      <c r="AO20" s="199">
        <v>76.63</v>
      </c>
      <c r="AP20" s="199">
        <v>0</v>
      </c>
    </row>
    <row r="21" spans="1:42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0</v>
      </c>
      <c r="L21" s="199">
        <v>0</v>
      </c>
      <c r="M21" s="199">
        <v>0</v>
      </c>
      <c r="N21" s="199">
        <v>0</v>
      </c>
      <c r="O21" s="199">
        <v>0</v>
      </c>
      <c r="P21" s="199">
        <v>0</v>
      </c>
      <c r="Q21" s="199">
        <v>0</v>
      </c>
      <c r="R21" s="199">
        <v>0</v>
      </c>
      <c r="S21" s="199">
        <v>0</v>
      </c>
      <c r="T21" s="199">
        <v>0</v>
      </c>
      <c r="U21" s="199">
        <v>0</v>
      </c>
      <c r="V21" s="199">
        <v>0</v>
      </c>
      <c r="W21" s="199">
        <v>0</v>
      </c>
      <c r="X21" s="199">
        <v>0</v>
      </c>
      <c r="Y21" s="199">
        <v>0</v>
      </c>
      <c r="Z21" s="199">
        <v>0</v>
      </c>
      <c r="AA21" s="199">
        <v>0</v>
      </c>
      <c r="AB21" s="199">
        <v>0</v>
      </c>
      <c r="AC21" s="199">
        <v>2.08</v>
      </c>
      <c r="AD21" s="199">
        <v>0</v>
      </c>
      <c r="AE21" s="199">
        <v>0</v>
      </c>
      <c r="AF21" s="199">
        <v>0</v>
      </c>
      <c r="AG21" s="199">
        <v>0</v>
      </c>
      <c r="AH21" s="199">
        <v>0</v>
      </c>
      <c r="AI21" s="199">
        <v>43.03</v>
      </c>
      <c r="AJ21" s="199">
        <v>0</v>
      </c>
      <c r="AK21" s="199">
        <v>0.04</v>
      </c>
      <c r="AL21" s="199">
        <v>0</v>
      </c>
      <c r="AM21" s="199">
        <v>0</v>
      </c>
      <c r="AN21" s="199">
        <v>0</v>
      </c>
      <c r="AO21" s="199">
        <v>76.63</v>
      </c>
      <c r="AP21" s="199">
        <v>0</v>
      </c>
    </row>
    <row r="22" spans="1:42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0</v>
      </c>
      <c r="L22" s="199">
        <v>0</v>
      </c>
      <c r="M22" s="199">
        <v>0</v>
      </c>
      <c r="N22" s="199">
        <v>0</v>
      </c>
      <c r="O22" s="199">
        <v>0</v>
      </c>
      <c r="P22" s="199">
        <v>0</v>
      </c>
      <c r="Q22" s="199">
        <v>0</v>
      </c>
      <c r="R22" s="199">
        <v>0</v>
      </c>
      <c r="S22" s="199">
        <v>0</v>
      </c>
      <c r="T22" s="199">
        <v>0</v>
      </c>
      <c r="U22" s="199">
        <v>0</v>
      </c>
      <c r="V22" s="199">
        <v>0</v>
      </c>
      <c r="W22" s="199">
        <v>0</v>
      </c>
      <c r="X22" s="199">
        <v>0</v>
      </c>
      <c r="Y22" s="199">
        <v>0</v>
      </c>
      <c r="Z22" s="199">
        <v>0</v>
      </c>
      <c r="AA22" s="199">
        <v>0</v>
      </c>
      <c r="AB22" s="199">
        <v>0</v>
      </c>
      <c r="AC22" s="199">
        <v>2.08</v>
      </c>
      <c r="AD22" s="199">
        <v>0</v>
      </c>
      <c r="AE22" s="199">
        <v>0</v>
      </c>
      <c r="AF22" s="199">
        <v>0</v>
      </c>
      <c r="AG22" s="199">
        <v>0</v>
      </c>
      <c r="AH22" s="199">
        <v>0</v>
      </c>
      <c r="AI22" s="199">
        <v>43.03</v>
      </c>
      <c r="AJ22" s="199">
        <v>0</v>
      </c>
      <c r="AK22" s="199">
        <v>0.04</v>
      </c>
      <c r="AL22" s="199">
        <v>0</v>
      </c>
      <c r="AM22" s="199">
        <v>0</v>
      </c>
      <c r="AN22" s="199">
        <v>0</v>
      </c>
      <c r="AO22" s="199">
        <v>76.63</v>
      </c>
      <c r="AP22" s="199">
        <v>0</v>
      </c>
    </row>
    <row r="23" spans="1:42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0</v>
      </c>
      <c r="L23" s="199">
        <v>0</v>
      </c>
      <c r="M23" s="199">
        <v>0</v>
      </c>
      <c r="N23" s="199">
        <v>0</v>
      </c>
      <c r="O23" s="199">
        <v>0</v>
      </c>
      <c r="P23" s="199">
        <v>0</v>
      </c>
      <c r="Q23" s="199">
        <v>0</v>
      </c>
      <c r="R23" s="199">
        <v>0</v>
      </c>
      <c r="S23" s="199">
        <v>0</v>
      </c>
      <c r="T23" s="199">
        <v>0</v>
      </c>
      <c r="U23" s="199">
        <v>0</v>
      </c>
      <c r="V23" s="199">
        <v>0</v>
      </c>
      <c r="W23" s="199">
        <v>0</v>
      </c>
      <c r="X23" s="199">
        <v>0</v>
      </c>
      <c r="Y23" s="199">
        <v>0</v>
      </c>
      <c r="Z23" s="199">
        <v>0</v>
      </c>
      <c r="AA23" s="199">
        <v>0</v>
      </c>
      <c r="AB23" s="199">
        <v>0</v>
      </c>
      <c r="AC23" s="199">
        <v>2.08</v>
      </c>
      <c r="AD23" s="199">
        <v>0</v>
      </c>
      <c r="AE23" s="199">
        <v>0</v>
      </c>
      <c r="AF23" s="199">
        <v>0</v>
      </c>
      <c r="AG23" s="199">
        <v>0</v>
      </c>
      <c r="AH23" s="199">
        <v>0</v>
      </c>
      <c r="AI23" s="199">
        <v>43.03</v>
      </c>
      <c r="AJ23" s="199">
        <v>0</v>
      </c>
      <c r="AK23" s="199">
        <v>0.04</v>
      </c>
      <c r="AL23" s="199">
        <v>0</v>
      </c>
      <c r="AM23" s="199">
        <v>0</v>
      </c>
      <c r="AN23" s="199">
        <v>0</v>
      </c>
      <c r="AO23" s="199">
        <v>76.63</v>
      </c>
      <c r="AP23" s="199">
        <v>0</v>
      </c>
    </row>
    <row r="24" spans="1:42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0</v>
      </c>
      <c r="L24" s="199">
        <v>0</v>
      </c>
      <c r="M24" s="199">
        <v>0</v>
      </c>
      <c r="N24" s="199">
        <v>0</v>
      </c>
      <c r="O24" s="199">
        <v>0</v>
      </c>
      <c r="P24" s="199">
        <v>0</v>
      </c>
      <c r="Q24" s="199">
        <v>0</v>
      </c>
      <c r="R24" s="199">
        <v>0</v>
      </c>
      <c r="S24" s="199">
        <v>0</v>
      </c>
      <c r="T24" s="199">
        <v>0</v>
      </c>
      <c r="U24" s="199">
        <v>0</v>
      </c>
      <c r="V24" s="199">
        <v>0</v>
      </c>
      <c r="W24" s="199">
        <v>0</v>
      </c>
      <c r="X24" s="199">
        <v>0</v>
      </c>
      <c r="Y24" s="199">
        <v>0</v>
      </c>
      <c r="Z24" s="199">
        <v>0</v>
      </c>
      <c r="AA24" s="199">
        <v>0</v>
      </c>
      <c r="AB24" s="199">
        <v>0</v>
      </c>
      <c r="AC24" s="199">
        <v>2.08</v>
      </c>
      <c r="AD24" s="199">
        <v>0</v>
      </c>
      <c r="AE24" s="199">
        <v>0</v>
      </c>
      <c r="AF24" s="199">
        <v>0</v>
      </c>
      <c r="AG24" s="199">
        <v>0</v>
      </c>
      <c r="AH24" s="199">
        <v>0</v>
      </c>
      <c r="AI24" s="199">
        <v>43.03</v>
      </c>
      <c r="AJ24" s="199">
        <v>0</v>
      </c>
      <c r="AK24" s="199">
        <v>0.04</v>
      </c>
      <c r="AL24" s="199">
        <v>0</v>
      </c>
      <c r="AM24" s="199">
        <v>0</v>
      </c>
      <c r="AN24" s="199">
        <v>0</v>
      </c>
      <c r="AO24" s="199">
        <v>76.63</v>
      </c>
      <c r="AP24" s="199">
        <v>0</v>
      </c>
    </row>
    <row r="25" spans="1:42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0</v>
      </c>
      <c r="L25" s="199">
        <v>0</v>
      </c>
      <c r="M25" s="199">
        <v>0</v>
      </c>
      <c r="N25" s="199">
        <v>0</v>
      </c>
      <c r="O25" s="199">
        <v>0</v>
      </c>
      <c r="P25" s="199">
        <v>0</v>
      </c>
      <c r="Q25" s="199">
        <v>0</v>
      </c>
      <c r="R25" s="199">
        <v>0</v>
      </c>
      <c r="S25" s="199">
        <v>0</v>
      </c>
      <c r="T25" s="199">
        <v>0</v>
      </c>
      <c r="U25" s="199">
        <v>0</v>
      </c>
      <c r="V25" s="199">
        <v>0</v>
      </c>
      <c r="W25" s="199">
        <v>0</v>
      </c>
      <c r="X25" s="199">
        <v>0</v>
      </c>
      <c r="Y25" s="199">
        <v>0</v>
      </c>
      <c r="Z25" s="199">
        <v>0</v>
      </c>
      <c r="AA25" s="199">
        <v>0</v>
      </c>
      <c r="AB25" s="199">
        <v>0</v>
      </c>
      <c r="AC25" s="199">
        <v>2.08</v>
      </c>
      <c r="AD25" s="199">
        <v>0</v>
      </c>
      <c r="AE25" s="199">
        <v>0</v>
      </c>
      <c r="AF25" s="199">
        <v>0</v>
      </c>
      <c r="AG25" s="199">
        <v>0</v>
      </c>
      <c r="AH25" s="199">
        <v>0</v>
      </c>
      <c r="AI25" s="199">
        <v>43.03</v>
      </c>
      <c r="AJ25" s="199">
        <v>0</v>
      </c>
      <c r="AK25" s="199">
        <v>0.04</v>
      </c>
      <c r="AL25" s="199">
        <v>0</v>
      </c>
      <c r="AM25" s="199">
        <v>0</v>
      </c>
      <c r="AN25" s="199">
        <v>0</v>
      </c>
      <c r="AO25" s="199">
        <v>76.63</v>
      </c>
      <c r="AP25" s="199">
        <v>0</v>
      </c>
    </row>
    <row r="26" spans="1:42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0</v>
      </c>
      <c r="L26" s="199">
        <v>0</v>
      </c>
      <c r="M26" s="199">
        <v>0</v>
      </c>
      <c r="N26" s="199">
        <v>0</v>
      </c>
      <c r="O26" s="199">
        <v>0</v>
      </c>
      <c r="P26" s="199">
        <v>0</v>
      </c>
      <c r="Q26" s="199">
        <v>0</v>
      </c>
      <c r="R26" s="199">
        <v>0</v>
      </c>
      <c r="S26" s="199">
        <v>0</v>
      </c>
      <c r="T26" s="199">
        <v>0</v>
      </c>
      <c r="U26" s="199">
        <v>0</v>
      </c>
      <c r="V26" s="199">
        <v>0</v>
      </c>
      <c r="W26" s="199">
        <v>0</v>
      </c>
      <c r="X26" s="199">
        <v>0</v>
      </c>
      <c r="Y26" s="199">
        <v>0</v>
      </c>
      <c r="Z26" s="199">
        <v>0</v>
      </c>
      <c r="AA26" s="199">
        <v>0</v>
      </c>
      <c r="AB26" s="199">
        <v>0</v>
      </c>
      <c r="AC26" s="199">
        <v>2.08</v>
      </c>
      <c r="AD26" s="199">
        <v>0</v>
      </c>
      <c r="AE26" s="199">
        <v>0</v>
      </c>
      <c r="AF26" s="199">
        <v>0</v>
      </c>
      <c r="AG26" s="199">
        <v>0</v>
      </c>
      <c r="AH26" s="199">
        <v>0</v>
      </c>
      <c r="AI26" s="199">
        <v>43.03</v>
      </c>
      <c r="AJ26" s="199">
        <v>0</v>
      </c>
      <c r="AK26" s="199">
        <v>0.04</v>
      </c>
      <c r="AL26" s="199">
        <v>0</v>
      </c>
      <c r="AM26" s="199">
        <v>0</v>
      </c>
      <c r="AN26" s="199">
        <v>0</v>
      </c>
      <c r="AO26" s="199">
        <v>76.63</v>
      </c>
      <c r="AP26" s="199">
        <v>0</v>
      </c>
    </row>
    <row r="27" spans="1:42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0</v>
      </c>
      <c r="L27" s="199">
        <v>0</v>
      </c>
      <c r="M27" s="199">
        <v>0</v>
      </c>
      <c r="N27" s="199">
        <v>0</v>
      </c>
      <c r="O27" s="199">
        <v>0</v>
      </c>
      <c r="P27" s="199">
        <v>0</v>
      </c>
      <c r="Q27" s="199">
        <v>0</v>
      </c>
      <c r="R27" s="199">
        <v>0</v>
      </c>
      <c r="S27" s="199">
        <v>0</v>
      </c>
      <c r="T27" s="199">
        <v>0</v>
      </c>
      <c r="U27" s="199">
        <v>0</v>
      </c>
      <c r="V27" s="199">
        <v>0</v>
      </c>
      <c r="W27" s="199">
        <v>0</v>
      </c>
      <c r="X27" s="199">
        <v>0</v>
      </c>
      <c r="Y27" s="199">
        <v>0</v>
      </c>
      <c r="Z27" s="199">
        <v>0</v>
      </c>
      <c r="AA27" s="199">
        <v>0</v>
      </c>
      <c r="AB27" s="199">
        <v>0</v>
      </c>
      <c r="AC27" s="199">
        <v>2.08</v>
      </c>
      <c r="AD27" s="199">
        <v>0</v>
      </c>
      <c r="AE27" s="199">
        <v>0</v>
      </c>
      <c r="AF27" s="199">
        <v>0</v>
      </c>
      <c r="AG27" s="199">
        <v>0</v>
      </c>
      <c r="AH27" s="199">
        <v>0</v>
      </c>
      <c r="AI27" s="199">
        <v>43.03</v>
      </c>
      <c r="AJ27" s="199">
        <v>0</v>
      </c>
      <c r="AK27" s="199">
        <v>0.04</v>
      </c>
      <c r="AL27" s="199">
        <v>0</v>
      </c>
      <c r="AM27" s="199">
        <v>0</v>
      </c>
      <c r="AN27" s="199">
        <v>0</v>
      </c>
      <c r="AO27" s="199">
        <v>76.63</v>
      </c>
      <c r="AP27" s="199">
        <v>0</v>
      </c>
    </row>
    <row r="28" spans="1:42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0</v>
      </c>
      <c r="L28" s="199">
        <v>0</v>
      </c>
      <c r="M28" s="199">
        <v>0</v>
      </c>
      <c r="N28" s="199">
        <v>0</v>
      </c>
      <c r="O28" s="199">
        <v>0</v>
      </c>
      <c r="P28" s="199">
        <v>0</v>
      </c>
      <c r="Q28" s="199">
        <v>0</v>
      </c>
      <c r="R28" s="199">
        <v>0</v>
      </c>
      <c r="S28" s="199">
        <v>0</v>
      </c>
      <c r="T28" s="199">
        <v>0</v>
      </c>
      <c r="U28" s="199">
        <v>0</v>
      </c>
      <c r="V28" s="199">
        <v>0</v>
      </c>
      <c r="W28" s="199">
        <v>0</v>
      </c>
      <c r="X28" s="199">
        <v>0</v>
      </c>
      <c r="Y28" s="199">
        <v>0</v>
      </c>
      <c r="Z28" s="199">
        <v>0</v>
      </c>
      <c r="AA28" s="199">
        <v>0</v>
      </c>
      <c r="AB28" s="199">
        <v>0</v>
      </c>
      <c r="AC28" s="199">
        <v>2.08</v>
      </c>
      <c r="AD28" s="199">
        <v>0</v>
      </c>
      <c r="AE28" s="199">
        <v>0</v>
      </c>
      <c r="AF28" s="199">
        <v>0</v>
      </c>
      <c r="AG28" s="199">
        <v>0</v>
      </c>
      <c r="AH28" s="199">
        <v>0</v>
      </c>
      <c r="AI28" s="199">
        <v>43.03</v>
      </c>
      <c r="AJ28" s="199">
        <v>0</v>
      </c>
      <c r="AK28" s="199">
        <v>0.04</v>
      </c>
      <c r="AL28" s="199">
        <v>0</v>
      </c>
      <c r="AM28" s="199">
        <v>0</v>
      </c>
      <c r="AN28" s="199">
        <v>0</v>
      </c>
      <c r="AO28" s="199">
        <v>76.63</v>
      </c>
      <c r="AP28" s="199">
        <v>0</v>
      </c>
    </row>
    <row r="29" spans="1:42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0</v>
      </c>
      <c r="L29" s="199">
        <v>0</v>
      </c>
      <c r="M29" s="199">
        <v>0</v>
      </c>
      <c r="N29" s="199">
        <v>0</v>
      </c>
      <c r="O29" s="199">
        <v>0</v>
      </c>
      <c r="P29" s="199">
        <v>0</v>
      </c>
      <c r="Q29" s="199">
        <v>0</v>
      </c>
      <c r="R29" s="199">
        <v>0</v>
      </c>
      <c r="S29" s="199">
        <v>0</v>
      </c>
      <c r="T29" s="199">
        <v>0</v>
      </c>
      <c r="U29" s="199">
        <v>0</v>
      </c>
      <c r="V29" s="199">
        <v>0</v>
      </c>
      <c r="W29" s="199">
        <v>0</v>
      </c>
      <c r="X29" s="199">
        <v>0</v>
      </c>
      <c r="Y29" s="199">
        <v>0</v>
      </c>
      <c r="Z29" s="199">
        <v>0</v>
      </c>
      <c r="AA29" s="199">
        <v>0</v>
      </c>
      <c r="AB29" s="199">
        <v>0</v>
      </c>
      <c r="AC29" s="199">
        <v>2.08</v>
      </c>
      <c r="AD29" s="199">
        <v>0</v>
      </c>
      <c r="AE29" s="199">
        <v>0</v>
      </c>
      <c r="AF29" s="199">
        <v>0</v>
      </c>
      <c r="AG29" s="199">
        <v>0</v>
      </c>
      <c r="AH29" s="199">
        <v>0</v>
      </c>
      <c r="AI29" s="199">
        <v>43.03</v>
      </c>
      <c r="AJ29" s="199">
        <v>0</v>
      </c>
      <c r="AK29" s="199">
        <v>0.04</v>
      </c>
      <c r="AL29" s="199">
        <v>0</v>
      </c>
      <c r="AM29" s="199">
        <v>0</v>
      </c>
      <c r="AN29" s="199">
        <v>0</v>
      </c>
      <c r="AO29" s="199">
        <v>76.63</v>
      </c>
      <c r="AP29" s="199">
        <v>0</v>
      </c>
    </row>
    <row r="30" spans="1:42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0</v>
      </c>
      <c r="L30" s="199">
        <v>0</v>
      </c>
      <c r="M30" s="199">
        <v>0</v>
      </c>
      <c r="N30" s="199">
        <v>0</v>
      </c>
      <c r="O30" s="199">
        <v>0</v>
      </c>
      <c r="P30" s="199">
        <v>0</v>
      </c>
      <c r="Q30" s="199">
        <v>0</v>
      </c>
      <c r="R30" s="199">
        <v>0</v>
      </c>
      <c r="S30" s="199">
        <v>0</v>
      </c>
      <c r="T30" s="199">
        <v>0</v>
      </c>
      <c r="U30" s="199">
        <v>0</v>
      </c>
      <c r="V30" s="199">
        <v>0</v>
      </c>
      <c r="W30" s="199">
        <v>0</v>
      </c>
      <c r="X30" s="199">
        <v>0</v>
      </c>
      <c r="Y30" s="199">
        <v>0</v>
      </c>
      <c r="Z30" s="199">
        <v>0</v>
      </c>
      <c r="AA30" s="199">
        <v>0</v>
      </c>
      <c r="AB30" s="199">
        <v>0</v>
      </c>
      <c r="AC30" s="199">
        <v>2.08</v>
      </c>
      <c r="AD30" s="199">
        <v>0</v>
      </c>
      <c r="AE30" s="199">
        <v>0</v>
      </c>
      <c r="AF30" s="199">
        <v>0</v>
      </c>
      <c r="AG30" s="199">
        <v>0</v>
      </c>
      <c r="AH30" s="199">
        <v>0</v>
      </c>
      <c r="AI30" s="199">
        <v>43.03</v>
      </c>
      <c r="AJ30" s="199">
        <v>0</v>
      </c>
      <c r="AK30" s="199">
        <v>0.04</v>
      </c>
      <c r="AL30" s="199">
        <v>0</v>
      </c>
      <c r="AM30" s="199">
        <v>0</v>
      </c>
      <c r="AN30" s="199">
        <v>0</v>
      </c>
      <c r="AO30" s="199">
        <v>76.63</v>
      </c>
      <c r="AP30" s="199">
        <v>0</v>
      </c>
    </row>
    <row r="31" spans="1:42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0</v>
      </c>
      <c r="L31" s="199">
        <v>0</v>
      </c>
      <c r="M31" s="199">
        <v>0</v>
      </c>
      <c r="N31" s="199">
        <v>0</v>
      </c>
      <c r="O31" s="199">
        <v>0</v>
      </c>
      <c r="P31" s="199">
        <v>0</v>
      </c>
      <c r="Q31" s="199">
        <v>0</v>
      </c>
      <c r="R31" s="199">
        <v>0</v>
      </c>
      <c r="S31" s="199">
        <v>0</v>
      </c>
      <c r="T31" s="199">
        <v>0</v>
      </c>
      <c r="U31" s="199">
        <v>0</v>
      </c>
      <c r="V31" s="199">
        <v>0</v>
      </c>
      <c r="W31" s="199">
        <v>0</v>
      </c>
      <c r="X31" s="199">
        <v>0</v>
      </c>
      <c r="Y31" s="199">
        <v>0</v>
      </c>
      <c r="Z31" s="199">
        <v>0</v>
      </c>
      <c r="AA31" s="199">
        <v>0</v>
      </c>
      <c r="AB31" s="199">
        <v>0</v>
      </c>
      <c r="AC31" s="199">
        <v>2.08</v>
      </c>
      <c r="AD31" s="199">
        <v>0</v>
      </c>
      <c r="AE31" s="199">
        <v>0</v>
      </c>
      <c r="AF31" s="199">
        <v>0</v>
      </c>
      <c r="AG31" s="199">
        <v>0</v>
      </c>
      <c r="AH31" s="199">
        <v>0</v>
      </c>
      <c r="AI31" s="199">
        <v>43.33</v>
      </c>
      <c r="AJ31" s="199">
        <v>0</v>
      </c>
      <c r="AK31" s="199">
        <v>0.04</v>
      </c>
      <c r="AL31" s="199">
        <v>0</v>
      </c>
      <c r="AM31" s="199">
        <v>0</v>
      </c>
      <c r="AN31" s="199">
        <v>0</v>
      </c>
      <c r="AO31" s="199">
        <v>76.63</v>
      </c>
      <c r="AP31" s="199">
        <v>0</v>
      </c>
    </row>
    <row r="32" spans="1:42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0</v>
      </c>
      <c r="L32" s="199">
        <v>0</v>
      </c>
      <c r="M32" s="199">
        <v>0</v>
      </c>
      <c r="N32" s="199">
        <v>0</v>
      </c>
      <c r="O32" s="199">
        <v>0</v>
      </c>
      <c r="P32" s="199">
        <v>0</v>
      </c>
      <c r="Q32" s="199">
        <v>0</v>
      </c>
      <c r="R32" s="199">
        <v>0</v>
      </c>
      <c r="S32" s="199">
        <v>0</v>
      </c>
      <c r="T32" s="199">
        <v>0</v>
      </c>
      <c r="U32" s="199">
        <v>0</v>
      </c>
      <c r="V32" s="199">
        <v>0</v>
      </c>
      <c r="W32" s="199">
        <v>0</v>
      </c>
      <c r="X32" s="199">
        <v>0</v>
      </c>
      <c r="Y32" s="199">
        <v>0</v>
      </c>
      <c r="Z32" s="199">
        <v>0</v>
      </c>
      <c r="AA32" s="199">
        <v>0</v>
      </c>
      <c r="AB32" s="199">
        <v>0</v>
      </c>
      <c r="AC32" s="199">
        <v>2.08</v>
      </c>
      <c r="AD32" s="199">
        <v>0</v>
      </c>
      <c r="AE32" s="199">
        <v>0</v>
      </c>
      <c r="AF32" s="199">
        <v>0</v>
      </c>
      <c r="AG32" s="199">
        <v>0</v>
      </c>
      <c r="AH32" s="199">
        <v>0</v>
      </c>
      <c r="AI32" s="199">
        <v>43.33</v>
      </c>
      <c r="AJ32" s="199">
        <v>0</v>
      </c>
      <c r="AK32" s="199">
        <v>0.04</v>
      </c>
      <c r="AL32" s="199">
        <v>0</v>
      </c>
      <c r="AM32" s="199">
        <v>0</v>
      </c>
      <c r="AN32" s="199">
        <v>0</v>
      </c>
      <c r="AO32" s="199">
        <v>76.63</v>
      </c>
      <c r="AP32" s="199">
        <v>0</v>
      </c>
    </row>
    <row r="33" spans="1:42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0</v>
      </c>
      <c r="L33" s="199">
        <v>0</v>
      </c>
      <c r="M33" s="199">
        <v>0</v>
      </c>
      <c r="N33" s="199">
        <v>0</v>
      </c>
      <c r="O33" s="199">
        <v>0</v>
      </c>
      <c r="P33" s="199">
        <v>0</v>
      </c>
      <c r="Q33" s="199">
        <v>0</v>
      </c>
      <c r="R33" s="199">
        <v>0</v>
      </c>
      <c r="S33" s="199">
        <v>0</v>
      </c>
      <c r="T33" s="199">
        <v>0</v>
      </c>
      <c r="U33" s="199">
        <v>0</v>
      </c>
      <c r="V33" s="199">
        <v>0</v>
      </c>
      <c r="W33" s="199">
        <v>0</v>
      </c>
      <c r="X33" s="199">
        <v>0</v>
      </c>
      <c r="Y33" s="199">
        <v>0</v>
      </c>
      <c r="Z33" s="199">
        <v>0</v>
      </c>
      <c r="AA33" s="199">
        <v>0</v>
      </c>
      <c r="AB33" s="199">
        <v>0</v>
      </c>
      <c r="AC33" s="199">
        <v>2.08</v>
      </c>
      <c r="AD33" s="199">
        <v>0</v>
      </c>
      <c r="AE33" s="199">
        <v>0</v>
      </c>
      <c r="AF33" s="199">
        <v>0</v>
      </c>
      <c r="AG33" s="199">
        <v>0</v>
      </c>
      <c r="AH33" s="199">
        <v>0</v>
      </c>
      <c r="AI33" s="199">
        <v>43.33</v>
      </c>
      <c r="AJ33" s="199">
        <v>0</v>
      </c>
      <c r="AK33" s="199">
        <v>0.04</v>
      </c>
      <c r="AL33" s="199">
        <v>0</v>
      </c>
      <c r="AM33" s="199">
        <v>0</v>
      </c>
      <c r="AN33" s="199">
        <v>0</v>
      </c>
      <c r="AO33" s="199">
        <v>76.63</v>
      </c>
      <c r="AP33" s="199">
        <v>0</v>
      </c>
    </row>
    <row r="34" spans="1:42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0</v>
      </c>
      <c r="L34" s="199">
        <v>0</v>
      </c>
      <c r="M34" s="199">
        <v>0</v>
      </c>
      <c r="N34" s="199">
        <v>0</v>
      </c>
      <c r="O34" s="199">
        <v>0</v>
      </c>
      <c r="P34" s="199">
        <v>0</v>
      </c>
      <c r="Q34" s="199">
        <v>0</v>
      </c>
      <c r="R34" s="199">
        <v>0</v>
      </c>
      <c r="S34" s="199">
        <v>0</v>
      </c>
      <c r="T34" s="199">
        <v>0</v>
      </c>
      <c r="U34" s="199">
        <v>0</v>
      </c>
      <c r="V34" s="199">
        <v>0</v>
      </c>
      <c r="W34" s="199">
        <v>0</v>
      </c>
      <c r="X34" s="199">
        <v>0</v>
      </c>
      <c r="Y34" s="199">
        <v>0</v>
      </c>
      <c r="Z34" s="199">
        <v>0</v>
      </c>
      <c r="AA34" s="199">
        <v>0</v>
      </c>
      <c r="AB34" s="199">
        <v>0</v>
      </c>
      <c r="AC34" s="199">
        <v>2.08</v>
      </c>
      <c r="AD34" s="199">
        <v>0</v>
      </c>
      <c r="AE34" s="199">
        <v>0</v>
      </c>
      <c r="AF34" s="199">
        <v>0</v>
      </c>
      <c r="AG34" s="199">
        <v>0</v>
      </c>
      <c r="AH34" s="199">
        <v>0</v>
      </c>
      <c r="AI34" s="199">
        <v>43.33</v>
      </c>
      <c r="AJ34" s="199">
        <v>0</v>
      </c>
      <c r="AK34" s="199">
        <v>0.04</v>
      </c>
      <c r="AL34" s="199">
        <v>0</v>
      </c>
      <c r="AM34" s="199">
        <v>0</v>
      </c>
      <c r="AN34" s="199">
        <v>0</v>
      </c>
      <c r="AO34" s="199">
        <v>76.63</v>
      </c>
      <c r="AP34" s="199">
        <v>0</v>
      </c>
    </row>
    <row r="35" spans="1:42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0</v>
      </c>
      <c r="L35" s="199">
        <v>0</v>
      </c>
      <c r="M35" s="199">
        <v>0</v>
      </c>
      <c r="N35" s="199">
        <v>0</v>
      </c>
      <c r="O35" s="199">
        <v>0</v>
      </c>
      <c r="P35" s="199">
        <v>0</v>
      </c>
      <c r="Q35" s="199">
        <v>0</v>
      </c>
      <c r="R35" s="199">
        <v>0</v>
      </c>
      <c r="S35" s="199">
        <v>0</v>
      </c>
      <c r="T35" s="199">
        <v>0</v>
      </c>
      <c r="U35" s="199">
        <v>0</v>
      </c>
      <c r="V35" s="199">
        <v>0</v>
      </c>
      <c r="W35" s="199">
        <v>0</v>
      </c>
      <c r="X35" s="199">
        <v>0</v>
      </c>
      <c r="Y35" s="199">
        <v>0</v>
      </c>
      <c r="Z35" s="199">
        <v>0</v>
      </c>
      <c r="AA35" s="199">
        <v>0</v>
      </c>
      <c r="AB35" s="199">
        <v>0</v>
      </c>
      <c r="AC35" s="199">
        <v>2.08</v>
      </c>
      <c r="AD35" s="199">
        <v>0</v>
      </c>
      <c r="AE35" s="199">
        <v>0</v>
      </c>
      <c r="AF35" s="199">
        <v>0</v>
      </c>
      <c r="AG35" s="199">
        <v>0</v>
      </c>
      <c r="AH35" s="199">
        <v>0</v>
      </c>
      <c r="AI35" s="199">
        <v>44.34</v>
      </c>
      <c r="AJ35" s="199">
        <v>0</v>
      </c>
      <c r="AK35" s="199">
        <v>0.04</v>
      </c>
      <c r="AL35" s="199">
        <v>0</v>
      </c>
      <c r="AM35" s="199">
        <v>0</v>
      </c>
      <c r="AN35" s="199">
        <v>0</v>
      </c>
      <c r="AO35" s="199">
        <v>76.63</v>
      </c>
      <c r="AP35" s="199">
        <v>0</v>
      </c>
    </row>
    <row r="36" spans="1:42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0</v>
      </c>
      <c r="L36" s="199">
        <v>0</v>
      </c>
      <c r="M36" s="199">
        <v>0</v>
      </c>
      <c r="N36" s="199">
        <v>0</v>
      </c>
      <c r="O36" s="199">
        <v>0</v>
      </c>
      <c r="P36" s="199">
        <v>0</v>
      </c>
      <c r="Q36" s="199">
        <v>0</v>
      </c>
      <c r="R36" s="199">
        <v>0</v>
      </c>
      <c r="S36" s="199">
        <v>0</v>
      </c>
      <c r="T36" s="199">
        <v>0</v>
      </c>
      <c r="U36" s="199">
        <v>0</v>
      </c>
      <c r="V36" s="199">
        <v>0</v>
      </c>
      <c r="W36" s="199">
        <v>0</v>
      </c>
      <c r="X36" s="199">
        <v>0</v>
      </c>
      <c r="Y36" s="199">
        <v>0</v>
      </c>
      <c r="Z36" s="199">
        <v>0</v>
      </c>
      <c r="AA36" s="199">
        <v>0</v>
      </c>
      <c r="AB36" s="199">
        <v>0</v>
      </c>
      <c r="AC36" s="199">
        <v>2.08</v>
      </c>
      <c r="AD36" s="199">
        <v>0</v>
      </c>
      <c r="AE36" s="199">
        <v>0</v>
      </c>
      <c r="AF36" s="199">
        <v>0</v>
      </c>
      <c r="AG36" s="199">
        <v>0</v>
      </c>
      <c r="AH36" s="199">
        <v>0</v>
      </c>
      <c r="AI36" s="199">
        <v>44.34</v>
      </c>
      <c r="AJ36" s="199">
        <v>0</v>
      </c>
      <c r="AK36" s="199">
        <v>0.04</v>
      </c>
      <c r="AL36" s="199">
        <v>0</v>
      </c>
      <c r="AM36" s="199">
        <v>0</v>
      </c>
      <c r="AN36" s="199">
        <v>0</v>
      </c>
      <c r="AO36" s="199">
        <v>76.63</v>
      </c>
      <c r="AP36" s="199">
        <v>0</v>
      </c>
    </row>
    <row r="37" spans="1:42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0</v>
      </c>
      <c r="L37" s="199">
        <v>0</v>
      </c>
      <c r="M37" s="199">
        <v>0</v>
      </c>
      <c r="N37" s="199">
        <v>0</v>
      </c>
      <c r="O37" s="199">
        <v>0</v>
      </c>
      <c r="P37" s="199">
        <v>0</v>
      </c>
      <c r="Q37" s="199">
        <v>0</v>
      </c>
      <c r="R37" s="199">
        <v>0</v>
      </c>
      <c r="S37" s="199">
        <v>0</v>
      </c>
      <c r="T37" s="199">
        <v>0</v>
      </c>
      <c r="U37" s="199">
        <v>0</v>
      </c>
      <c r="V37" s="199">
        <v>0</v>
      </c>
      <c r="W37" s="199">
        <v>0</v>
      </c>
      <c r="X37" s="199">
        <v>0</v>
      </c>
      <c r="Y37" s="199">
        <v>0</v>
      </c>
      <c r="Z37" s="199">
        <v>0</v>
      </c>
      <c r="AA37" s="199">
        <v>0</v>
      </c>
      <c r="AB37" s="199">
        <v>0</v>
      </c>
      <c r="AC37" s="199">
        <v>2.08</v>
      </c>
      <c r="AD37" s="199">
        <v>0</v>
      </c>
      <c r="AE37" s="199">
        <v>0</v>
      </c>
      <c r="AF37" s="199">
        <v>0</v>
      </c>
      <c r="AG37" s="199">
        <v>0</v>
      </c>
      <c r="AH37" s="199">
        <v>60.6</v>
      </c>
      <c r="AI37" s="199">
        <v>44.34</v>
      </c>
      <c r="AJ37" s="199">
        <v>0</v>
      </c>
      <c r="AK37" s="199">
        <v>0.04</v>
      </c>
      <c r="AL37" s="199">
        <v>0</v>
      </c>
      <c r="AM37" s="199">
        <v>0</v>
      </c>
      <c r="AN37" s="199">
        <v>0</v>
      </c>
      <c r="AO37" s="199">
        <v>76.63</v>
      </c>
      <c r="AP37" s="199">
        <v>0</v>
      </c>
    </row>
    <row r="38" spans="1:42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0</v>
      </c>
      <c r="L38" s="199">
        <v>0</v>
      </c>
      <c r="M38" s="199">
        <v>0</v>
      </c>
      <c r="N38" s="199">
        <v>0</v>
      </c>
      <c r="O38" s="199">
        <v>0</v>
      </c>
      <c r="P38" s="199">
        <v>0</v>
      </c>
      <c r="Q38" s="199">
        <v>0</v>
      </c>
      <c r="R38" s="199">
        <v>0</v>
      </c>
      <c r="S38" s="199">
        <v>0</v>
      </c>
      <c r="T38" s="199">
        <v>0</v>
      </c>
      <c r="U38" s="199">
        <v>0</v>
      </c>
      <c r="V38" s="199">
        <v>0</v>
      </c>
      <c r="W38" s="199">
        <v>0</v>
      </c>
      <c r="X38" s="199">
        <v>0</v>
      </c>
      <c r="Y38" s="199">
        <v>0</v>
      </c>
      <c r="Z38" s="199">
        <v>0</v>
      </c>
      <c r="AA38" s="199">
        <v>0</v>
      </c>
      <c r="AB38" s="199">
        <v>0</v>
      </c>
      <c r="AC38" s="199">
        <v>2.08</v>
      </c>
      <c r="AD38" s="199">
        <v>0</v>
      </c>
      <c r="AE38" s="199">
        <v>0</v>
      </c>
      <c r="AF38" s="199">
        <v>0</v>
      </c>
      <c r="AG38" s="199">
        <v>0</v>
      </c>
      <c r="AH38" s="199">
        <v>60.6</v>
      </c>
      <c r="AI38" s="199">
        <v>44.34</v>
      </c>
      <c r="AJ38" s="199">
        <v>0</v>
      </c>
      <c r="AK38" s="199">
        <v>0.04</v>
      </c>
      <c r="AL38" s="199">
        <v>0</v>
      </c>
      <c r="AM38" s="199">
        <v>0</v>
      </c>
      <c r="AN38" s="199">
        <v>0</v>
      </c>
      <c r="AO38" s="199">
        <v>76.63</v>
      </c>
      <c r="AP38" s="199">
        <v>0</v>
      </c>
    </row>
    <row r="39" spans="1:42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0</v>
      </c>
      <c r="L39" s="199">
        <v>0</v>
      </c>
      <c r="M39" s="199">
        <v>0</v>
      </c>
      <c r="N39" s="199">
        <v>0</v>
      </c>
      <c r="O39" s="199">
        <v>0</v>
      </c>
      <c r="P39" s="199">
        <v>0</v>
      </c>
      <c r="Q39" s="199">
        <v>0</v>
      </c>
      <c r="R39" s="199">
        <v>0</v>
      </c>
      <c r="S39" s="199">
        <v>0</v>
      </c>
      <c r="T39" s="199">
        <v>0</v>
      </c>
      <c r="U39" s="199">
        <v>0</v>
      </c>
      <c r="V39" s="199">
        <v>0</v>
      </c>
      <c r="W39" s="199">
        <v>0</v>
      </c>
      <c r="X39" s="199">
        <v>0</v>
      </c>
      <c r="Y39" s="199">
        <v>0</v>
      </c>
      <c r="Z39" s="199">
        <v>0</v>
      </c>
      <c r="AA39" s="199">
        <v>0</v>
      </c>
      <c r="AB39" s="199">
        <v>0</v>
      </c>
      <c r="AC39" s="199">
        <v>2.08</v>
      </c>
      <c r="AD39" s="199">
        <v>0</v>
      </c>
      <c r="AE39" s="199">
        <v>0</v>
      </c>
      <c r="AF39" s="199">
        <v>0</v>
      </c>
      <c r="AG39" s="199">
        <v>0</v>
      </c>
      <c r="AH39" s="199">
        <v>60.6</v>
      </c>
      <c r="AI39" s="199">
        <v>42.82</v>
      </c>
      <c r="AJ39" s="199">
        <v>0</v>
      </c>
      <c r="AK39" s="199">
        <v>0.04</v>
      </c>
      <c r="AL39" s="199">
        <v>0</v>
      </c>
      <c r="AM39" s="199">
        <v>0</v>
      </c>
      <c r="AN39" s="199">
        <v>0</v>
      </c>
      <c r="AO39" s="199">
        <v>76.63</v>
      </c>
      <c r="AP39" s="199">
        <v>0</v>
      </c>
    </row>
    <row r="40" spans="1:42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0</v>
      </c>
      <c r="L40" s="199">
        <v>0</v>
      </c>
      <c r="M40" s="199">
        <v>0</v>
      </c>
      <c r="N40" s="199">
        <v>0</v>
      </c>
      <c r="O40" s="199">
        <v>0</v>
      </c>
      <c r="P40" s="199">
        <v>0</v>
      </c>
      <c r="Q40" s="199">
        <v>0</v>
      </c>
      <c r="R40" s="199">
        <v>0</v>
      </c>
      <c r="S40" s="199">
        <v>0</v>
      </c>
      <c r="T40" s="199">
        <v>0</v>
      </c>
      <c r="U40" s="199">
        <v>0</v>
      </c>
      <c r="V40" s="199">
        <v>0</v>
      </c>
      <c r="W40" s="199">
        <v>0</v>
      </c>
      <c r="X40" s="199">
        <v>0</v>
      </c>
      <c r="Y40" s="199">
        <v>0</v>
      </c>
      <c r="Z40" s="199">
        <v>0</v>
      </c>
      <c r="AA40" s="199">
        <v>0</v>
      </c>
      <c r="AB40" s="199">
        <v>0</v>
      </c>
      <c r="AC40" s="199">
        <v>2.08</v>
      </c>
      <c r="AD40" s="199">
        <v>0</v>
      </c>
      <c r="AE40" s="199">
        <v>0</v>
      </c>
      <c r="AF40" s="199">
        <v>0</v>
      </c>
      <c r="AG40" s="199">
        <v>0</v>
      </c>
      <c r="AH40" s="199">
        <v>60.6</v>
      </c>
      <c r="AI40" s="199">
        <v>42.82</v>
      </c>
      <c r="AJ40" s="199">
        <v>0</v>
      </c>
      <c r="AK40" s="199">
        <v>0.04</v>
      </c>
      <c r="AL40" s="199">
        <v>0</v>
      </c>
      <c r="AM40" s="199">
        <v>0</v>
      </c>
      <c r="AN40" s="199">
        <v>0</v>
      </c>
      <c r="AO40" s="199">
        <v>76.63</v>
      </c>
      <c r="AP40" s="199">
        <v>0</v>
      </c>
    </row>
    <row r="41" spans="1:42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0</v>
      </c>
      <c r="L41" s="199">
        <v>0</v>
      </c>
      <c r="M41" s="199">
        <v>0</v>
      </c>
      <c r="N41" s="199">
        <v>0</v>
      </c>
      <c r="O41" s="199">
        <v>0</v>
      </c>
      <c r="P41" s="199">
        <v>0</v>
      </c>
      <c r="Q41" s="199">
        <v>0</v>
      </c>
      <c r="R41" s="199">
        <v>0</v>
      </c>
      <c r="S41" s="199">
        <v>0</v>
      </c>
      <c r="T41" s="199">
        <v>0</v>
      </c>
      <c r="U41" s="199">
        <v>0</v>
      </c>
      <c r="V41" s="199">
        <v>0</v>
      </c>
      <c r="W41" s="199">
        <v>0</v>
      </c>
      <c r="X41" s="199">
        <v>0</v>
      </c>
      <c r="Y41" s="199">
        <v>0</v>
      </c>
      <c r="Z41" s="199">
        <v>0</v>
      </c>
      <c r="AA41" s="199">
        <v>0</v>
      </c>
      <c r="AB41" s="199">
        <v>0</v>
      </c>
      <c r="AC41" s="199">
        <v>2.08</v>
      </c>
      <c r="AD41" s="199">
        <v>0</v>
      </c>
      <c r="AE41" s="199">
        <v>0</v>
      </c>
      <c r="AF41" s="199">
        <v>0</v>
      </c>
      <c r="AG41" s="199">
        <v>0</v>
      </c>
      <c r="AH41" s="199">
        <v>60.6</v>
      </c>
      <c r="AI41" s="199">
        <v>42.82</v>
      </c>
      <c r="AJ41" s="199">
        <v>0</v>
      </c>
      <c r="AK41" s="199">
        <v>0.04</v>
      </c>
      <c r="AL41" s="199">
        <v>0</v>
      </c>
      <c r="AM41" s="199">
        <v>0</v>
      </c>
      <c r="AN41" s="199">
        <v>0</v>
      </c>
      <c r="AO41" s="199">
        <v>76.63</v>
      </c>
      <c r="AP41" s="199">
        <v>0</v>
      </c>
    </row>
    <row r="42" spans="1:42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0</v>
      </c>
      <c r="L42" s="199">
        <v>0</v>
      </c>
      <c r="M42" s="199">
        <v>0</v>
      </c>
      <c r="N42" s="199">
        <v>0</v>
      </c>
      <c r="O42" s="199">
        <v>0</v>
      </c>
      <c r="P42" s="199">
        <v>0</v>
      </c>
      <c r="Q42" s="199">
        <v>0</v>
      </c>
      <c r="R42" s="199">
        <v>0</v>
      </c>
      <c r="S42" s="199">
        <v>0</v>
      </c>
      <c r="T42" s="199">
        <v>0</v>
      </c>
      <c r="U42" s="199">
        <v>0</v>
      </c>
      <c r="V42" s="199">
        <v>0</v>
      </c>
      <c r="W42" s="199">
        <v>0</v>
      </c>
      <c r="X42" s="199">
        <v>0</v>
      </c>
      <c r="Y42" s="199">
        <v>0</v>
      </c>
      <c r="Z42" s="199">
        <v>0</v>
      </c>
      <c r="AA42" s="199">
        <v>0</v>
      </c>
      <c r="AB42" s="199">
        <v>0</v>
      </c>
      <c r="AC42" s="199">
        <v>2.08</v>
      </c>
      <c r="AD42" s="199">
        <v>0</v>
      </c>
      <c r="AE42" s="199">
        <v>0</v>
      </c>
      <c r="AF42" s="199">
        <v>0</v>
      </c>
      <c r="AG42" s="199">
        <v>0</v>
      </c>
      <c r="AH42" s="199">
        <v>60.6</v>
      </c>
      <c r="AI42" s="199">
        <v>42.82</v>
      </c>
      <c r="AJ42" s="199">
        <v>0</v>
      </c>
      <c r="AK42" s="199">
        <v>0.04</v>
      </c>
      <c r="AL42" s="199">
        <v>0</v>
      </c>
      <c r="AM42" s="199">
        <v>0</v>
      </c>
      <c r="AN42" s="199">
        <v>0</v>
      </c>
      <c r="AO42" s="199">
        <v>76.63</v>
      </c>
      <c r="AP42" s="199">
        <v>0</v>
      </c>
    </row>
    <row r="43" spans="1:42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>
        <v>0</v>
      </c>
      <c r="P43" s="199">
        <v>0</v>
      </c>
      <c r="Q43" s="199">
        <v>0</v>
      </c>
      <c r="R43" s="199">
        <v>0</v>
      </c>
      <c r="S43" s="199">
        <v>0</v>
      </c>
      <c r="T43" s="199">
        <v>0</v>
      </c>
      <c r="U43" s="199">
        <v>0</v>
      </c>
      <c r="V43" s="199">
        <v>0</v>
      </c>
      <c r="W43" s="199">
        <v>0</v>
      </c>
      <c r="X43" s="199">
        <v>0</v>
      </c>
      <c r="Y43" s="199">
        <v>0</v>
      </c>
      <c r="Z43" s="199">
        <v>0</v>
      </c>
      <c r="AA43" s="199">
        <v>0</v>
      </c>
      <c r="AB43" s="199">
        <v>0</v>
      </c>
      <c r="AC43" s="199">
        <v>2.08</v>
      </c>
      <c r="AD43" s="199">
        <v>0</v>
      </c>
      <c r="AE43" s="199">
        <v>0</v>
      </c>
      <c r="AF43" s="199">
        <v>0</v>
      </c>
      <c r="AG43" s="199">
        <v>0</v>
      </c>
      <c r="AH43" s="199">
        <v>60.6</v>
      </c>
      <c r="AI43" s="199">
        <v>43.59</v>
      </c>
      <c r="AJ43" s="199">
        <v>0</v>
      </c>
      <c r="AK43" s="199">
        <v>0.04</v>
      </c>
      <c r="AL43" s="199">
        <v>0</v>
      </c>
      <c r="AM43" s="199">
        <v>0</v>
      </c>
      <c r="AN43" s="199">
        <v>0</v>
      </c>
      <c r="AO43" s="199">
        <v>76.63</v>
      </c>
      <c r="AP43" s="199">
        <v>0</v>
      </c>
    </row>
    <row r="44" spans="1:42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0</v>
      </c>
      <c r="L44" s="199">
        <v>0</v>
      </c>
      <c r="M44" s="199">
        <v>0</v>
      </c>
      <c r="N44" s="199">
        <v>0</v>
      </c>
      <c r="O44" s="199">
        <v>0</v>
      </c>
      <c r="P44" s="199">
        <v>0</v>
      </c>
      <c r="Q44" s="199">
        <v>0</v>
      </c>
      <c r="R44" s="199">
        <v>0</v>
      </c>
      <c r="S44" s="199">
        <v>0</v>
      </c>
      <c r="T44" s="199">
        <v>0</v>
      </c>
      <c r="U44" s="199">
        <v>0</v>
      </c>
      <c r="V44" s="199">
        <v>0</v>
      </c>
      <c r="W44" s="199">
        <v>0</v>
      </c>
      <c r="X44" s="199">
        <v>0</v>
      </c>
      <c r="Y44" s="199">
        <v>0</v>
      </c>
      <c r="Z44" s="199">
        <v>0</v>
      </c>
      <c r="AA44" s="199">
        <v>0</v>
      </c>
      <c r="AB44" s="199">
        <v>0</v>
      </c>
      <c r="AC44" s="199">
        <v>2.08</v>
      </c>
      <c r="AD44" s="199">
        <v>0</v>
      </c>
      <c r="AE44" s="199">
        <v>0</v>
      </c>
      <c r="AF44" s="199">
        <v>0</v>
      </c>
      <c r="AG44" s="199">
        <v>0</v>
      </c>
      <c r="AH44" s="199">
        <v>60.6</v>
      </c>
      <c r="AI44" s="199">
        <v>43.59</v>
      </c>
      <c r="AJ44" s="199">
        <v>0</v>
      </c>
      <c r="AK44" s="199">
        <v>0.04</v>
      </c>
      <c r="AL44" s="199">
        <v>0</v>
      </c>
      <c r="AM44" s="199">
        <v>0</v>
      </c>
      <c r="AN44" s="199">
        <v>0</v>
      </c>
      <c r="AO44" s="199">
        <v>76.63</v>
      </c>
      <c r="AP44" s="199">
        <v>0</v>
      </c>
    </row>
    <row r="45" spans="1:42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0</v>
      </c>
      <c r="L45" s="199">
        <v>0</v>
      </c>
      <c r="M45" s="199">
        <v>0</v>
      </c>
      <c r="N45" s="199">
        <v>0</v>
      </c>
      <c r="O45" s="199">
        <v>0</v>
      </c>
      <c r="P45" s="199">
        <v>0</v>
      </c>
      <c r="Q45" s="199">
        <v>0</v>
      </c>
      <c r="R45" s="199">
        <v>0</v>
      </c>
      <c r="S45" s="199">
        <v>0</v>
      </c>
      <c r="T45" s="199">
        <v>0</v>
      </c>
      <c r="U45" s="199">
        <v>0</v>
      </c>
      <c r="V45" s="199">
        <v>0</v>
      </c>
      <c r="W45" s="199">
        <v>0</v>
      </c>
      <c r="X45" s="199">
        <v>0</v>
      </c>
      <c r="Y45" s="199">
        <v>0</v>
      </c>
      <c r="Z45" s="199">
        <v>0</v>
      </c>
      <c r="AA45" s="199">
        <v>0</v>
      </c>
      <c r="AB45" s="199">
        <v>0</v>
      </c>
      <c r="AC45" s="199">
        <v>2.08</v>
      </c>
      <c r="AD45" s="199">
        <v>0</v>
      </c>
      <c r="AE45" s="199">
        <v>0</v>
      </c>
      <c r="AF45" s="199">
        <v>0</v>
      </c>
      <c r="AG45" s="199">
        <v>0</v>
      </c>
      <c r="AH45" s="199">
        <v>60.6</v>
      </c>
      <c r="AI45" s="199">
        <v>43.59</v>
      </c>
      <c r="AJ45" s="199">
        <v>0</v>
      </c>
      <c r="AK45" s="199">
        <v>0.04</v>
      </c>
      <c r="AL45" s="199">
        <v>0</v>
      </c>
      <c r="AM45" s="199">
        <v>0</v>
      </c>
      <c r="AN45" s="199">
        <v>0</v>
      </c>
      <c r="AO45" s="199">
        <v>76.63</v>
      </c>
      <c r="AP45" s="199">
        <v>0</v>
      </c>
    </row>
    <row r="46" spans="1:42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0</v>
      </c>
      <c r="L46" s="199">
        <v>0</v>
      </c>
      <c r="M46" s="199">
        <v>0</v>
      </c>
      <c r="N46" s="199">
        <v>0</v>
      </c>
      <c r="O46" s="199">
        <v>0</v>
      </c>
      <c r="P46" s="199">
        <v>0</v>
      </c>
      <c r="Q46" s="199">
        <v>0</v>
      </c>
      <c r="R46" s="199">
        <v>0</v>
      </c>
      <c r="S46" s="199">
        <v>0</v>
      </c>
      <c r="T46" s="199">
        <v>0</v>
      </c>
      <c r="U46" s="199">
        <v>0</v>
      </c>
      <c r="V46" s="199">
        <v>0</v>
      </c>
      <c r="W46" s="199">
        <v>0</v>
      </c>
      <c r="X46" s="199">
        <v>0</v>
      </c>
      <c r="Y46" s="199">
        <v>0</v>
      </c>
      <c r="Z46" s="199">
        <v>0</v>
      </c>
      <c r="AA46" s="199">
        <v>0</v>
      </c>
      <c r="AB46" s="199">
        <v>0</v>
      </c>
      <c r="AC46" s="199">
        <v>2.08</v>
      </c>
      <c r="AD46" s="199">
        <v>0</v>
      </c>
      <c r="AE46" s="199">
        <v>0</v>
      </c>
      <c r="AF46" s="199">
        <v>0</v>
      </c>
      <c r="AG46" s="199">
        <v>0</v>
      </c>
      <c r="AH46" s="199">
        <v>0</v>
      </c>
      <c r="AI46" s="199">
        <v>43.59</v>
      </c>
      <c r="AJ46" s="199">
        <v>0</v>
      </c>
      <c r="AK46" s="199">
        <v>0.04</v>
      </c>
      <c r="AL46" s="199">
        <v>0</v>
      </c>
      <c r="AM46" s="199">
        <v>0</v>
      </c>
      <c r="AN46" s="199">
        <v>0</v>
      </c>
      <c r="AO46" s="199">
        <v>76.63</v>
      </c>
      <c r="AP46" s="199">
        <v>0</v>
      </c>
    </row>
    <row r="47" spans="1:42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0</v>
      </c>
      <c r="L47" s="199">
        <v>0</v>
      </c>
      <c r="M47" s="199">
        <v>0</v>
      </c>
      <c r="N47" s="199">
        <v>0</v>
      </c>
      <c r="O47" s="199">
        <v>0</v>
      </c>
      <c r="P47" s="199">
        <v>0</v>
      </c>
      <c r="Q47" s="199">
        <v>0</v>
      </c>
      <c r="R47" s="199">
        <v>0</v>
      </c>
      <c r="S47" s="199">
        <v>0</v>
      </c>
      <c r="T47" s="199">
        <v>0</v>
      </c>
      <c r="U47" s="199">
        <v>0</v>
      </c>
      <c r="V47" s="199">
        <v>0</v>
      </c>
      <c r="W47" s="199">
        <v>0</v>
      </c>
      <c r="X47" s="199">
        <v>0</v>
      </c>
      <c r="Y47" s="199">
        <v>0</v>
      </c>
      <c r="Z47" s="199">
        <v>0</v>
      </c>
      <c r="AA47" s="199">
        <v>0</v>
      </c>
      <c r="AB47" s="199">
        <v>0</v>
      </c>
      <c r="AC47" s="199">
        <v>2.08</v>
      </c>
      <c r="AD47" s="199">
        <v>0</v>
      </c>
      <c r="AE47" s="199">
        <v>0</v>
      </c>
      <c r="AF47" s="199">
        <v>0</v>
      </c>
      <c r="AG47" s="199">
        <v>0</v>
      </c>
      <c r="AH47" s="199">
        <v>0</v>
      </c>
      <c r="AI47" s="199">
        <v>43.59</v>
      </c>
      <c r="AJ47" s="199">
        <v>0</v>
      </c>
      <c r="AK47" s="199">
        <v>0.04</v>
      </c>
      <c r="AL47" s="199">
        <v>0</v>
      </c>
      <c r="AM47" s="199">
        <v>0</v>
      </c>
      <c r="AN47" s="199">
        <v>0</v>
      </c>
      <c r="AO47" s="199">
        <v>86.18</v>
      </c>
      <c r="AP47" s="199">
        <v>0</v>
      </c>
    </row>
    <row r="48" spans="1:42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0</v>
      </c>
      <c r="L48" s="199">
        <v>0</v>
      </c>
      <c r="M48" s="199">
        <v>0</v>
      </c>
      <c r="N48" s="199">
        <v>0</v>
      </c>
      <c r="O48" s="199">
        <v>0</v>
      </c>
      <c r="P48" s="199">
        <v>0</v>
      </c>
      <c r="Q48" s="199">
        <v>0</v>
      </c>
      <c r="R48" s="199">
        <v>0</v>
      </c>
      <c r="S48" s="199">
        <v>0</v>
      </c>
      <c r="T48" s="199">
        <v>0</v>
      </c>
      <c r="U48" s="199">
        <v>0</v>
      </c>
      <c r="V48" s="199">
        <v>0</v>
      </c>
      <c r="W48" s="199">
        <v>0</v>
      </c>
      <c r="X48" s="199">
        <v>0</v>
      </c>
      <c r="Y48" s="199">
        <v>0</v>
      </c>
      <c r="Z48" s="199">
        <v>0</v>
      </c>
      <c r="AA48" s="199">
        <v>0</v>
      </c>
      <c r="AB48" s="199">
        <v>0</v>
      </c>
      <c r="AC48" s="199">
        <v>2.08</v>
      </c>
      <c r="AD48" s="199">
        <v>0</v>
      </c>
      <c r="AE48" s="199">
        <v>0</v>
      </c>
      <c r="AF48" s="199">
        <v>0</v>
      </c>
      <c r="AG48" s="199">
        <v>0</v>
      </c>
      <c r="AH48" s="199">
        <v>0</v>
      </c>
      <c r="AI48" s="199">
        <v>43.59</v>
      </c>
      <c r="AJ48" s="199">
        <v>0</v>
      </c>
      <c r="AK48" s="199">
        <v>0.04</v>
      </c>
      <c r="AL48" s="199">
        <v>0</v>
      </c>
      <c r="AM48" s="199">
        <v>0</v>
      </c>
      <c r="AN48" s="199">
        <v>0</v>
      </c>
      <c r="AO48" s="199">
        <v>77.180000000000007</v>
      </c>
      <c r="AP48" s="199">
        <v>0</v>
      </c>
    </row>
    <row r="49" spans="1:42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0</v>
      </c>
      <c r="L49" s="199">
        <v>0</v>
      </c>
      <c r="M49" s="199">
        <v>0</v>
      </c>
      <c r="N49" s="199">
        <v>0</v>
      </c>
      <c r="O49" s="199">
        <v>0</v>
      </c>
      <c r="P49" s="199">
        <v>0</v>
      </c>
      <c r="Q49" s="199">
        <v>0</v>
      </c>
      <c r="R49" s="199">
        <v>0</v>
      </c>
      <c r="S49" s="199">
        <v>0</v>
      </c>
      <c r="T49" s="199">
        <v>0</v>
      </c>
      <c r="U49" s="199">
        <v>0</v>
      </c>
      <c r="V49" s="199">
        <v>0</v>
      </c>
      <c r="W49" s="199">
        <v>0</v>
      </c>
      <c r="X49" s="199">
        <v>0</v>
      </c>
      <c r="Y49" s="199">
        <v>0</v>
      </c>
      <c r="Z49" s="199">
        <v>0</v>
      </c>
      <c r="AA49" s="199">
        <v>0</v>
      </c>
      <c r="AB49" s="199">
        <v>0</v>
      </c>
      <c r="AC49" s="199">
        <v>2.08</v>
      </c>
      <c r="AD49" s="199">
        <v>0</v>
      </c>
      <c r="AE49" s="199">
        <v>0</v>
      </c>
      <c r="AF49" s="199">
        <v>0</v>
      </c>
      <c r="AG49" s="199">
        <v>0</v>
      </c>
      <c r="AH49" s="199">
        <v>0</v>
      </c>
      <c r="AI49" s="199">
        <v>43.59</v>
      </c>
      <c r="AJ49" s="199">
        <v>0</v>
      </c>
      <c r="AK49" s="199">
        <v>0.04</v>
      </c>
      <c r="AL49" s="199">
        <v>0</v>
      </c>
      <c r="AM49" s="199">
        <v>0</v>
      </c>
      <c r="AN49" s="199">
        <v>0</v>
      </c>
      <c r="AO49" s="199">
        <v>77.180000000000007</v>
      </c>
      <c r="AP49" s="199">
        <v>0</v>
      </c>
    </row>
    <row r="50" spans="1:42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0</v>
      </c>
      <c r="L50" s="199">
        <v>0</v>
      </c>
      <c r="M50" s="199">
        <v>0</v>
      </c>
      <c r="N50" s="199">
        <v>0</v>
      </c>
      <c r="O50" s="199">
        <v>0</v>
      </c>
      <c r="P50" s="199">
        <v>0</v>
      </c>
      <c r="Q50" s="199">
        <v>0</v>
      </c>
      <c r="R50" s="199">
        <v>0</v>
      </c>
      <c r="S50" s="199">
        <v>0</v>
      </c>
      <c r="T50" s="199">
        <v>0</v>
      </c>
      <c r="U50" s="199">
        <v>0</v>
      </c>
      <c r="V50" s="199">
        <v>0</v>
      </c>
      <c r="W50" s="199">
        <v>0</v>
      </c>
      <c r="X50" s="199">
        <v>0</v>
      </c>
      <c r="Y50" s="199">
        <v>0</v>
      </c>
      <c r="Z50" s="199">
        <v>0</v>
      </c>
      <c r="AA50" s="199">
        <v>0</v>
      </c>
      <c r="AB50" s="199">
        <v>0</v>
      </c>
      <c r="AC50" s="199">
        <v>2.08</v>
      </c>
      <c r="AD50" s="199">
        <v>0</v>
      </c>
      <c r="AE50" s="199">
        <v>0</v>
      </c>
      <c r="AF50" s="199">
        <v>0</v>
      </c>
      <c r="AG50" s="199">
        <v>0</v>
      </c>
      <c r="AH50" s="199">
        <v>0</v>
      </c>
      <c r="AI50" s="199">
        <v>43.59</v>
      </c>
      <c r="AJ50" s="199">
        <v>0</v>
      </c>
      <c r="AK50" s="199">
        <v>0.04</v>
      </c>
      <c r="AL50" s="199">
        <v>0</v>
      </c>
      <c r="AM50" s="199">
        <v>0</v>
      </c>
      <c r="AN50" s="199">
        <v>0</v>
      </c>
      <c r="AO50" s="199">
        <v>77.180000000000007</v>
      </c>
      <c r="AP50" s="199">
        <v>0</v>
      </c>
    </row>
    <row r="51" spans="1:42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0</v>
      </c>
      <c r="L51" s="199">
        <v>0</v>
      </c>
      <c r="M51" s="199">
        <v>0</v>
      </c>
      <c r="N51" s="199">
        <v>0</v>
      </c>
      <c r="O51" s="199">
        <v>0</v>
      </c>
      <c r="P51" s="199">
        <v>0</v>
      </c>
      <c r="Q51" s="199">
        <v>0</v>
      </c>
      <c r="R51" s="199">
        <v>0</v>
      </c>
      <c r="S51" s="199">
        <v>0</v>
      </c>
      <c r="T51" s="199">
        <v>0</v>
      </c>
      <c r="U51" s="199">
        <v>0</v>
      </c>
      <c r="V51" s="199">
        <v>0</v>
      </c>
      <c r="W51" s="199">
        <v>0</v>
      </c>
      <c r="X51" s="199">
        <v>0</v>
      </c>
      <c r="Y51" s="199">
        <v>0</v>
      </c>
      <c r="Z51" s="199">
        <v>0</v>
      </c>
      <c r="AA51" s="199">
        <v>0</v>
      </c>
      <c r="AB51" s="199">
        <v>0</v>
      </c>
      <c r="AC51" s="199">
        <v>2.08</v>
      </c>
      <c r="AD51" s="199">
        <v>0</v>
      </c>
      <c r="AE51" s="199">
        <v>0</v>
      </c>
      <c r="AF51" s="199">
        <v>0</v>
      </c>
      <c r="AG51" s="199">
        <v>0</v>
      </c>
      <c r="AH51" s="199">
        <v>0</v>
      </c>
      <c r="AI51" s="199">
        <v>43.24</v>
      </c>
      <c r="AJ51" s="199">
        <v>0</v>
      </c>
      <c r="AK51" s="199">
        <v>0.04</v>
      </c>
      <c r="AL51" s="199">
        <v>0</v>
      </c>
      <c r="AM51" s="199">
        <v>0</v>
      </c>
      <c r="AN51" s="199">
        <v>0</v>
      </c>
      <c r="AO51" s="199">
        <v>84.24</v>
      </c>
      <c r="AP51" s="199">
        <v>0</v>
      </c>
    </row>
    <row r="52" spans="1:42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0</v>
      </c>
      <c r="L52" s="199">
        <v>0</v>
      </c>
      <c r="M52" s="199">
        <v>0</v>
      </c>
      <c r="N52" s="199">
        <v>0</v>
      </c>
      <c r="O52" s="199">
        <v>0</v>
      </c>
      <c r="P52" s="199">
        <v>0</v>
      </c>
      <c r="Q52" s="199">
        <v>0</v>
      </c>
      <c r="R52" s="199">
        <v>0</v>
      </c>
      <c r="S52" s="199">
        <v>0</v>
      </c>
      <c r="T52" s="199">
        <v>0</v>
      </c>
      <c r="U52" s="199">
        <v>0</v>
      </c>
      <c r="V52" s="199">
        <v>0</v>
      </c>
      <c r="W52" s="199">
        <v>0</v>
      </c>
      <c r="X52" s="199">
        <v>0</v>
      </c>
      <c r="Y52" s="199">
        <v>0</v>
      </c>
      <c r="Z52" s="199">
        <v>0</v>
      </c>
      <c r="AA52" s="199">
        <v>0</v>
      </c>
      <c r="AB52" s="199">
        <v>0</v>
      </c>
      <c r="AC52" s="199">
        <v>2.08</v>
      </c>
      <c r="AD52" s="199">
        <v>0</v>
      </c>
      <c r="AE52" s="199">
        <v>0</v>
      </c>
      <c r="AF52" s="199">
        <v>0</v>
      </c>
      <c r="AG52" s="199">
        <v>0</v>
      </c>
      <c r="AH52" s="199">
        <v>0</v>
      </c>
      <c r="AI52" s="199">
        <v>43.08</v>
      </c>
      <c r="AJ52" s="199">
        <v>0</v>
      </c>
      <c r="AK52" s="199">
        <v>0.04</v>
      </c>
      <c r="AL52" s="199">
        <v>0</v>
      </c>
      <c r="AM52" s="199">
        <v>0</v>
      </c>
      <c r="AN52" s="199">
        <v>0</v>
      </c>
      <c r="AO52" s="199">
        <v>75.239999999999995</v>
      </c>
      <c r="AP52" s="199">
        <v>0</v>
      </c>
    </row>
    <row r="53" spans="1:42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0</v>
      </c>
      <c r="L53" s="199">
        <v>0</v>
      </c>
      <c r="M53" s="199">
        <v>0</v>
      </c>
      <c r="N53" s="199">
        <v>0</v>
      </c>
      <c r="O53" s="199">
        <v>0</v>
      </c>
      <c r="P53" s="199">
        <v>0</v>
      </c>
      <c r="Q53" s="199">
        <v>0</v>
      </c>
      <c r="R53" s="199">
        <v>0</v>
      </c>
      <c r="S53" s="199">
        <v>0</v>
      </c>
      <c r="T53" s="199">
        <v>0</v>
      </c>
      <c r="U53" s="199">
        <v>0</v>
      </c>
      <c r="V53" s="199">
        <v>0</v>
      </c>
      <c r="W53" s="199">
        <v>0</v>
      </c>
      <c r="X53" s="199">
        <v>0</v>
      </c>
      <c r="Y53" s="199">
        <v>0</v>
      </c>
      <c r="Z53" s="199">
        <v>0</v>
      </c>
      <c r="AA53" s="199">
        <v>0</v>
      </c>
      <c r="AB53" s="199">
        <v>0</v>
      </c>
      <c r="AC53" s="199">
        <v>2.08</v>
      </c>
      <c r="AD53" s="199">
        <v>0</v>
      </c>
      <c r="AE53" s="199">
        <v>0</v>
      </c>
      <c r="AF53" s="199">
        <v>0</v>
      </c>
      <c r="AG53" s="199">
        <v>0</v>
      </c>
      <c r="AH53" s="199">
        <v>0</v>
      </c>
      <c r="AI53" s="199">
        <v>43.08</v>
      </c>
      <c r="AJ53" s="199">
        <v>0</v>
      </c>
      <c r="AK53" s="199">
        <v>0.04</v>
      </c>
      <c r="AL53" s="199">
        <v>0</v>
      </c>
      <c r="AM53" s="199">
        <v>0</v>
      </c>
      <c r="AN53" s="199">
        <v>0</v>
      </c>
      <c r="AO53" s="199">
        <v>75.239999999999995</v>
      </c>
      <c r="AP53" s="199">
        <v>0</v>
      </c>
    </row>
    <row r="54" spans="1:42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0</v>
      </c>
      <c r="L54" s="199">
        <v>0</v>
      </c>
      <c r="M54" s="199">
        <v>0</v>
      </c>
      <c r="N54" s="199">
        <v>0</v>
      </c>
      <c r="O54" s="199">
        <v>0</v>
      </c>
      <c r="P54" s="199">
        <v>0</v>
      </c>
      <c r="Q54" s="199">
        <v>0</v>
      </c>
      <c r="R54" s="199">
        <v>0</v>
      </c>
      <c r="S54" s="199">
        <v>0</v>
      </c>
      <c r="T54" s="199">
        <v>0</v>
      </c>
      <c r="U54" s="199">
        <v>0</v>
      </c>
      <c r="V54" s="199">
        <v>0</v>
      </c>
      <c r="W54" s="199">
        <v>0</v>
      </c>
      <c r="X54" s="199">
        <v>0</v>
      </c>
      <c r="Y54" s="199">
        <v>0</v>
      </c>
      <c r="Z54" s="199">
        <v>0</v>
      </c>
      <c r="AA54" s="199">
        <v>0</v>
      </c>
      <c r="AB54" s="199">
        <v>0</v>
      </c>
      <c r="AC54" s="199">
        <v>2.08</v>
      </c>
      <c r="AD54" s="199">
        <v>0</v>
      </c>
      <c r="AE54" s="199">
        <v>0</v>
      </c>
      <c r="AF54" s="199">
        <v>0</v>
      </c>
      <c r="AG54" s="199">
        <v>0</v>
      </c>
      <c r="AH54" s="199">
        <v>0</v>
      </c>
      <c r="AI54" s="199">
        <v>43.08</v>
      </c>
      <c r="AJ54" s="199">
        <v>0</v>
      </c>
      <c r="AK54" s="199">
        <v>0.04</v>
      </c>
      <c r="AL54" s="199">
        <v>0</v>
      </c>
      <c r="AM54" s="199">
        <v>0</v>
      </c>
      <c r="AN54" s="199">
        <v>0</v>
      </c>
      <c r="AO54" s="199">
        <v>75.239999999999995</v>
      </c>
      <c r="AP54" s="199">
        <v>0</v>
      </c>
    </row>
    <row r="55" spans="1:42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0</v>
      </c>
      <c r="L55" s="199">
        <v>0</v>
      </c>
      <c r="M55" s="199">
        <v>0</v>
      </c>
      <c r="N55" s="199">
        <v>0</v>
      </c>
      <c r="O55" s="199">
        <v>0</v>
      </c>
      <c r="P55" s="199">
        <v>0</v>
      </c>
      <c r="Q55" s="199">
        <v>0</v>
      </c>
      <c r="R55" s="199">
        <v>0</v>
      </c>
      <c r="S55" s="199">
        <v>0</v>
      </c>
      <c r="T55" s="199">
        <v>0</v>
      </c>
      <c r="U55" s="199">
        <v>0</v>
      </c>
      <c r="V55" s="199">
        <v>0</v>
      </c>
      <c r="W55" s="199">
        <v>0</v>
      </c>
      <c r="X55" s="199">
        <v>0</v>
      </c>
      <c r="Y55" s="199">
        <v>0</v>
      </c>
      <c r="Z55" s="199">
        <v>0</v>
      </c>
      <c r="AA55" s="199">
        <v>0</v>
      </c>
      <c r="AB55" s="199">
        <v>0</v>
      </c>
      <c r="AC55" s="199">
        <v>2.08</v>
      </c>
      <c r="AD55" s="199">
        <v>0</v>
      </c>
      <c r="AE55" s="199">
        <v>0</v>
      </c>
      <c r="AF55" s="199">
        <v>0</v>
      </c>
      <c r="AG55" s="199">
        <v>0</v>
      </c>
      <c r="AH55" s="199">
        <v>0</v>
      </c>
      <c r="AI55" s="199">
        <v>44.55</v>
      </c>
      <c r="AJ55" s="199">
        <v>0</v>
      </c>
      <c r="AK55" s="199">
        <v>0.04</v>
      </c>
      <c r="AL55" s="199">
        <v>0</v>
      </c>
      <c r="AM55" s="199">
        <v>0</v>
      </c>
      <c r="AN55" s="199">
        <v>0</v>
      </c>
      <c r="AO55" s="199">
        <v>84.24</v>
      </c>
      <c r="AP55" s="199">
        <v>0</v>
      </c>
    </row>
    <row r="56" spans="1:42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0</v>
      </c>
      <c r="L56" s="199">
        <v>0</v>
      </c>
      <c r="M56" s="199">
        <v>0</v>
      </c>
      <c r="N56" s="199">
        <v>0</v>
      </c>
      <c r="O56" s="199">
        <v>0</v>
      </c>
      <c r="P56" s="199">
        <v>0</v>
      </c>
      <c r="Q56" s="199">
        <v>0</v>
      </c>
      <c r="R56" s="199">
        <v>0</v>
      </c>
      <c r="S56" s="199">
        <v>0</v>
      </c>
      <c r="T56" s="199">
        <v>0</v>
      </c>
      <c r="U56" s="199">
        <v>0</v>
      </c>
      <c r="V56" s="199">
        <v>0</v>
      </c>
      <c r="W56" s="199">
        <v>0</v>
      </c>
      <c r="X56" s="199">
        <v>0</v>
      </c>
      <c r="Y56" s="199">
        <v>0</v>
      </c>
      <c r="Z56" s="199">
        <v>0</v>
      </c>
      <c r="AA56" s="199">
        <v>0</v>
      </c>
      <c r="AB56" s="199">
        <v>0</v>
      </c>
      <c r="AC56" s="199">
        <v>2.08</v>
      </c>
      <c r="AD56" s="199">
        <v>0</v>
      </c>
      <c r="AE56" s="199">
        <v>0</v>
      </c>
      <c r="AF56" s="199">
        <v>0</v>
      </c>
      <c r="AG56" s="199">
        <v>0</v>
      </c>
      <c r="AH56" s="199">
        <v>0</v>
      </c>
      <c r="AI56" s="199">
        <v>43.08</v>
      </c>
      <c r="AJ56" s="199">
        <v>0</v>
      </c>
      <c r="AK56" s="199">
        <v>0.04</v>
      </c>
      <c r="AL56" s="199">
        <v>0</v>
      </c>
      <c r="AM56" s="199">
        <v>0</v>
      </c>
      <c r="AN56" s="199">
        <v>0</v>
      </c>
      <c r="AO56" s="199">
        <v>75.239999999999995</v>
      </c>
      <c r="AP56" s="199">
        <v>0</v>
      </c>
    </row>
    <row r="57" spans="1:42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0</v>
      </c>
      <c r="L57" s="199">
        <v>0</v>
      </c>
      <c r="M57" s="199">
        <v>0</v>
      </c>
      <c r="N57" s="199">
        <v>0</v>
      </c>
      <c r="O57" s="199">
        <v>0</v>
      </c>
      <c r="P57" s="199">
        <v>0</v>
      </c>
      <c r="Q57" s="199">
        <v>0</v>
      </c>
      <c r="R57" s="199">
        <v>0</v>
      </c>
      <c r="S57" s="199">
        <v>0</v>
      </c>
      <c r="T57" s="199">
        <v>0</v>
      </c>
      <c r="U57" s="199">
        <v>0</v>
      </c>
      <c r="V57" s="199">
        <v>0</v>
      </c>
      <c r="W57" s="199">
        <v>0</v>
      </c>
      <c r="X57" s="199">
        <v>0</v>
      </c>
      <c r="Y57" s="199">
        <v>0</v>
      </c>
      <c r="Z57" s="199">
        <v>0</v>
      </c>
      <c r="AA57" s="199">
        <v>0</v>
      </c>
      <c r="AB57" s="199">
        <v>0</v>
      </c>
      <c r="AC57" s="199">
        <v>2.08</v>
      </c>
      <c r="AD57" s="199">
        <v>0</v>
      </c>
      <c r="AE57" s="199">
        <v>0</v>
      </c>
      <c r="AF57" s="199">
        <v>0</v>
      </c>
      <c r="AG57" s="199">
        <v>0</v>
      </c>
      <c r="AH57" s="199">
        <v>0</v>
      </c>
      <c r="AI57" s="199">
        <v>43.08</v>
      </c>
      <c r="AJ57" s="199">
        <v>0</v>
      </c>
      <c r="AK57" s="199">
        <v>0.04</v>
      </c>
      <c r="AL57" s="199">
        <v>0</v>
      </c>
      <c r="AM57" s="199">
        <v>0</v>
      </c>
      <c r="AN57" s="199">
        <v>0</v>
      </c>
      <c r="AO57" s="199">
        <v>75.239999999999995</v>
      </c>
      <c r="AP57" s="199">
        <v>0</v>
      </c>
    </row>
    <row r="58" spans="1:42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0</v>
      </c>
      <c r="L58" s="199">
        <v>0</v>
      </c>
      <c r="M58" s="199">
        <v>0</v>
      </c>
      <c r="N58" s="199">
        <v>0</v>
      </c>
      <c r="O58" s="199">
        <v>0</v>
      </c>
      <c r="P58" s="199">
        <v>0</v>
      </c>
      <c r="Q58" s="199">
        <v>0</v>
      </c>
      <c r="R58" s="199">
        <v>0</v>
      </c>
      <c r="S58" s="199">
        <v>0</v>
      </c>
      <c r="T58" s="199">
        <v>0</v>
      </c>
      <c r="U58" s="199">
        <v>0</v>
      </c>
      <c r="V58" s="199">
        <v>0</v>
      </c>
      <c r="W58" s="199">
        <v>0</v>
      </c>
      <c r="X58" s="199">
        <v>0</v>
      </c>
      <c r="Y58" s="199">
        <v>0</v>
      </c>
      <c r="Z58" s="199">
        <v>0</v>
      </c>
      <c r="AA58" s="199">
        <v>0</v>
      </c>
      <c r="AB58" s="199">
        <v>0</v>
      </c>
      <c r="AC58" s="199">
        <v>2.08</v>
      </c>
      <c r="AD58" s="199">
        <v>0</v>
      </c>
      <c r="AE58" s="199">
        <v>0</v>
      </c>
      <c r="AF58" s="199">
        <v>0</v>
      </c>
      <c r="AG58" s="199">
        <v>0</v>
      </c>
      <c r="AH58" s="199">
        <v>0</v>
      </c>
      <c r="AI58" s="199">
        <v>43.08</v>
      </c>
      <c r="AJ58" s="199">
        <v>0</v>
      </c>
      <c r="AK58" s="199">
        <v>0.04</v>
      </c>
      <c r="AL58" s="199">
        <v>0</v>
      </c>
      <c r="AM58" s="199">
        <v>0</v>
      </c>
      <c r="AN58" s="199">
        <v>0</v>
      </c>
      <c r="AO58" s="199">
        <v>75.239999999999995</v>
      </c>
      <c r="AP58" s="199">
        <v>0</v>
      </c>
    </row>
    <row r="59" spans="1:42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0</v>
      </c>
      <c r="L59" s="199">
        <v>0</v>
      </c>
      <c r="M59" s="199">
        <v>0</v>
      </c>
      <c r="N59" s="199">
        <v>0</v>
      </c>
      <c r="O59" s="199">
        <v>0</v>
      </c>
      <c r="P59" s="199">
        <v>0</v>
      </c>
      <c r="Q59" s="199">
        <v>0</v>
      </c>
      <c r="R59" s="199">
        <v>0</v>
      </c>
      <c r="S59" s="199">
        <v>0</v>
      </c>
      <c r="T59" s="199">
        <v>0</v>
      </c>
      <c r="U59" s="199">
        <v>0</v>
      </c>
      <c r="V59" s="199">
        <v>0</v>
      </c>
      <c r="W59" s="199">
        <v>0</v>
      </c>
      <c r="X59" s="199">
        <v>0</v>
      </c>
      <c r="Y59" s="199">
        <v>0</v>
      </c>
      <c r="Z59" s="199">
        <v>0</v>
      </c>
      <c r="AA59" s="199">
        <v>0</v>
      </c>
      <c r="AB59" s="199">
        <v>0</v>
      </c>
      <c r="AC59" s="199">
        <v>2.08</v>
      </c>
      <c r="AD59" s="199">
        <v>0</v>
      </c>
      <c r="AE59" s="199">
        <v>0</v>
      </c>
      <c r="AF59" s="199">
        <v>0</v>
      </c>
      <c r="AG59" s="199">
        <v>0</v>
      </c>
      <c r="AH59" s="199">
        <v>0</v>
      </c>
      <c r="AI59" s="199">
        <v>44.08</v>
      </c>
      <c r="AJ59" s="199">
        <v>0</v>
      </c>
      <c r="AK59" s="199">
        <v>0.04</v>
      </c>
      <c r="AL59" s="199">
        <v>0</v>
      </c>
      <c r="AM59" s="199">
        <v>0</v>
      </c>
      <c r="AN59" s="199">
        <v>0</v>
      </c>
      <c r="AO59" s="199">
        <v>75.239999999999995</v>
      </c>
      <c r="AP59" s="199">
        <v>0</v>
      </c>
    </row>
    <row r="60" spans="1:42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0</v>
      </c>
      <c r="L60" s="199">
        <v>0</v>
      </c>
      <c r="M60" s="199">
        <v>0</v>
      </c>
      <c r="N60" s="199">
        <v>0</v>
      </c>
      <c r="O60" s="199">
        <v>0</v>
      </c>
      <c r="P60" s="199">
        <v>0</v>
      </c>
      <c r="Q60" s="199">
        <v>0</v>
      </c>
      <c r="R60" s="199">
        <v>0</v>
      </c>
      <c r="S60" s="199">
        <v>0</v>
      </c>
      <c r="T60" s="199">
        <v>0</v>
      </c>
      <c r="U60" s="199">
        <v>0</v>
      </c>
      <c r="V60" s="199">
        <v>0</v>
      </c>
      <c r="W60" s="199">
        <v>0</v>
      </c>
      <c r="X60" s="199">
        <v>0</v>
      </c>
      <c r="Y60" s="199">
        <v>0</v>
      </c>
      <c r="Z60" s="199">
        <v>0</v>
      </c>
      <c r="AA60" s="199">
        <v>0</v>
      </c>
      <c r="AB60" s="199">
        <v>0</v>
      </c>
      <c r="AC60" s="199">
        <v>2.08</v>
      </c>
      <c r="AD60" s="199">
        <v>0</v>
      </c>
      <c r="AE60" s="199">
        <v>0</v>
      </c>
      <c r="AF60" s="199">
        <v>0</v>
      </c>
      <c r="AG60" s="199">
        <v>0</v>
      </c>
      <c r="AH60" s="199">
        <v>0</v>
      </c>
      <c r="AI60" s="199">
        <v>45.85</v>
      </c>
      <c r="AJ60" s="199">
        <v>0</v>
      </c>
      <c r="AK60" s="199">
        <v>0.04</v>
      </c>
      <c r="AL60" s="199">
        <v>0</v>
      </c>
      <c r="AM60" s="199">
        <v>0</v>
      </c>
      <c r="AN60" s="199">
        <v>0</v>
      </c>
      <c r="AO60" s="199">
        <v>84.24</v>
      </c>
      <c r="AP60" s="199">
        <v>2.91</v>
      </c>
    </row>
    <row r="61" spans="1:42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0</v>
      </c>
      <c r="L61" s="199">
        <v>0</v>
      </c>
      <c r="M61" s="199">
        <v>0</v>
      </c>
      <c r="N61" s="199">
        <v>0</v>
      </c>
      <c r="O61" s="199">
        <v>0</v>
      </c>
      <c r="P61" s="199">
        <v>0</v>
      </c>
      <c r="Q61" s="199">
        <v>0</v>
      </c>
      <c r="R61" s="199">
        <v>0</v>
      </c>
      <c r="S61" s="199">
        <v>0</v>
      </c>
      <c r="T61" s="199">
        <v>0</v>
      </c>
      <c r="U61" s="199">
        <v>0</v>
      </c>
      <c r="V61" s="199">
        <v>0</v>
      </c>
      <c r="W61" s="199">
        <v>0</v>
      </c>
      <c r="X61" s="199">
        <v>0</v>
      </c>
      <c r="Y61" s="199">
        <v>0</v>
      </c>
      <c r="Z61" s="199">
        <v>0</v>
      </c>
      <c r="AA61" s="199">
        <v>0</v>
      </c>
      <c r="AB61" s="199">
        <v>0</v>
      </c>
      <c r="AC61" s="199">
        <v>2.08</v>
      </c>
      <c r="AD61" s="199">
        <v>0</v>
      </c>
      <c r="AE61" s="199">
        <v>0</v>
      </c>
      <c r="AF61" s="199">
        <v>0</v>
      </c>
      <c r="AG61" s="199">
        <v>0</v>
      </c>
      <c r="AH61" s="199">
        <v>0</v>
      </c>
      <c r="AI61" s="199">
        <v>44.08</v>
      </c>
      <c r="AJ61" s="199">
        <v>0</v>
      </c>
      <c r="AK61" s="199">
        <v>0.04</v>
      </c>
      <c r="AL61" s="199">
        <v>0</v>
      </c>
      <c r="AM61" s="199">
        <v>0</v>
      </c>
      <c r="AN61" s="199">
        <v>0</v>
      </c>
      <c r="AO61" s="199">
        <v>75.239999999999995</v>
      </c>
      <c r="AP61" s="199">
        <v>2.91</v>
      </c>
    </row>
    <row r="62" spans="1:42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0</v>
      </c>
      <c r="L62" s="199">
        <v>0</v>
      </c>
      <c r="M62" s="199">
        <v>0</v>
      </c>
      <c r="N62" s="199">
        <v>0</v>
      </c>
      <c r="O62" s="199">
        <v>0</v>
      </c>
      <c r="P62" s="199">
        <v>0</v>
      </c>
      <c r="Q62" s="199">
        <v>0</v>
      </c>
      <c r="R62" s="199">
        <v>0</v>
      </c>
      <c r="S62" s="199">
        <v>0</v>
      </c>
      <c r="T62" s="199">
        <v>0</v>
      </c>
      <c r="U62" s="199">
        <v>0</v>
      </c>
      <c r="V62" s="199">
        <v>0</v>
      </c>
      <c r="W62" s="199">
        <v>0</v>
      </c>
      <c r="X62" s="199">
        <v>0</v>
      </c>
      <c r="Y62" s="199">
        <v>0</v>
      </c>
      <c r="Z62" s="199">
        <v>0</v>
      </c>
      <c r="AA62" s="199">
        <v>0</v>
      </c>
      <c r="AB62" s="199">
        <v>0</v>
      </c>
      <c r="AC62" s="199">
        <v>2.08</v>
      </c>
      <c r="AD62" s="199">
        <v>0</v>
      </c>
      <c r="AE62" s="199">
        <v>0</v>
      </c>
      <c r="AF62" s="199">
        <v>0</v>
      </c>
      <c r="AG62" s="199">
        <v>0</v>
      </c>
      <c r="AH62" s="199">
        <v>0</v>
      </c>
      <c r="AI62" s="199">
        <v>44.08</v>
      </c>
      <c r="AJ62" s="199">
        <v>0</v>
      </c>
      <c r="AK62" s="199">
        <v>0.04</v>
      </c>
      <c r="AL62" s="199">
        <v>0</v>
      </c>
      <c r="AM62" s="199">
        <v>0</v>
      </c>
      <c r="AN62" s="199">
        <v>0</v>
      </c>
      <c r="AO62" s="199">
        <v>75.239999999999995</v>
      </c>
      <c r="AP62" s="199">
        <v>2.91</v>
      </c>
    </row>
    <row r="63" spans="1:42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0</v>
      </c>
      <c r="L63" s="199">
        <v>0</v>
      </c>
      <c r="M63" s="199">
        <v>0</v>
      </c>
      <c r="N63" s="199">
        <v>0</v>
      </c>
      <c r="O63" s="199">
        <v>0</v>
      </c>
      <c r="P63" s="199">
        <v>0</v>
      </c>
      <c r="Q63" s="199">
        <v>0</v>
      </c>
      <c r="R63" s="199">
        <v>0</v>
      </c>
      <c r="S63" s="199">
        <v>0</v>
      </c>
      <c r="T63" s="199">
        <v>0</v>
      </c>
      <c r="U63" s="199">
        <v>0</v>
      </c>
      <c r="V63" s="199">
        <v>0</v>
      </c>
      <c r="W63" s="199">
        <v>0</v>
      </c>
      <c r="X63" s="199">
        <v>0</v>
      </c>
      <c r="Y63" s="199">
        <v>0</v>
      </c>
      <c r="Z63" s="199">
        <v>0</v>
      </c>
      <c r="AA63" s="199">
        <v>0</v>
      </c>
      <c r="AB63" s="199">
        <v>0</v>
      </c>
      <c r="AC63" s="199">
        <v>2.08</v>
      </c>
      <c r="AD63" s="199">
        <v>0</v>
      </c>
      <c r="AE63" s="199">
        <v>0</v>
      </c>
      <c r="AF63" s="199">
        <v>0</v>
      </c>
      <c r="AG63" s="199">
        <v>0</v>
      </c>
      <c r="AH63" s="199">
        <v>0</v>
      </c>
      <c r="AI63" s="199">
        <v>44.08</v>
      </c>
      <c r="AJ63" s="199">
        <v>0</v>
      </c>
      <c r="AK63" s="199">
        <v>0.04</v>
      </c>
      <c r="AL63" s="199">
        <v>0</v>
      </c>
      <c r="AM63" s="199">
        <v>0</v>
      </c>
      <c r="AN63" s="199">
        <v>0</v>
      </c>
      <c r="AO63" s="199">
        <v>75.239999999999995</v>
      </c>
      <c r="AP63" s="199">
        <v>2.91</v>
      </c>
    </row>
    <row r="64" spans="1:42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0</v>
      </c>
      <c r="L64" s="199">
        <v>0</v>
      </c>
      <c r="M64" s="199">
        <v>0</v>
      </c>
      <c r="N64" s="199">
        <v>0</v>
      </c>
      <c r="O64" s="199">
        <v>0</v>
      </c>
      <c r="P64" s="199">
        <v>0</v>
      </c>
      <c r="Q64" s="199">
        <v>0</v>
      </c>
      <c r="R64" s="199">
        <v>0</v>
      </c>
      <c r="S64" s="199">
        <v>0</v>
      </c>
      <c r="T64" s="199">
        <v>0</v>
      </c>
      <c r="U64" s="199">
        <v>0</v>
      </c>
      <c r="V64" s="199">
        <v>0</v>
      </c>
      <c r="W64" s="199">
        <v>0</v>
      </c>
      <c r="X64" s="199">
        <v>0</v>
      </c>
      <c r="Y64" s="199">
        <v>0</v>
      </c>
      <c r="Z64" s="199">
        <v>0</v>
      </c>
      <c r="AA64" s="199">
        <v>0</v>
      </c>
      <c r="AB64" s="199">
        <v>0</v>
      </c>
      <c r="AC64" s="199">
        <v>2.08</v>
      </c>
      <c r="AD64" s="199">
        <v>0</v>
      </c>
      <c r="AE64" s="199">
        <v>0</v>
      </c>
      <c r="AF64" s="199">
        <v>0</v>
      </c>
      <c r="AG64" s="199">
        <v>0</v>
      </c>
      <c r="AH64" s="199">
        <v>0</v>
      </c>
      <c r="AI64" s="199">
        <v>44.08</v>
      </c>
      <c r="AJ64" s="199">
        <v>0</v>
      </c>
      <c r="AK64" s="199">
        <v>0.04</v>
      </c>
      <c r="AL64" s="199">
        <v>0</v>
      </c>
      <c r="AM64" s="199">
        <v>0</v>
      </c>
      <c r="AN64" s="199">
        <v>0</v>
      </c>
      <c r="AO64" s="199">
        <v>75.239999999999995</v>
      </c>
      <c r="AP64" s="199">
        <v>2.91</v>
      </c>
    </row>
    <row r="65" spans="1:42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0</v>
      </c>
      <c r="L65" s="199">
        <v>0</v>
      </c>
      <c r="M65" s="199">
        <v>0</v>
      </c>
      <c r="N65" s="199">
        <v>0</v>
      </c>
      <c r="O65" s="199">
        <v>0</v>
      </c>
      <c r="P65" s="199">
        <v>0</v>
      </c>
      <c r="Q65" s="199">
        <v>0</v>
      </c>
      <c r="R65" s="199">
        <v>0</v>
      </c>
      <c r="S65" s="199">
        <v>0</v>
      </c>
      <c r="T65" s="199">
        <v>0</v>
      </c>
      <c r="U65" s="199">
        <v>0</v>
      </c>
      <c r="V65" s="199">
        <v>0</v>
      </c>
      <c r="W65" s="199">
        <v>0</v>
      </c>
      <c r="X65" s="199">
        <v>0</v>
      </c>
      <c r="Y65" s="199">
        <v>0</v>
      </c>
      <c r="Z65" s="199">
        <v>0</v>
      </c>
      <c r="AA65" s="199">
        <v>0</v>
      </c>
      <c r="AB65" s="199">
        <v>0</v>
      </c>
      <c r="AC65" s="199">
        <v>2.08</v>
      </c>
      <c r="AD65" s="199">
        <v>0</v>
      </c>
      <c r="AE65" s="199">
        <v>0</v>
      </c>
      <c r="AF65" s="199">
        <v>0</v>
      </c>
      <c r="AG65" s="199">
        <v>0</v>
      </c>
      <c r="AH65" s="199">
        <v>0</v>
      </c>
      <c r="AI65" s="199">
        <v>45.85</v>
      </c>
      <c r="AJ65" s="199">
        <v>0</v>
      </c>
      <c r="AK65" s="199">
        <v>0.04</v>
      </c>
      <c r="AL65" s="199">
        <v>0</v>
      </c>
      <c r="AM65" s="199">
        <v>0</v>
      </c>
      <c r="AN65" s="199">
        <v>0</v>
      </c>
      <c r="AO65" s="199">
        <v>84.24</v>
      </c>
      <c r="AP65" s="199">
        <v>0</v>
      </c>
    </row>
    <row r="66" spans="1:42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0</v>
      </c>
      <c r="L66" s="199">
        <v>0</v>
      </c>
      <c r="M66" s="199">
        <v>0</v>
      </c>
      <c r="N66" s="199">
        <v>0</v>
      </c>
      <c r="O66" s="199">
        <v>0</v>
      </c>
      <c r="P66" s="199">
        <v>0</v>
      </c>
      <c r="Q66" s="199">
        <v>0</v>
      </c>
      <c r="R66" s="199">
        <v>0</v>
      </c>
      <c r="S66" s="199">
        <v>0</v>
      </c>
      <c r="T66" s="199">
        <v>0</v>
      </c>
      <c r="U66" s="199">
        <v>0</v>
      </c>
      <c r="V66" s="199">
        <v>0</v>
      </c>
      <c r="W66" s="199">
        <v>0</v>
      </c>
      <c r="X66" s="199">
        <v>0</v>
      </c>
      <c r="Y66" s="199">
        <v>0</v>
      </c>
      <c r="Z66" s="199">
        <v>0</v>
      </c>
      <c r="AA66" s="199">
        <v>0</v>
      </c>
      <c r="AB66" s="199">
        <v>0</v>
      </c>
      <c r="AC66" s="199">
        <v>2.08</v>
      </c>
      <c r="AD66" s="199">
        <v>0</v>
      </c>
      <c r="AE66" s="199">
        <v>0</v>
      </c>
      <c r="AF66" s="199">
        <v>0</v>
      </c>
      <c r="AG66" s="199">
        <v>0</v>
      </c>
      <c r="AH66" s="199">
        <v>0</v>
      </c>
      <c r="AI66" s="199">
        <v>44.08</v>
      </c>
      <c r="AJ66" s="199">
        <v>0</v>
      </c>
      <c r="AK66" s="199">
        <v>0.04</v>
      </c>
      <c r="AL66" s="199">
        <v>0</v>
      </c>
      <c r="AM66" s="199">
        <v>0</v>
      </c>
      <c r="AN66" s="199">
        <v>0</v>
      </c>
      <c r="AO66" s="199">
        <v>75.239999999999995</v>
      </c>
      <c r="AP66" s="199">
        <v>0</v>
      </c>
    </row>
    <row r="67" spans="1:42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0</v>
      </c>
      <c r="L67" s="199">
        <v>0</v>
      </c>
      <c r="M67" s="199">
        <v>0</v>
      </c>
      <c r="N67" s="199">
        <v>0</v>
      </c>
      <c r="O67" s="199">
        <v>0</v>
      </c>
      <c r="P67" s="199">
        <v>0</v>
      </c>
      <c r="Q67" s="199">
        <v>0</v>
      </c>
      <c r="R67" s="199">
        <v>0</v>
      </c>
      <c r="S67" s="199">
        <v>0</v>
      </c>
      <c r="T67" s="199">
        <v>0</v>
      </c>
      <c r="U67" s="199">
        <v>0</v>
      </c>
      <c r="V67" s="199">
        <v>0</v>
      </c>
      <c r="W67" s="199">
        <v>0</v>
      </c>
      <c r="X67" s="199">
        <v>0</v>
      </c>
      <c r="Y67" s="199">
        <v>0</v>
      </c>
      <c r="Z67" s="199">
        <v>0</v>
      </c>
      <c r="AA67" s="199">
        <v>0</v>
      </c>
      <c r="AB67" s="199">
        <v>0</v>
      </c>
      <c r="AC67" s="199">
        <v>2.08</v>
      </c>
      <c r="AD67" s="199">
        <v>0</v>
      </c>
      <c r="AE67" s="199">
        <v>0</v>
      </c>
      <c r="AF67" s="199">
        <v>0</v>
      </c>
      <c r="AG67" s="199">
        <v>0</v>
      </c>
      <c r="AH67" s="199">
        <v>0</v>
      </c>
      <c r="AI67" s="199">
        <v>44.08</v>
      </c>
      <c r="AJ67" s="199">
        <v>0</v>
      </c>
      <c r="AK67" s="199">
        <v>0.04</v>
      </c>
      <c r="AL67" s="199">
        <v>0</v>
      </c>
      <c r="AM67" s="199">
        <v>0</v>
      </c>
      <c r="AN67" s="199">
        <v>0</v>
      </c>
      <c r="AO67" s="199">
        <v>75.239999999999995</v>
      </c>
      <c r="AP67" s="199">
        <v>0</v>
      </c>
    </row>
    <row r="68" spans="1:42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0</v>
      </c>
      <c r="L68" s="199">
        <v>0</v>
      </c>
      <c r="M68" s="199">
        <v>0</v>
      </c>
      <c r="N68" s="199">
        <v>0</v>
      </c>
      <c r="O68" s="199">
        <v>0</v>
      </c>
      <c r="P68" s="199">
        <v>0</v>
      </c>
      <c r="Q68" s="199">
        <v>0</v>
      </c>
      <c r="R68" s="199">
        <v>0</v>
      </c>
      <c r="S68" s="199">
        <v>0</v>
      </c>
      <c r="T68" s="199">
        <v>0</v>
      </c>
      <c r="U68" s="199">
        <v>0</v>
      </c>
      <c r="V68" s="199">
        <v>0</v>
      </c>
      <c r="W68" s="199">
        <v>0</v>
      </c>
      <c r="X68" s="199">
        <v>0</v>
      </c>
      <c r="Y68" s="199">
        <v>0</v>
      </c>
      <c r="Z68" s="199">
        <v>0</v>
      </c>
      <c r="AA68" s="199">
        <v>0</v>
      </c>
      <c r="AB68" s="199">
        <v>0</v>
      </c>
      <c r="AC68" s="199">
        <v>2.08</v>
      </c>
      <c r="AD68" s="199">
        <v>0</v>
      </c>
      <c r="AE68" s="199">
        <v>0</v>
      </c>
      <c r="AF68" s="199">
        <v>0</v>
      </c>
      <c r="AG68" s="199">
        <v>0</v>
      </c>
      <c r="AH68" s="199">
        <v>0</v>
      </c>
      <c r="AI68" s="199">
        <v>44.08</v>
      </c>
      <c r="AJ68" s="199">
        <v>0</v>
      </c>
      <c r="AK68" s="199">
        <v>0.04</v>
      </c>
      <c r="AL68" s="199">
        <v>0</v>
      </c>
      <c r="AM68" s="199">
        <v>0</v>
      </c>
      <c r="AN68" s="199">
        <v>0</v>
      </c>
      <c r="AO68" s="199">
        <v>75.239999999999995</v>
      </c>
      <c r="AP68" s="199">
        <v>0</v>
      </c>
    </row>
    <row r="69" spans="1:42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0</v>
      </c>
      <c r="L69" s="199">
        <v>0</v>
      </c>
      <c r="M69" s="199">
        <v>0</v>
      </c>
      <c r="N69" s="199">
        <v>0</v>
      </c>
      <c r="O69" s="199">
        <v>0</v>
      </c>
      <c r="P69" s="199">
        <v>0</v>
      </c>
      <c r="Q69" s="199">
        <v>0</v>
      </c>
      <c r="R69" s="199">
        <v>0</v>
      </c>
      <c r="S69" s="199">
        <v>0</v>
      </c>
      <c r="T69" s="199">
        <v>0</v>
      </c>
      <c r="U69" s="199">
        <v>0</v>
      </c>
      <c r="V69" s="199">
        <v>0</v>
      </c>
      <c r="W69" s="199">
        <v>0</v>
      </c>
      <c r="X69" s="199">
        <v>0</v>
      </c>
      <c r="Y69" s="199">
        <v>0</v>
      </c>
      <c r="Z69" s="199">
        <v>0</v>
      </c>
      <c r="AA69" s="199">
        <v>0</v>
      </c>
      <c r="AB69" s="199">
        <v>0</v>
      </c>
      <c r="AC69" s="199">
        <v>2.08</v>
      </c>
      <c r="AD69" s="199">
        <v>0</v>
      </c>
      <c r="AE69" s="199">
        <v>0</v>
      </c>
      <c r="AF69" s="199">
        <v>0</v>
      </c>
      <c r="AG69" s="199">
        <v>0</v>
      </c>
      <c r="AH69" s="199">
        <v>0</v>
      </c>
      <c r="AI69" s="199">
        <v>44.08</v>
      </c>
      <c r="AJ69" s="199">
        <v>0</v>
      </c>
      <c r="AK69" s="199">
        <v>0.04</v>
      </c>
      <c r="AL69" s="199">
        <v>0</v>
      </c>
      <c r="AM69" s="199">
        <v>0</v>
      </c>
      <c r="AN69" s="199">
        <v>0</v>
      </c>
      <c r="AO69" s="199">
        <v>75.239999999999995</v>
      </c>
      <c r="AP69" s="199">
        <v>0</v>
      </c>
    </row>
    <row r="70" spans="1:42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0</v>
      </c>
      <c r="L70" s="199">
        <v>0</v>
      </c>
      <c r="M70" s="199">
        <v>0</v>
      </c>
      <c r="N70" s="199">
        <v>0</v>
      </c>
      <c r="O70" s="199">
        <v>0</v>
      </c>
      <c r="P70" s="199">
        <v>0</v>
      </c>
      <c r="Q70" s="199">
        <v>0</v>
      </c>
      <c r="R70" s="199">
        <v>0</v>
      </c>
      <c r="S70" s="199">
        <v>0</v>
      </c>
      <c r="T70" s="199">
        <v>0</v>
      </c>
      <c r="U70" s="199">
        <v>0</v>
      </c>
      <c r="V70" s="199">
        <v>0</v>
      </c>
      <c r="W70" s="199">
        <v>0</v>
      </c>
      <c r="X70" s="199">
        <v>0</v>
      </c>
      <c r="Y70" s="199">
        <v>0</v>
      </c>
      <c r="Z70" s="199">
        <v>0</v>
      </c>
      <c r="AA70" s="199">
        <v>0</v>
      </c>
      <c r="AB70" s="199">
        <v>0</v>
      </c>
      <c r="AC70" s="199">
        <v>2.08</v>
      </c>
      <c r="AD70" s="199">
        <v>0</v>
      </c>
      <c r="AE70" s="199">
        <v>0</v>
      </c>
      <c r="AF70" s="199">
        <v>0</v>
      </c>
      <c r="AG70" s="199">
        <v>0</v>
      </c>
      <c r="AH70" s="199">
        <v>0</v>
      </c>
      <c r="AI70" s="199">
        <v>45.85</v>
      </c>
      <c r="AJ70" s="199">
        <v>0</v>
      </c>
      <c r="AK70" s="199">
        <v>0.04</v>
      </c>
      <c r="AL70" s="199">
        <v>0</v>
      </c>
      <c r="AM70" s="199">
        <v>0</v>
      </c>
      <c r="AN70" s="199">
        <v>0</v>
      </c>
      <c r="AO70" s="199">
        <v>84.24</v>
      </c>
      <c r="AP70" s="199">
        <v>0</v>
      </c>
    </row>
    <row r="71" spans="1:42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0</v>
      </c>
      <c r="L71" s="199">
        <v>0</v>
      </c>
      <c r="M71" s="199">
        <v>0</v>
      </c>
      <c r="N71" s="199">
        <v>0</v>
      </c>
      <c r="O71" s="199">
        <v>0</v>
      </c>
      <c r="P71" s="199">
        <v>0</v>
      </c>
      <c r="Q71" s="199">
        <v>0</v>
      </c>
      <c r="R71" s="199">
        <v>0</v>
      </c>
      <c r="S71" s="199">
        <v>0</v>
      </c>
      <c r="T71" s="199">
        <v>0</v>
      </c>
      <c r="U71" s="199">
        <v>0</v>
      </c>
      <c r="V71" s="199">
        <v>0</v>
      </c>
      <c r="W71" s="199">
        <v>0</v>
      </c>
      <c r="X71" s="199">
        <v>0</v>
      </c>
      <c r="Y71" s="199">
        <v>0</v>
      </c>
      <c r="Z71" s="199">
        <v>0</v>
      </c>
      <c r="AA71" s="199">
        <v>0</v>
      </c>
      <c r="AB71" s="199">
        <v>0</v>
      </c>
      <c r="AC71" s="199">
        <v>2.08</v>
      </c>
      <c r="AD71" s="199">
        <v>0</v>
      </c>
      <c r="AE71" s="199">
        <v>0</v>
      </c>
      <c r="AF71" s="199">
        <v>0</v>
      </c>
      <c r="AG71" s="199">
        <v>0</v>
      </c>
      <c r="AH71" s="199">
        <v>0</v>
      </c>
      <c r="AI71" s="199">
        <v>44.08</v>
      </c>
      <c r="AJ71" s="199">
        <v>0</v>
      </c>
      <c r="AK71" s="199">
        <v>0.04</v>
      </c>
      <c r="AL71" s="199">
        <v>0</v>
      </c>
      <c r="AM71" s="199">
        <v>0</v>
      </c>
      <c r="AN71" s="199">
        <v>0</v>
      </c>
      <c r="AO71" s="199">
        <v>75.239999999999995</v>
      </c>
      <c r="AP71" s="199">
        <v>0</v>
      </c>
    </row>
    <row r="72" spans="1:42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0</v>
      </c>
      <c r="L72" s="199">
        <v>0</v>
      </c>
      <c r="M72" s="199">
        <v>0</v>
      </c>
      <c r="N72" s="199">
        <v>0</v>
      </c>
      <c r="O72" s="199">
        <v>0</v>
      </c>
      <c r="P72" s="199">
        <v>0</v>
      </c>
      <c r="Q72" s="199">
        <v>0</v>
      </c>
      <c r="R72" s="199">
        <v>0</v>
      </c>
      <c r="S72" s="199">
        <v>0</v>
      </c>
      <c r="T72" s="199">
        <v>0</v>
      </c>
      <c r="U72" s="199">
        <v>0</v>
      </c>
      <c r="V72" s="199">
        <v>0</v>
      </c>
      <c r="W72" s="199">
        <v>0</v>
      </c>
      <c r="X72" s="199">
        <v>0</v>
      </c>
      <c r="Y72" s="199">
        <v>0</v>
      </c>
      <c r="Z72" s="199">
        <v>0</v>
      </c>
      <c r="AA72" s="199">
        <v>0</v>
      </c>
      <c r="AB72" s="199">
        <v>0</v>
      </c>
      <c r="AC72" s="199">
        <v>2.08</v>
      </c>
      <c r="AD72" s="199">
        <v>0</v>
      </c>
      <c r="AE72" s="199">
        <v>0</v>
      </c>
      <c r="AF72" s="199">
        <v>0</v>
      </c>
      <c r="AG72" s="199">
        <v>0</v>
      </c>
      <c r="AH72" s="199">
        <v>0</v>
      </c>
      <c r="AI72" s="199">
        <v>44.08</v>
      </c>
      <c r="AJ72" s="199">
        <v>0</v>
      </c>
      <c r="AK72" s="199">
        <v>0.04</v>
      </c>
      <c r="AL72" s="199">
        <v>0</v>
      </c>
      <c r="AM72" s="199">
        <v>0</v>
      </c>
      <c r="AN72" s="199">
        <v>0</v>
      </c>
      <c r="AO72" s="199">
        <v>75.239999999999995</v>
      </c>
      <c r="AP72" s="199">
        <v>0</v>
      </c>
    </row>
    <row r="73" spans="1:42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0</v>
      </c>
      <c r="L73" s="199">
        <v>0</v>
      </c>
      <c r="M73" s="199">
        <v>0</v>
      </c>
      <c r="N73" s="199">
        <v>0</v>
      </c>
      <c r="O73" s="199">
        <v>0</v>
      </c>
      <c r="P73" s="199">
        <v>0</v>
      </c>
      <c r="Q73" s="199">
        <v>0</v>
      </c>
      <c r="R73" s="199">
        <v>0</v>
      </c>
      <c r="S73" s="199">
        <v>0</v>
      </c>
      <c r="T73" s="199">
        <v>0</v>
      </c>
      <c r="U73" s="199">
        <v>0</v>
      </c>
      <c r="V73" s="199">
        <v>0</v>
      </c>
      <c r="W73" s="199">
        <v>0</v>
      </c>
      <c r="X73" s="199">
        <v>0</v>
      </c>
      <c r="Y73" s="199">
        <v>0</v>
      </c>
      <c r="Z73" s="199">
        <v>0</v>
      </c>
      <c r="AA73" s="199">
        <v>0</v>
      </c>
      <c r="AB73" s="199">
        <v>0</v>
      </c>
      <c r="AC73" s="199">
        <v>2.08</v>
      </c>
      <c r="AD73" s="199">
        <v>0</v>
      </c>
      <c r="AE73" s="199">
        <v>0</v>
      </c>
      <c r="AF73" s="199">
        <v>0</v>
      </c>
      <c r="AG73" s="199">
        <v>0</v>
      </c>
      <c r="AH73" s="199">
        <v>0</v>
      </c>
      <c r="AI73" s="199">
        <v>43.24</v>
      </c>
      <c r="AJ73" s="199">
        <v>0</v>
      </c>
      <c r="AK73" s="199">
        <v>0.04</v>
      </c>
      <c r="AL73" s="199">
        <v>0</v>
      </c>
      <c r="AM73" s="199">
        <v>0</v>
      </c>
      <c r="AN73" s="199">
        <v>0</v>
      </c>
      <c r="AO73" s="199">
        <v>75.239999999999995</v>
      </c>
      <c r="AP73" s="199">
        <v>0</v>
      </c>
    </row>
    <row r="74" spans="1:42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0</v>
      </c>
      <c r="L74" s="199">
        <v>0</v>
      </c>
      <c r="M74" s="199">
        <v>0</v>
      </c>
      <c r="N74" s="199">
        <v>0</v>
      </c>
      <c r="O74" s="199">
        <v>0</v>
      </c>
      <c r="P74" s="199">
        <v>0</v>
      </c>
      <c r="Q74" s="199">
        <v>0</v>
      </c>
      <c r="R74" s="199">
        <v>0</v>
      </c>
      <c r="S74" s="199">
        <v>0</v>
      </c>
      <c r="T74" s="199">
        <v>0</v>
      </c>
      <c r="U74" s="199">
        <v>0</v>
      </c>
      <c r="V74" s="199">
        <v>0</v>
      </c>
      <c r="W74" s="199">
        <v>0</v>
      </c>
      <c r="X74" s="199">
        <v>0</v>
      </c>
      <c r="Y74" s="199">
        <v>0</v>
      </c>
      <c r="Z74" s="199">
        <v>0</v>
      </c>
      <c r="AA74" s="199">
        <v>0</v>
      </c>
      <c r="AB74" s="199">
        <v>0</v>
      </c>
      <c r="AC74" s="199">
        <v>2.08</v>
      </c>
      <c r="AD74" s="199">
        <v>0</v>
      </c>
      <c r="AE74" s="199">
        <v>0</v>
      </c>
      <c r="AF74" s="199">
        <v>0</v>
      </c>
      <c r="AG74" s="199">
        <v>0</v>
      </c>
      <c r="AH74" s="199">
        <v>0</v>
      </c>
      <c r="AI74" s="199">
        <v>43.24</v>
      </c>
      <c r="AJ74" s="199">
        <v>0</v>
      </c>
      <c r="AK74" s="199">
        <v>0.04</v>
      </c>
      <c r="AL74" s="199">
        <v>0</v>
      </c>
      <c r="AM74" s="199">
        <v>0</v>
      </c>
      <c r="AN74" s="199">
        <v>0</v>
      </c>
      <c r="AO74" s="199">
        <v>84.24</v>
      </c>
      <c r="AP74" s="199">
        <v>0</v>
      </c>
    </row>
    <row r="75" spans="1:42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0</v>
      </c>
      <c r="L75" s="199">
        <v>0</v>
      </c>
      <c r="M75" s="199">
        <v>0</v>
      </c>
      <c r="N75" s="199">
        <v>0</v>
      </c>
      <c r="O75" s="199">
        <v>0</v>
      </c>
      <c r="P75" s="199">
        <v>0</v>
      </c>
      <c r="Q75" s="199">
        <v>0</v>
      </c>
      <c r="R75" s="199">
        <v>0</v>
      </c>
      <c r="S75" s="199">
        <v>0</v>
      </c>
      <c r="T75" s="199">
        <v>0</v>
      </c>
      <c r="U75" s="199">
        <v>0</v>
      </c>
      <c r="V75" s="199">
        <v>0</v>
      </c>
      <c r="W75" s="199">
        <v>0</v>
      </c>
      <c r="X75" s="199">
        <v>0</v>
      </c>
      <c r="Y75" s="199">
        <v>0</v>
      </c>
      <c r="Z75" s="199">
        <v>0</v>
      </c>
      <c r="AA75" s="199">
        <v>0</v>
      </c>
      <c r="AB75" s="199">
        <v>0</v>
      </c>
      <c r="AC75" s="199">
        <v>2.08</v>
      </c>
      <c r="AD75" s="199">
        <v>0</v>
      </c>
      <c r="AE75" s="199">
        <v>0</v>
      </c>
      <c r="AF75" s="199">
        <v>0</v>
      </c>
      <c r="AG75" s="199">
        <v>0</v>
      </c>
      <c r="AH75" s="199">
        <v>0</v>
      </c>
      <c r="AI75" s="199">
        <v>43.24</v>
      </c>
      <c r="AJ75" s="199">
        <v>0</v>
      </c>
      <c r="AK75" s="199">
        <v>0.04</v>
      </c>
      <c r="AL75" s="199">
        <v>0</v>
      </c>
      <c r="AM75" s="199">
        <v>0</v>
      </c>
      <c r="AN75" s="199">
        <v>0</v>
      </c>
      <c r="AO75" s="199">
        <v>77.180000000000007</v>
      </c>
      <c r="AP75" s="199">
        <v>0</v>
      </c>
    </row>
    <row r="76" spans="1:42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0</v>
      </c>
      <c r="L76" s="199">
        <v>0</v>
      </c>
      <c r="M76" s="199">
        <v>0</v>
      </c>
      <c r="N76" s="199">
        <v>0</v>
      </c>
      <c r="O76" s="199">
        <v>0</v>
      </c>
      <c r="P76" s="199">
        <v>0</v>
      </c>
      <c r="Q76" s="199">
        <v>0</v>
      </c>
      <c r="R76" s="199">
        <v>0</v>
      </c>
      <c r="S76" s="199">
        <v>0</v>
      </c>
      <c r="T76" s="199">
        <v>0</v>
      </c>
      <c r="U76" s="199">
        <v>0</v>
      </c>
      <c r="V76" s="199">
        <v>0</v>
      </c>
      <c r="W76" s="199">
        <v>0</v>
      </c>
      <c r="X76" s="199">
        <v>0</v>
      </c>
      <c r="Y76" s="199">
        <v>0</v>
      </c>
      <c r="Z76" s="199">
        <v>0</v>
      </c>
      <c r="AA76" s="199">
        <v>0</v>
      </c>
      <c r="AB76" s="199">
        <v>0</v>
      </c>
      <c r="AC76" s="199">
        <v>2.08</v>
      </c>
      <c r="AD76" s="199">
        <v>0</v>
      </c>
      <c r="AE76" s="199">
        <v>0</v>
      </c>
      <c r="AF76" s="199">
        <v>0</v>
      </c>
      <c r="AG76" s="199">
        <v>0</v>
      </c>
      <c r="AH76" s="199">
        <v>0</v>
      </c>
      <c r="AI76" s="199">
        <v>43.24</v>
      </c>
      <c r="AJ76" s="199">
        <v>0</v>
      </c>
      <c r="AK76" s="199">
        <v>0.04</v>
      </c>
      <c r="AL76" s="199">
        <v>0</v>
      </c>
      <c r="AM76" s="199">
        <v>0</v>
      </c>
      <c r="AN76" s="199">
        <v>0</v>
      </c>
      <c r="AO76" s="199">
        <v>77.180000000000007</v>
      </c>
      <c r="AP76" s="199">
        <v>0</v>
      </c>
    </row>
    <row r="77" spans="1:42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0</v>
      </c>
      <c r="L77" s="199">
        <v>0</v>
      </c>
      <c r="M77" s="199">
        <v>0</v>
      </c>
      <c r="N77" s="199">
        <v>0</v>
      </c>
      <c r="O77" s="199">
        <v>0</v>
      </c>
      <c r="P77" s="199">
        <v>0</v>
      </c>
      <c r="Q77" s="199">
        <v>0</v>
      </c>
      <c r="R77" s="199">
        <v>0</v>
      </c>
      <c r="S77" s="199">
        <v>0</v>
      </c>
      <c r="T77" s="199">
        <v>0</v>
      </c>
      <c r="U77" s="199">
        <v>0</v>
      </c>
      <c r="V77" s="199">
        <v>0</v>
      </c>
      <c r="W77" s="199">
        <v>0</v>
      </c>
      <c r="X77" s="199">
        <v>0</v>
      </c>
      <c r="Y77" s="199">
        <v>0</v>
      </c>
      <c r="Z77" s="199">
        <v>0</v>
      </c>
      <c r="AA77" s="199">
        <v>0</v>
      </c>
      <c r="AB77" s="199">
        <v>0</v>
      </c>
      <c r="AC77" s="199">
        <v>2.08</v>
      </c>
      <c r="AD77" s="199">
        <v>0</v>
      </c>
      <c r="AE77" s="199">
        <v>0</v>
      </c>
      <c r="AF77" s="199">
        <v>0</v>
      </c>
      <c r="AG77" s="199">
        <v>0</v>
      </c>
      <c r="AH77" s="199">
        <v>0</v>
      </c>
      <c r="AI77" s="199">
        <v>43.24</v>
      </c>
      <c r="AJ77" s="199">
        <v>0</v>
      </c>
      <c r="AK77" s="199">
        <v>0.04</v>
      </c>
      <c r="AL77" s="199">
        <v>0</v>
      </c>
      <c r="AM77" s="199">
        <v>0</v>
      </c>
      <c r="AN77" s="199">
        <v>0</v>
      </c>
      <c r="AO77" s="199">
        <v>77.180000000000007</v>
      </c>
      <c r="AP77" s="199">
        <v>0</v>
      </c>
    </row>
    <row r="78" spans="1:42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0</v>
      </c>
      <c r="L78" s="199">
        <v>0</v>
      </c>
      <c r="M78" s="199">
        <v>0</v>
      </c>
      <c r="N78" s="199">
        <v>0</v>
      </c>
      <c r="O78" s="199">
        <v>0</v>
      </c>
      <c r="P78" s="199">
        <v>0</v>
      </c>
      <c r="Q78" s="199">
        <v>0</v>
      </c>
      <c r="R78" s="199">
        <v>0</v>
      </c>
      <c r="S78" s="199">
        <v>0</v>
      </c>
      <c r="T78" s="199">
        <v>0</v>
      </c>
      <c r="U78" s="199">
        <v>0</v>
      </c>
      <c r="V78" s="199">
        <v>0</v>
      </c>
      <c r="W78" s="199">
        <v>0</v>
      </c>
      <c r="X78" s="199">
        <v>0</v>
      </c>
      <c r="Y78" s="199">
        <v>0</v>
      </c>
      <c r="Z78" s="199">
        <v>0</v>
      </c>
      <c r="AA78" s="199">
        <v>0</v>
      </c>
      <c r="AB78" s="199">
        <v>0</v>
      </c>
      <c r="AC78" s="199">
        <v>2.08</v>
      </c>
      <c r="AD78" s="199">
        <v>0</v>
      </c>
      <c r="AE78" s="199">
        <v>0</v>
      </c>
      <c r="AF78" s="199">
        <v>0</v>
      </c>
      <c r="AG78" s="199">
        <v>0</v>
      </c>
      <c r="AH78" s="199">
        <v>0</v>
      </c>
      <c r="AI78" s="199">
        <v>43.24</v>
      </c>
      <c r="AJ78" s="199">
        <v>0</v>
      </c>
      <c r="AK78" s="199">
        <v>0.04</v>
      </c>
      <c r="AL78" s="199">
        <v>0</v>
      </c>
      <c r="AM78" s="199">
        <v>0</v>
      </c>
      <c r="AN78" s="199">
        <v>0</v>
      </c>
      <c r="AO78" s="199">
        <v>77.180000000000007</v>
      </c>
      <c r="AP78" s="199">
        <v>0</v>
      </c>
    </row>
    <row r="79" spans="1:42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0</v>
      </c>
      <c r="L79" s="199">
        <v>0</v>
      </c>
      <c r="M79" s="199">
        <v>0</v>
      </c>
      <c r="N79" s="199">
        <v>0</v>
      </c>
      <c r="O79" s="199">
        <v>0</v>
      </c>
      <c r="P79" s="199">
        <v>0</v>
      </c>
      <c r="Q79" s="199">
        <v>0</v>
      </c>
      <c r="R79" s="199">
        <v>0</v>
      </c>
      <c r="S79" s="199">
        <v>0</v>
      </c>
      <c r="T79" s="199">
        <v>0</v>
      </c>
      <c r="U79" s="199">
        <v>0</v>
      </c>
      <c r="V79" s="199">
        <v>0</v>
      </c>
      <c r="W79" s="199">
        <v>0</v>
      </c>
      <c r="X79" s="199">
        <v>0</v>
      </c>
      <c r="Y79" s="199">
        <v>0</v>
      </c>
      <c r="Z79" s="199">
        <v>0</v>
      </c>
      <c r="AA79" s="199">
        <v>0</v>
      </c>
      <c r="AB79" s="199">
        <v>0</v>
      </c>
      <c r="AC79" s="199">
        <v>2.08</v>
      </c>
      <c r="AD79" s="199">
        <v>0</v>
      </c>
      <c r="AE79" s="199">
        <v>0</v>
      </c>
      <c r="AF79" s="199">
        <v>0</v>
      </c>
      <c r="AG79" s="199">
        <v>0</v>
      </c>
      <c r="AH79" s="199">
        <v>0</v>
      </c>
      <c r="AI79" s="199">
        <v>42.08</v>
      </c>
      <c r="AJ79" s="199">
        <v>0</v>
      </c>
      <c r="AK79" s="199">
        <v>0.04</v>
      </c>
      <c r="AL79" s="199">
        <v>0</v>
      </c>
      <c r="AM79" s="199">
        <v>0</v>
      </c>
      <c r="AN79" s="199">
        <v>0</v>
      </c>
      <c r="AO79" s="199">
        <v>86.18</v>
      </c>
      <c r="AP79" s="199">
        <v>0</v>
      </c>
    </row>
    <row r="80" spans="1:42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0</v>
      </c>
      <c r="L80" s="199">
        <v>0</v>
      </c>
      <c r="M80" s="199">
        <v>0</v>
      </c>
      <c r="N80" s="199">
        <v>0</v>
      </c>
      <c r="O80" s="199">
        <v>0</v>
      </c>
      <c r="P80" s="199">
        <v>0</v>
      </c>
      <c r="Q80" s="199">
        <v>0</v>
      </c>
      <c r="R80" s="199">
        <v>0</v>
      </c>
      <c r="S80" s="199">
        <v>0</v>
      </c>
      <c r="T80" s="199">
        <v>0</v>
      </c>
      <c r="U80" s="199">
        <v>0</v>
      </c>
      <c r="V80" s="199">
        <v>0</v>
      </c>
      <c r="W80" s="199">
        <v>0</v>
      </c>
      <c r="X80" s="199">
        <v>0</v>
      </c>
      <c r="Y80" s="199">
        <v>0</v>
      </c>
      <c r="Z80" s="199">
        <v>0</v>
      </c>
      <c r="AA80" s="199">
        <v>0</v>
      </c>
      <c r="AB80" s="199">
        <v>0</v>
      </c>
      <c r="AC80" s="199">
        <v>2.4700000000000002</v>
      </c>
      <c r="AD80" s="199">
        <v>0</v>
      </c>
      <c r="AE80" s="199">
        <v>0</v>
      </c>
      <c r="AF80" s="199">
        <v>0</v>
      </c>
      <c r="AG80" s="199">
        <v>0</v>
      </c>
      <c r="AH80" s="199">
        <v>0</v>
      </c>
      <c r="AI80" s="199">
        <v>45.01</v>
      </c>
      <c r="AJ80" s="199">
        <v>0</v>
      </c>
      <c r="AK80" s="199">
        <v>0.04</v>
      </c>
      <c r="AL80" s="199">
        <v>0</v>
      </c>
      <c r="AM80" s="199">
        <v>0</v>
      </c>
      <c r="AN80" s="199">
        <v>0</v>
      </c>
      <c r="AO80" s="199">
        <v>77.180000000000007</v>
      </c>
      <c r="AP80" s="199">
        <v>0</v>
      </c>
    </row>
    <row r="81" spans="1:42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0</v>
      </c>
      <c r="L81" s="199">
        <v>0</v>
      </c>
      <c r="M81" s="199">
        <v>0</v>
      </c>
      <c r="N81" s="199">
        <v>0</v>
      </c>
      <c r="O81" s="199">
        <v>0</v>
      </c>
      <c r="P81" s="199">
        <v>0</v>
      </c>
      <c r="Q81" s="199">
        <v>0</v>
      </c>
      <c r="R81" s="199">
        <v>0</v>
      </c>
      <c r="S81" s="199">
        <v>0</v>
      </c>
      <c r="T81" s="199">
        <v>0</v>
      </c>
      <c r="U81" s="199">
        <v>0</v>
      </c>
      <c r="V81" s="199">
        <v>0</v>
      </c>
      <c r="W81" s="199">
        <v>0</v>
      </c>
      <c r="X81" s="199">
        <v>0</v>
      </c>
      <c r="Y81" s="199">
        <v>0</v>
      </c>
      <c r="Z81" s="199">
        <v>0</v>
      </c>
      <c r="AA81" s="199">
        <v>0</v>
      </c>
      <c r="AB81" s="199">
        <v>0</v>
      </c>
      <c r="AC81" s="199">
        <v>2.4700000000000002</v>
      </c>
      <c r="AD81" s="199">
        <v>0</v>
      </c>
      <c r="AE81" s="199">
        <v>0</v>
      </c>
      <c r="AF81" s="199">
        <v>0</v>
      </c>
      <c r="AG81" s="199">
        <v>0</v>
      </c>
      <c r="AH81" s="199">
        <v>0</v>
      </c>
      <c r="AI81" s="199">
        <v>45.01</v>
      </c>
      <c r="AJ81" s="199">
        <v>0</v>
      </c>
      <c r="AK81" s="199">
        <v>0.04</v>
      </c>
      <c r="AL81" s="199">
        <v>0</v>
      </c>
      <c r="AM81" s="199">
        <v>0</v>
      </c>
      <c r="AN81" s="199">
        <v>0</v>
      </c>
      <c r="AO81" s="199">
        <v>77.180000000000007</v>
      </c>
      <c r="AP81" s="199">
        <v>0</v>
      </c>
    </row>
    <row r="82" spans="1:42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0</v>
      </c>
      <c r="L82" s="199">
        <v>0</v>
      </c>
      <c r="M82" s="199">
        <v>0</v>
      </c>
      <c r="N82" s="199">
        <v>0</v>
      </c>
      <c r="O82" s="199">
        <v>0</v>
      </c>
      <c r="P82" s="199">
        <v>0</v>
      </c>
      <c r="Q82" s="199">
        <v>0</v>
      </c>
      <c r="R82" s="199">
        <v>0</v>
      </c>
      <c r="S82" s="199">
        <v>0</v>
      </c>
      <c r="T82" s="199">
        <v>0</v>
      </c>
      <c r="U82" s="199">
        <v>0</v>
      </c>
      <c r="V82" s="199">
        <v>0</v>
      </c>
      <c r="W82" s="199">
        <v>0</v>
      </c>
      <c r="X82" s="199">
        <v>0</v>
      </c>
      <c r="Y82" s="199">
        <v>0</v>
      </c>
      <c r="Z82" s="199">
        <v>0</v>
      </c>
      <c r="AA82" s="199">
        <v>0</v>
      </c>
      <c r="AB82" s="199">
        <v>0</v>
      </c>
      <c r="AC82" s="199">
        <v>2.4700000000000002</v>
      </c>
      <c r="AD82" s="199">
        <v>0</v>
      </c>
      <c r="AE82" s="199">
        <v>0</v>
      </c>
      <c r="AF82" s="199">
        <v>0</v>
      </c>
      <c r="AG82" s="199">
        <v>0</v>
      </c>
      <c r="AH82" s="199">
        <v>0</v>
      </c>
      <c r="AI82" s="199">
        <v>45.01</v>
      </c>
      <c r="AJ82" s="199">
        <v>0</v>
      </c>
      <c r="AK82" s="199">
        <v>0.04</v>
      </c>
      <c r="AL82" s="199">
        <v>0</v>
      </c>
      <c r="AM82" s="199">
        <v>0</v>
      </c>
      <c r="AN82" s="199">
        <v>0</v>
      </c>
      <c r="AO82" s="199">
        <v>77.180000000000007</v>
      </c>
      <c r="AP82" s="199">
        <v>0</v>
      </c>
    </row>
    <row r="83" spans="1:42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0</v>
      </c>
      <c r="L83" s="199">
        <v>0</v>
      </c>
      <c r="M83" s="199">
        <v>0</v>
      </c>
      <c r="N83" s="199">
        <v>0</v>
      </c>
      <c r="O83" s="199">
        <v>0</v>
      </c>
      <c r="P83" s="199">
        <v>0</v>
      </c>
      <c r="Q83" s="199">
        <v>0</v>
      </c>
      <c r="R83" s="199">
        <v>0</v>
      </c>
      <c r="S83" s="199">
        <v>0</v>
      </c>
      <c r="T83" s="199">
        <v>0</v>
      </c>
      <c r="U83" s="199">
        <v>0</v>
      </c>
      <c r="V83" s="199">
        <v>0</v>
      </c>
      <c r="W83" s="199">
        <v>0</v>
      </c>
      <c r="X83" s="199">
        <v>0</v>
      </c>
      <c r="Y83" s="199">
        <v>0</v>
      </c>
      <c r="Z83" s="199">
        <v>0</v>
      </c>
      <c r="AA83" s="199">
        <v>0</v>
      </c>
      <c r="AB83" s="199">
        <v>0</v>
      </c>
      <c r="AC83" s="199">
        <v>2.08</v>
      </c>
      <c r="AD83" s="199">
        <v>0</v>
      </c>
      <c r="AE83" s="199">
        <v>0</v>
      </c>
      <c r="AF83" s="199">
        <v>0</v>
      </c>
      <c r="AG83" s="199">
        <v>0</v>
      </c>
      <c r="AH83" s="199">
        <v>0</v>
      </c>
      <c r="AI83" s="199">
        <v>41.68</v>
      </c>
      <c r="AJ83" s="199">
        <v>0</v>
      </c>
      <c r="AK83" s="199">
        <v>0.04</v>
      </c>
      <c r="AL83" s="199">
        <v>0</v>
      </c>
      <c r="AM83" s="199">
        <v>0</v>
      </c>
      <c r="AN83" s="199">
        <v>0</v>
      </c>
      <c r="AO83" s="199">
        <v>77.180000000000007</v>
      </c>
      <c r="AP83" s="199">
        <v>0</v>
      </c>
    </row>
    <row r="84" spans="1:42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0</v>
      </c>
      <c r="L84" s="199">
        <v>0</v>
      </c>
      <c r="M84" s="199">
        <v>0</v>
      </c>
      <c r="N84" s="199">
        <v>0</v>
      </c>
      <c r="O84" s="199">
        <v>0</v>
      </c>
      <c r="P84" s="199">
        <v>0</v>
      </c>
      <c r="Q84" s="199">
        <v>0</v>
      </c>
      <c r="R84" s="199">
        <v>0</v>
      </c>
      <c r="S84" s="199">
        <v>0</v>
      </c>
      <c r="T84" s="199">
        <v>0</v>
      </c>
      <c r="U84" s="199">
        <v>0</v>
      </c>
      <c r="V84" s="199">
        <v>0</v>
      </c>
      <c r="W84" s="199">
        <v>0</v>
      </c>
      <c r="X84" s="199">
        <v>0</v>
      </c>
      <c r="Y84" s="199">
        <v>0</v>
      </c>
      <c r="Z84" s="199">
        <v>0</v>
      </c>
      <c r="AA84" s="199">
        <v>0</v>
      </c>
      <c r="AB84" s="199">
        <v>0</v>
      </c>
      <c r="AC84" s="199">
        <v>2.08</v>
      </c>
      <c r="AD84" s="199">
        <v>0</v>
      </c>
      <c r="AE84" s="199">
        <v>0</v>
      </c>
      <c r="AF84" s="199">
        <v>0</v>
      </c>
      <c r="AG84" s="199">
        <v>0</v>
      </c>
      <c r="AH84" s="199">
        <v>0</v>
      </c>
      <c r="AI84" s="199">
        <v>41.68</v>
      </c>
      <c r="AJ84" s="199">
        <v>0</v>
      </c>
      <c r="AK84" s="199">
        <v>0.04</v>
      </c>
      <c r="AL84" s="199">
        <v>0</v>
      </c>
      <c r="AM84" s="199">
        <v>0</v>
      </c>
      <c r="AN84" s="199">
        <v>0</v>
      </c>
      <c r="AO84" s="199">
        <v>86.18</v>
      </c>
      <c r="AP84" s="199">
        <v>0</v>
      </c>
    </row>
    <row r="85" spans="1:42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0</v>
      </c>
      <c r="L85" s="199">
        <v>0</v>
      </c>
      <c r="M85" s="199">
        <v>0</v>
      </c>
      <c r="N85" s="199">
        <v>0</v>
      </c>
      <c r="O85" s="199">
        <v>0</v>
      </c>
      <c r="P85" s="199">
        <v>0</v>
      </c>
      <c r="Q85" s="199">
        <v>0</v>
      </c>
      <c r="R85" s="199">
        <v>0</v>
      </c>
      <c r="S85" s="199">
        <v>0</v>
      </c>
      <c r="T85" s="199">
        <v>0</v>
      </c>
      <c r="U85" s="199">
        <v>0</v>
      </c>
      <c r="V85" s="199">
        <v>0</v>
      </c>
      <c r="W85" s="199">
        <v>0</v>
      </c>
      <c r="X85" s="199">
        <v>0</v>
      </c>
      <c r="Y85" s="199">
        <v>0</v>
      </c>
      <c r="Z85" s="199">
        <v>0</v>
      </c>
      <c r="AA85" s="199">
        <v>0</v>
      </c>
      <c r="AB85" s="199">
        <v>0</v>
      </c>
      <c r="AC85" s="199">
        <v>2.08</v>
      </c>
      <c r="AD85" s="199">
        <v>0</v>
      </c>
      <c r="AE85" s="199">
        <v>0</v>
      </c>
      <c r="AF85" s="199">
        <v>0</v>
      </c>
      <c r="AG85" s="199">
        <v>0</v>
      </c>
      <c r="AH85" s="199">
        <v>0</v>
      </c>
      <c r="AI85" s="199">
        <v>41.68</v>
      </c>
      <c r="AJ85" s="199">
        <v>0</v>
      </c>
      <c r="AK85" s="199">
        <v>0.04</v>
      </c>
      <c r="AL85" s="199">
        <v>0</v>
      </c>
      <c r="AM85" s="199">
        <v>0</v>
      </c>
      <c r="AN85" s="199">
        <v>0</v>
      </c>
      <c r="AO85" s="199">
        <v>77.180000000000007</v>
      </c>
      <c r="AP85" s="199">
        <v>0</v>
      </c>
    </row>
    <row r="86" spans="1:42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0</v>
      </c>
      <c r="L86" s="199">
        <v>0</v>
      </c>
      <c r="M86" s="199">
        <v>0</v>
      </c>
      <c r="N86" s="199">
        <v>0</v>
      </c>
      <c r="O86" s="199">
        <v>0</v>
      </c>
      <c r="P86" s="199">
        <v>0</v>
      </c>
      <c r="Q86" s="199">
        <v>0</v>
      </c>
      <c r="R86" s="199">
        <v>0</v>
      </c>
      <c r="S86" s="199">
        <v>0</v>
      </c>
      <c r="T86" s="199">
        <v>0</v>
      </c>
      <c r="U86" s="199">
        <v>0</v>
      </c>
      <c r="V86" s="199">
        <v>0</v>
      </c>
      <c r="W86" s="199">
        <v>0</v>
      </c>
      <c r="X86" s="199">
        <v>0</v>
      </c>
      <c r="Y86" s="199">
        <v>0</v>
      </c>
      <c r="Z86" s="199">
        <v>0</v>
      </c>
      <c r="AA86" s="199">
        <v>0</v>
      </c>
      <c r="AB86" s="199">
        <v>0</v>
      </c>
      <c r="AC86" s="199">
        <v>2.08</v>
      </c>
      <c r="AD86" s="199">
        <v>0</v>
      </c>
      <c r="AE86" s="199">
        <v>0</v>
      </c>
      <c r="AF86" s="199">
        <v>0</v>
      </c>
      <c r="AG86" s="199">
        <v>0</v>
      </c>
      <c r="AH86" s="199">
        <v>0</v>
      </c>
      <c r="AI86" s="199">
        <v>41.68</v>
      </c>
      <c r="AJ86" s="199">
        <v>0</v>
      </c>
      <c r="AK86" s="199">
        <v>0.04</v>
      </c>
      <c r="AL86" s="199">
        <v>0</v>
      </c>
      <c r="AM86" s="199">
        <v>0</v>
      </c>
      <c r="AN86" s="199">
        <v>0</v>
      </c>
      <c r="AO86" s="199">
        <v>77.180000000000007</v>
      </c>
      <c r="AP86" s="199">
        <v>0</v>
      </c>
    </row>
    <row r="87" spans="1:42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0</v>
      </c>
      <c r="L87" s="199">
        <v>0</v>
      </c>
      <c r="M87" s="199">
        <v>0</v>
      </c>
      <c r="N87" s="199">
        <v>0</v>
      </c>
      <c r="O87" s="199">
        <v>0</v>
      </c>
      <c r="P87" s="199">
        <v>0</v>
      </c>
      <c r="Q87" s="199">
        <v>0</v>
      </c>
      <c r="R87" s="199">
        <v>0</v>
      </c>
      <c r="S87" s="199">
        <v>0</v>
      </c>
      <c r="T87" s="199">
        <v>0</v>
      </c>
      <c r="U87" s="199">
        <v>0</v>
      </c>
      <c r="V87" s="199">
        <v>0</v>
      </c>
      <c r="W87" s="199">
        <v>0</v>
      </c>
      <c r="X87" s="199">
        <v>0</v>
      </c>
      <c r="Y87" s="199">
        <v>0</v>
      </c>
      <c r="Z87" s="199">
        <v>0</v>
      </c>
      <c r="AA87" s="199">
        <v>0</v>
      </c>
      <c r="AB87" s="199">
        <v>0</v>
      </c>
      <c r="AC87" s="199">
        <v>2.08</v>
      </c>
      <c r="AD87" s="199">
        <v>0</v>
      </c>
      <c r="AE87" s="199">
        <v>0</v>
      </c>
      <c r="AF87" s="199">
        <v>0</v>
      </c>
      <c r="AG87" s="199">
        <v>0</v>
      </c>
      <c r="AH87" s="199">
        <v>0</v>
      </c>
      <c r="AI87" s="199">
        <v>41.31</v>
      </c>
      <c r="AJ87" s="199">
        <v>0</v>
      </c>
      <c r="AK87" s="199">
        <v>0.04</v>
      </c>
      <c r="AL87" s="199">
        <v>0</v>
      </c>
      <c r="AM87" s="199">
        <v>0</v>
      </c>
      <c r="AN87" s="199">
        <v>0</v>
      </c>
      <c r="AO87" s="199">
        <v>77.180000000000007</v>
      </c>
      <c r="AP87" s="199">
        <v>0</v>
      </c>
    </row>
    <row r="88" spans="1:42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0</v>
      </c>
      <c r="L88" s="199">
        <v>0</v>
      </c>
      <c r="M88" s="199">
        <v>0</v>
      </c>
      <c r="N88" s="199">
        <v>0</v>
      </c>
      <c r="O88" s="199">
        <v>0</v>
      </c>
      <c r="P88" s="199">
        <v>0</v>
      </c>
      <c r="Q88" s="199">
        <v>0</v>
      </c>
      <c r="R88" s="199">
        <v>0</v>
      </c>
      <c r="S88" s="199">
        <v>0</v>
      </c>
      <c r="T88" s="199">
        <v>0</v>
      </c>
      <c r="U88" s="199">
        <v>0</v>
      </c>
      <c r="V88" s="199">
        <v>0</v>
      </c>
      <c r="W88" s="199">
        <v>0</v>
      </c>
      <c r="X88" s="199">
        <v>0</v>
      </c>
      <c r="Y88" s="199">
        <v>0</v>
      </c>
      <c r="Z88" s="199">
        <v>0</v>
      </c>
      <c r="AA88" s="199">
        <v>0</v>
      </c>
      <c r="AB88" s="199">
        <v>0</v>
      </c>
      <c r="AC88" s="199">
        <v>2.08</v>
      </c>
      <c r="AD88" s="199">
        <v>0</v>
      </c>
      <c r="AE88" s="199">
        <v>0</v>
      </c>
      <c r="AF88" s="199">
        <v>0</v>
      </c>
      <c r="AG88" s="199">
        <v>0</v>
      </c>
      <c r="AH88" s="199">
        <v>0</v>
      </c>
      <c r="AI88" s="199">
        <v>41.31</v>
      </c>
      <c r="AJ88" s="199">
        <v>0</v>
      </c>
      <c r="AK88" s="199">
        <v>0.04</v>
      </c>
      <c r="AL88" s="199">
        <v>0</v>
      </c>
      <c r="AM88" s="199">
        <v>0</v>
      </c>
      <c r="AN88" s="199">
        <v>0</v>
      </c>
      <c r="AO88" s="199">
        <v>77.180000000000007</v>
      </c>
      <c r="AP88" s="199">
        <v>0</v>
      </c>
    </row>
    <row r="89" spans="1:42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0</v>
      </c>
      <c r="L89" s="199">
        <v>0</v>
      </c>
      <c r="M89" s="199">
        <v>0</v>
      </c>
      <c r="N89" s="199">
        <v>0</v>
      </c>
      <c r="O89" s="199">
        <v>0</v>
      </c>
      <c r="P89" s="199">
        <v>0</v>
      </c>
      <c r="Q89" s="199">
        <v>0</v>
      </c>
      <c r="R89" s="199">
        <v>0</v>
      </c>
      <c r="S89" s="199">
        <v>0</v>
      </c>
      <c r="T89" s="199">
        <v>0</v>
      </c>
      <c r="U89" s="199">
        <v>0</v>
      </c>
      <c r="V89" s="199">
        <v>0</v>
      </c>
      <c r="W89" s="199">
        <v>0</v>
      </c>
      <c r="X89" s="199">
        <v>0</v>
      </c>
      <c r="Y89" s="199">
        <v>0</v>
      </c>
      <c r="Z89" s="199">
        <v>0</v>
      </c>
      <c r="AA89" s="199">
        <v>0</v>
      </c>
      <c r="AB89" s="199">
        <v>0</v>
      </c>
      <c r="AC89" s="199">
        <v>2.08</v>
      </c>
      <c r="AD89" s="199">
        <v>0</v>
      </c>
      <c r="AE89" s="199">
        <v>0</v>
      </c>
      <c r="AF89" s="199">
        <v>0</v>
      </c>
      <c r="AG89" s="199">
        <v>0</v>
      </c>
      <c r="AH89" s="199">
        <v>0</v>
      </c>
      <c r="AI89" s="199">
        <v>41.31</v>
      </c>
      <c r="AJ89" s="199">
        <v>0</v>
      </c>
      <c r="AK89" s="199">
        <v>0.04</v>
      </c>
      <c r="AL89" s="199">
        <v>0</v>
      </c>
      <c r="AM89" s="199">
        <v>0</v>
      </c>
      <c r="AN89" s="199">
        <v>0</v>
      </c>
      <c r="AO89" s="199">
        <v>86.18</v>
      </c>
      <c r="AP89" s="199">
        <v>0</v>
      </c>
    </row>
    <row r="90" spans="1:42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0</v>
      </c>
      <c r="L90" s="199">
        <v>0</v>
      </c>
      <c r="M90" s="199">
        <v>0</v>
      </c>
      <c r="N90" s="199">
        <v>0</v>
      </c>
      <c r="O90" s="199">
        <v>0</v>
      </c>
      <c r="P90" s="199">
        <v>0</v>
      </c>
      <c r="Q90" s="199">
        <v>0</v>
      </c>
      <c r="R90" s="199">
        <v>0</v>
      </c>
      <c r="S90" s="199">
        <v>0</v>
      </c>
      <c r="T90" s="199">
        <v>0</v>
      </c>
      <c r="U90" s="199">
        <v>0</v>
      </c>
      <c r="V90" s="199">
        <v>0</v>
      </c>
      <c r="W90" s="199">
        <v>0</v>
      </c>
      <c r="X90" s="199">
        <v>0</v>
      </c>
      <c r="Y90" s="199">
        <v>0</v>
      </c>
      <c r="Z90" s="199">
        <v>0</v>
      </c>
      <c r="AA90" s="199">
        <v>0</v>
      </c>
      <c r="AB90" s="199">
        <v>0</v>
      </c>
      <c r="AC90" s="199">
        <v>2.08</v>
      </c>
      <c r="AD90" s="199">
        <v>0</v>
      </c>
      <c r="AE90" s="199">
        <v>0</v>
      </c>
      <c r="AF90" s="199">
        <v>0</v>
      </c>
      <c r="AG90" s="199">
        <v>0</v>
      </c>
      <c r="AH90" s="199">
        <v>0</v>
      </c>
      <c r="AI90" s="199">
        <v>41.31</v>
      </c>
      <c r="AJ90" s="199">
        <v>0</v>
      </c>
      <c r="AK90" s="199">
        <v>0.04</v>
      </c>
      <c r="AL90" s="199">
        <v>0</v>
      </c>
      <c r="AM90" s="199">
        <v>0</v>
      </c>
      <c r="AN90" s="199">
        <v>0</v>
      </c>
      <c r="AO90" s="199">
        <v>77.180000000000007</v>
      </c>
      <c r="AP90" s="199">
        <v>0</v>
      </c>
    </row>
    <row r="91" spans="1:42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0</v>
      </c>
      <c r="L91" s="199">
        <v>0</v>
      </c>
      <c r="M91" s="199">
        <v>0</v>
      </c>
      <c r="N91" s="199">
        <v>0</v>
      </c>
      <c r="O91" s="199">
        <v>0</v>
      </c>
      <c r="P91" s="199">
        <v>0</v>
      </c>
      <c r="Q91" s="199">
        <v>0</v>
      </c>
      <c r="R91" s="199">
        <v>0</v>
      </c>
      <c r="S91" s="199">
        <v>0</v>
      </c>
      <c r="T91" s="199">
        <v>0</v>
      </c>
      <c r="U91" s="199">
        <v>0</v>
      </c>
      <c r="V91" s="199">
        <v>0</v>
      </c>
      <c r="W91" s="199">
        <v>0</v>
      </c>
      <c r="X91" s="199">
        <v>0</v>
      </c>
      <c r="Y91" s="199">
        <v>0</v>
      </c>
      <c r="Z91" s="199">
        <v>0</v>
      </c>
      <c r="AA91" s="199">
        <v>0</v>
      </c>
      <c r="AB91" s="199">
        <v>0</v>
      </c>
      <c r="AC91" s="199">
        <v>2.08</v>
      </c>
      <c r="AD91" s="199">
        <v>0</v>
      </c>
      <c r="AE91" s="199">
        <v>0</v>
      </c>
      <c r="AF91" s="199">
        <v>0</v>
      </c>
      <c r="AG91" s="199">
        <v>0</v>
      </c>
      <c r="AH91" s="199">
        <v>0</v>
      </c>
      <c r="AI91" s="199">
        <v>44.34</v>
      </c>
      <c r="AJ91" s="199">
        <v>0</v>
      </c>
      <c r="AK91" s="199">
        <v>0.04</v>
      </c>
      <c r="AL91" s="199">
        <v>0</v>
      </c>
      <c r="AM91" s="199">
        <v>0</v>
      </c>
      <c r="AN91" s="199">
        <v>0</v>
      </c>
      <c r="AO91" s="199">
        <v>77.180000000000007</v>
      </c>
      <c r="AP91" s="199">
        <v>0</v>
      </c>
    </row>
    <row r="92" spans="1:42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0</v>
      </c>
      <c r="L92" s="199">
        <v>0</v>
      </c>
      <c r="M92" s="199">
        <v>0</v>
      </c>
      <c r="N92" s="199">
        <v>0</v>
      </c>
      <c r="O92" s="199">
        <v>0</v>
      </c>
      <c r="P92" s="199">
        <v>0</v>
      </c>
      <c r="Q92" s="199">
        <v>0</v>
      </c>
      <c r="R92" s="199">
        <v>0</v>
      </c>
      <c r="S92" s="199">
        <v>0</v>
      </c>
      <c r="T92" s="199">
        <v>0</v>
      </c>
      <c r="U92" s="199">
        <v>0</v>
      </c>
      <c r="V92" s="199">
        <v>0</v>
      </c>
      <c r="W92" s="199">
        <v>0</v>
      </c>
      <c r="X92" s="199">
        <v>0</v>
      </c>
      <c r="Y92" s="199">
        <v>0</v>
      </c>
      <c r="Z92" s="199">
        <v>0</v>
      </c>
      <c r="AA92" s="199">
        <v>0</v>
      </c>
      <c r="AB92" s="199">
        <v>0</v>
      </c>
      <c r="AC92" s="199">
        <v>2.08</v>
      </c>
      <c r="AD92" s="199">
        <v>0</v>
      </c>
      <c r="AE92" s="199">
        <v>0</v>
      </c>
      <c r="AF92" s="199">
        <v>0</v>
      </c>
      <c r="AG92" s="199">
        <v>0</v>
      </c>
      <c r="AH92" s="199">
        <v>0</v>
      </c>
      <c r="AI92" s="199">
        <v>44.34</v>
      </c>
      <c r="AJ92" s="199">
        <v>0</v>
      </c>
      <c r="AK92" s="199">
        <v>0.04</v>
      </c>
      <c r="AL92" s="199">
        <v>0</v>
      </c>
      <c r="AM92" s="199">
        <v>0</v>
      </c>
      <c r="AN92" s="199">
        <v>0</v>
      </c>
      <c r="AO92" s="199">
        <v>77.180000000000007</v>
      </c>
      <c r="AP92" s="199">
        <v>0</v>
      </c>
    </row>
    <row r="93" spans="1:42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0</v>
      </c>
      <c r="L93" s="199">
        <v>0</v>
      </c>
      <c r="M93" s="199">
        <v>0</v>
      </c>
      <c r="N93" s="199">
        <v>0</v>
      </c>
      <c r="O93" s="199">
        <v>0</v>
      </c>
      <c r="P93" s="199">
        <v>0</v>
      </c>
      <c r="Q93" s="199">
        <v>0</v>
      </c>
      <c r="R93" s="199">
        <v>0</v>
      </c>
      <c r="S93" s="199">
        <v>0</v>
      </c>
      <c r="T93" s="199">
        <v>0</v>
      </c>
      <c r="U93" s="199">
        <v>0</v>
      </c>
      <c r="V93" s="199">
        <v>0</v>
      </c>
      <c r="W93" s="199">
        <v>0</v>
      </c>
      <c r="X93" s="199">
        <v>0</v>
      </c>
      <c r="Y93" s="199">
        <v>0</v>
      </c>
      <c r="Z93" s="199">
        <v>0</v>
      </c>
      <c r="AA93" s="199">
        <v>0</v>
      </c>
      <c r="AB93" s="199">
        <v>0</v>
      </c>
      <c r="AC93" s="199">
        <v>2.08</v>
      </c>
      <c r="AD93" s="199">
        <v>0</v>
      </c>
      <c r="AE93" s="199">
        <v>0</v>
      </c>
      <c r="AF93" s="199">
        <v>0</v>
      </c>
      <c r="AG93" s="199">
        <v>0</v>
      </c>
      <c r="AH93" s="199">
        <v>0</v>
      </c>
      <c r="AI93" s="199">
        <v>44.34</v>
      </c>
      <c r="AJ93" s="199">
        <v>0</v>
      </c>
      <c r="AK93" s="199">
        <v>0.04</v>
      </c>
      <c r="AL93" s="199">
        <v>0</v>
      </c>
      <c r="AM93" s="199">
        <v>0</v>
      </c>
      <c r="AN93" s="199">
        <v>0</v>
      </c>
      <c r="AO93" s="199">
        <v>77.180000000000007</v>
      </c>
      <c r="AP93" s="199">
        <v>0</v>
      </c>
    </row>
    <row r="94" spans="1:42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0</v>
      </c>
      <c r="L94" s="199">
        <v>0</v>
      </c>
      <c r="M94" s="199">
        <v>0</v>
      </c>
      <c r="N94" s="199">
        <v>0</v>
      </c>
      <c r="O94" s="199">
        <v>0</v>
      </c>
      <c r="P94" s="199">
        <v>0</v>
      </c>
      <c r="Q94" s="199">
        <v>0</v>
      </c>
      <c r="R94" s="199">
        <v>0</v>
      </c>
      <c r="S94" s="199">
        <v>0</v>
      </c>
      <c r="T94" s="199">
        <v>0</v>
      </c>
      <c r="U94" s="199">
        <v>0</v>
      </c>
      <c r="V94" s="199">
        <v>0</v>
      </c>
      <c r="W94" s="199">
        <v>0</v>
      </c>
      <c r="X94" s="199">
        <v>0</v>
      </c>
      <c r="Y94" s="199">
        <v>0</v>
      </c>
      <c r="Z94" s="199">
        <v>0</v>
      </c>
      <c r="AA94" s="199">
        <v>0</v>
      </c>
      <c r="AB94" s="199">
        <v>0</v>
      </c>
      <c r="AC94" s="199">
        <v>2.08</v>
      </c>
      <c r="AD94" s="199">
        <v>0</v>
      </c>
      <c r="AE94" s="199">
        <v>0</v>
      </c>
      <c r="AF94" s="199">
        <v>0</v>
      </c>
      <c r="AG94" s="199">
        <v>0</v>
      </c>
      <c r="AH94" s="199">
        <v>0</v>
      </c>
      <c r="AI94" s="199">
        <v>44.34</v>
      </c>
      <c r="AJ94" s="199">
        <v>0</v>
      </c>
      <c r="AK94" s="199">
        <v>0.04</v>
      </c>
      <c r="AL94" s="199">
        <v>0</v>
      </c>
      <c r="AM94" s="199">
        <v>0</v>
      </c>
      <c r="AN94" s="199">
        <v>0</v>
      </c>
      <c r="AO94" s="199">
        <v>86.18</v>
      </c>
      <c r="AP94" s="199">
        <v>0</v>
      </c>
    </row>
    <row r="95" spans="1:42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0</v>
      </c>
      <c r="L95" s="199">
        <v>0</v>
      </c>
      <c r="M95" s="199">
        <v>0</v>
      </c>
      <c r="N95" s="199">
        <v>0</v>
      </c>
      <c r="O95" s="199">
        <v>0</v>
      </c>
      <c r="P95" s="199">
        <v>0</v>
      </c>
      <c r="Q95" s="199">
        <v>0</v>
      </c>
      <c r="R95" s="199">
        <v>0</v>
      </c>
      <c r="S95" s="199">
        <v>0</v>
      </c>
      <c r="T95" s="199">
        <v>0</v>
      </c>
      <c r="U95" s="199">
        <v>0</v>
      </c>
      <c r="V95" s="199">
        <v>0</v>
      </c>
      <c r="W95" s="199">
        <v>0</v>
      </c>
      <c r="X95" s="199">
        <v>0</v>
      </c>
      <c r="Y95" s="199">
        <v>0</v>
      </c>
      <c r="Z95" s="199">
        <v>0</v>
      </c>
      <c r="AA95" s="199">
        <v>0</v>
      </c>
      <c r="AB95" s="199">
        <v>0</v>
      </c>
      <c r="AC95" s="199">
        <v>2.08</v>
      </c>
      <c r="AD95" s="199">
        <v>0</v>
      </c>
      <c r="AE95" s="199">
        <v>0</v>
      </c>
      <c r="AF95" s="199">
        <v>0</v>
      </c>
      <c r="AG95" s="199">
        <v>0</v>
      </c>
      <c r="AH95" s="199">
        <v>0</v>
      </c>
      <c r="AI95" s="199">
        <v>43.63</v>
      </c>
      <c r="AJ95" s="199">
        <v>0</v>
      </c>
      <c r="AK95" s="199">
        <v>0.04</v>
      </c>
      <c r="AL95" s="199">
        <v>0</v>
      </c>
      <c r="AM95" s="199">
        <v>0</v>
      </c>
      <c r="AN95" s="199">
        <v>0</v>
      </c>
      <c r="AO95" s="199">
        <v>77.180000000000007</v>
      </c>
      <c r="AP95" s="199">
        <v>0</v>
      </c>
    </row>
    <row r="96" spans="1:42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0</v>
      </c>
      <c r="L96" s="199">
        <v>0</v>
      </c>
      <c r="M96" s="199">
        <v>0</v>
      </c>
      <c r="N96" s="199">
        <v>0</v>
      </c>
      <c r="O96" s="199">
        <v>0</v>
      </c>
      <c r="P96" s="199">
        <v>0</v>
      </c>
      <c r="Q96" s="199">
        <v>0</v>
      </c>
      <c r="R96" s="199">
        <v>0</v>
      </c>
      <c r="S96" s="199">
        <v>0</v>
      </c>
      <c r="T96" s="199">
        <v>0</v>
      </c>
      <c r="U96" s="199">
        <v>0</v>
      </c>
      <c r="V96" s="199">
        <v>0</v>
      </c>
      <c r="W96" s="199">
        <v>0</v>
      </c>
      <c r="X96" s="199">
        <v>0</v>
      </c>
      <c r="Y96" s="199">
        <v>0</v>
      </c>
      <c r="Z96" s="199">
        <v>0</v>
      </c>
      <c r="AA96" s="199">
        <v>0</v>
      </c>
      <c r="AB96" s="199">
        <v>0</v>
      </c>
      <c r="AC96" s="199">
        <v>2.08</v>
      </c>
      <c r="AD96" s="199">
        <v>0</v>
      </c>
      <c r="AE96" s="199">
        <v>0</v>
      </c>
      <c r="AF96" s="199">
        <v>0</v>
      </c>
      <c r="AG96" s="199">
        <v>0</v>
      </c>
      <c r="AH96" s="199">
        <v>0</v>
      </c>
      <c r="AI96" s="199">
        <v>43.63</v>
      </c>
      <c r="AJ96" s="199">
        <v>0</v>
      </c>
      <c r="AK96" s="199">
        <v>0.04</v>
      </c>
      <c r="AL96" s="199">
        <v>0</v>
      </c>
      <c r="AM96" s="199">
        <v>0</v>
      </c>
      <c r="AN96" s="199">
        <v>0</v>
      </c>
      <c r="AO96" s="199">
        <v>77.180000000000007</v>
      </c>
      <c r="AP96" s="199">
        <v>0</v>
      </c>
    </row>
    <row r="97" spans="1:42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0</v>
      </c>
      <c r="L97" s="199">
        <v>0</v>
      </c>
      <c r="M97" s="199">
        <v>0</v>
      </c>
      <c r="N97" s="199">
        <v>0</v>
      </c>
      <c r="O97" s="199">
        <v>0</v>
      </c>
      <c r="P97" s="199">
        <v>0</v>
      </c>
      <c r="Q97" s="199">
        <v>0</v>
      </c>
      <c r="R97" s="199">
        <v>0</v>
      </c>
      <c r="S97" s="199">
        <v>0</v>
      </c>
      <c r="T97" s="199">
        <v>0</v>
      </c>
      <c r="U97" s="199">
        <v>0</v>
      </c>
      <c r="V97" s="199">
        <v>0</v>
      </c>
      <c r="W97" s="199">
        <v>0</v>
      </c>
      <c r="X97" s="199">
        <v>0</v>
      </c>
      <c r="Y97" s="199">
        <v>0</v>
      </c>
      <c r="Z97" s="199">
        <v>0</v>
      </c>
      <c r="AA97" s="199">
        <v>0</v>
      </c>
      <c r="AB97" s="199">
        <v>0</v>
      </c>
      <c r="AC97" s="199">
        <v>2.08</v>
      </c>
      <c r="AD97" s="199">
        <v>0</v>
      </c>
      <c r="AE97" s="199">
        <v>0</v>
      </c>
      <c r="AF97" s="199">
        <v>0</v>
      </c>
      <c r="AG97" s="199">
        <v>0</v>
      </c>
      <c r="AH97" s="199">
        <v>0</v>
      </c>
      <c r="AI97" s="199">
        <v>43.63</v>
      </c>
      <c r="AJ97" s="199">
        <v>0</v>
      </c>
      <c r="AK97" s="199">
        <v>0.04</v>
      </c>
      <c r="AL97" s="199">
        <v>0</v>
      </c>
      <c r="AM97" s="199">
        <v>0</v>
      </c>
      <c r="AN97" s="199">
        <v>0</v>
      </c>
      <c r="AO97" s="199">
        <v>77.180000000000007</v>
      </c>
      <c r="AP97" s="199">
        <v>0</v>
      </c>
    </row>
    <row r="98" spans="1:42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0</v>
      </c>
      <c r="L98" s="199">
        <v>0</v>
      </c>
      <c r="M98" s="199">
        <v>0</v>
      </c>
      <c r="N98" s="199">
        <v>0</v>
      </c>
      <c r="O98" s="199">
        <v>0</v>
      </c>
      <c r="P98" s="199">
        <v>0</v>
      </c>
      <c r="Q98" s="199">
        <v>0</v>
      </c>
      <c r="R98" s="199">
        <v>0</v>
      </c>
      <c r="S98" s="199">
        <v>0</v>
      </c>
      <c r="T98" s="199">
        <v>0</v>
      </c>
      <c r="U98" s="199">
        <v>0</v>
      </c>
      <c r="V98" s="199">
        <v>0</v>
      </c>
      <c r="W98" s="199">
        <v>0</v>
      </c>
      <c r="X98" s="199">
        <v>0</v>
      </c>
      <c r="Y98" s="199">
        <v>0</v>
      </c>
      <c r="Z98" s="199">
        <v>0</v>
      </c>
      <c r="AA98" s="199">
        <v>0</v>
      </c>
      <c r="AB98" s="199">
        <v>0</v>
      </c>
      <c r="AC98" s="199">
        <v>2.08</v>
      </c>
      <c r="AD98" s="199">
        <v>0</v>
      </c>
      <c r="AE98" s="199">
        <v>0</v>
      </c>
      <c r="AF98" s="199">
        <v>0</v>
      </c>
      <c r="AG98" s="199">
        <v>0</v>
      </c>
      <c r="AH98" s="199">
        <v>0</v>
      </c>
      <c r="AI98" s="199">
        <v>43.63</v>
      </c>
      <c r="AJ98" s="199">
        <v>0</v>
      </c>
      <c r="AK98" s="199">
        <v>0.04</v>
      </c>
      <c r="AL98" s="199">
        <v>0</v>
      </c>
      <c r="AM98" s="199">
        <v>0</v>
      </c>
      <c r="AN98" s="199">
        <v>0</v>
      </c>
      <c r="AO98" s="199">
        <v>77.180000000000007</v>
      </c>
      <c r="AP98" s="19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5.0212500000000077E-2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0.13635000000000003</v>
      </c>
      <c r="AI99">
        <f t="shared" si="0"/>
        <v>1.044067499999999</v>
      </c>
      <c r="AJ99">
        <f t="shared" si="0"/>
        <v>0</v>
      </c>
      <c r="AK99">
        <f t="shared" si="0"/>
        <v>9.6000000000000067E-4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1.8593800000000009</v>
      </c>
      <c r="AP99">
        <f t="shared" si="0"/>
        <v>3.6375000000000001E-3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3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3"/>
    </row>
    <row r="3" spans="1:42">
      <c r="A3" t="s">
        <v>45</v>
      </c>
      <c r="B3" s="199">
        <v>0</v>
      </c>
      <c r="C3" s="199">
        <v>0</v>
      </c>
      <c r="D3" s="199">
        <v>3.87</v>
      </c>
      <c r="E3" s="199">
        <v>0</v>
      </c>
      <c r="F3" s="199">
        <v>0</v>
      </c>
      <c r="G3" s="199">
        <v>4.66</v>
      </c>
      <c r="H3" s="199">
        <v>0</v>
      </c>
      <c r="I3" s="199">
        <v>0</v>
      </c>
      <c r="J3" s="199">
        <v>5.47</v>
      </c>
      <c r="K3" s="199">
        <v>0.31</v>
      </c>
      <c r="L3" s="199">
        <v>19.260000000000002</v>
      </c>
      <c r="M3" s="199">
        <v>0.89</v>
      </c>
      <c r="N3" s="199">
        <v>0.57999999999999996</v>
      </c>
      <c r="O3" s="199">
        <v>0</v>
      </c>
      <c r="P3" s="199">
        <v>1.28</v>
      </c>
      <c r="Q3" s="199">
        <v>0.11</v>
      </c>
      <c r="R3" s="199">
        <v>0.43</v>
      </c>
      <c r="S3" s="199">
        <v>0.27</v>
      </c>
      <c r="T3" s="199">
        <v>0</v>
      </c>
      <c r="U3" s="199">
        <v>2.14</v>
      </c>
      <c r="V3" s="199">
        <v>0.14000000000000001</v>
      </c>
      <c r="W3" s="199">
        <v>0.48</v>
      </c>
      <c r="X3" s="199">
        <v>1.51</v>
      </c>
      <c r="Y3" s="199">
        <v>0</v>
      </c>
      <c r="Z3" s="199">
        <v>39.97</v>
      </c>
      <c r="AA3" s="199">
        <v>0.71</v>
      </c>
      <c r="AB3" s="199">
        <v>0</v>
      </c>
      <c r="AC3" s="199">
        <v>13.92</v>
      </c>
      <c r="AD3" s="199">
        <v>0</v>
      </c>
      <c r="AE3" s="199">
        <v>0</v>
      </c>
      <c r="AF3" s="199">
        <v>0</v>
      </c>
      <c r="AG3" s="199">
        <v>0</v>
      </c>
      <c r="AH3" s="199">
        <v>0</v>
      </c>
      <c r="AI3" s="199">
        <v>27.89</v>
      </c>
      <c r="AJ3" s="199">
        <v>0</v>
      </c>
      <c r="AK3" s="199">
        <v>0</v>
      </c>
      <c r="AL3" s="199">
        <v>0</v>
      </c>
      <c r="AM3" s="199">
        <v>0</v>
      </c>
      <c r="AN3" s="199">
        <v>0</v>
      </c>
      <c r="AO3" s="199">
        <v>174.45</v>
      </c>
      <c r="AP3" s="199">
        <v>0</v>
      </c>
    </row>
    <row r="4" spans="1:42">
      <c r="A4" t="s">
        <v>46</v>
      </c>
      <c r="B4" s="199">
        <v>0</v>
      </c>
      <c r="C4" s="199">
        <v>0</v>
      </c>
      <c r="D4" s="199">
        <v>3.87</v>
      </c>
      <c r="E4" s="199">
        <v>0</v>
      </c>
      <c r="F4" s="199">
        <v>0</v>
      </c>
      <c r="G4" s="199">
        <v>4.66</v>
      </c>
      <c r="H4" s="199">
        <v>0</v>
      </c>
      <c r="I4" s="199">
        <v>0</v>
      </c>
      <c r="J4" s="199">
        <v>5.47</v>
      </c>
      <c r="K4" s="199">
        <v>0.31</v>
      </c>
      <c r="L4" s="199">
        <v>19.260000000000002</v>
      </c>
      <c r="M4" s="199">
        <v>0.89</v>
      </c>
      <c r="N4" s="199">
        <v>0.57999999999999996</v>
      </c>
      <c r="O4" s="199">
        <v>0</v>
      </c>
      <c r="P4" s="199">
        <v>1.28</v>
      </c>
      <c r="Q4" s="199">
        <v>0.11</v>
      </c>
      <c r="R4" s="199">
        <v>0.43</v>
      </c>
      <c r="S4" s="199">
        <v>0.27</v>
      </c>
      <c r="T4" s="199">
        <v>0</v>
      </c>
      <c r="U4" s="199">
        <v>2.14</v>
      </c>
      <c r="V4" s="199">
        <v>0.14000000000000001</v>
      </c>
      <c r="W4" s="199">
        <v>0.48</v>
      </c>
      <c r="X4" s="199">
        <v>1.51</v>
      </c>
      <c r="Y4" s="199">
        <v>0</v>
      </c>
      <c r="Z4" s="199">
        <v>39.97</v>
      </c>
      <c r="AA4" s="199">
        <v>0.71</v>
      </c>
      <c r="AB4" s="199">
        <v>0</v>
      </c>
      <c r="AC4" s="199">
        <v>13.92</v>
      </c>
      <c r="AD4" s="199">
        <v>0</v>
      </c>
      <c r="AE4" s="199">
        <v>0</v>
      </c>
      <c r="AF4" s="199">
        <v>0</v>
      </c>
      <c r="AG4" s="199">
        <v>0</v>
      </c>
      <c r="AH4" s="199">
        <v>0</v>
      </c>
      <c r="AI4" s="199">
        <v>27.89</v>
      </c>
      <c r="AJ4" s="199">
        <v>0</v>
      </c>
      <c r="AK4" s="199">
        <v>0</v>
      </c>
      <c r="AL4" s="199">
        <v>0</v>
      </c>
      <c r="AM4" s="199">
        <v>0</v>
      </c>
      <c r="AN4" s="199">
        <v>0</v>
      </c>
      <c r="AO4" s="199">
        <v>174.45</v>
      </c>
      <c r="AP4" s="199">
        <v>0</v>
      </c>
    </row>
    <row r="5" spans="1:42">
      <c r="A5" t="s">
        <v>47</v>
      </c>
      <c r="B5" s="199">
        <v>0</v>
      </c>
      <c r="C5" s="199">
        <v>0</v>
      </c>
      <c r="D5" s="199">
        <v>3.87</v>
      </c>
      <c r="E5" s="199">
        <v>0</v>
      </c>
      <c r="F5" s="199">
        <v>0</v>
      </c>
      <c r="G5" s="199">
        <v>4.66</v>
      </c>
      <c r="H5" s="199">
        <v>0</v>
      </c>
      <c r="I5" s="199">
        <v>0</v>
      </c>
      <c r="J5" s="199">
        <v>5.47</v>
      </c>
      <c r="K5" s="199">
        <v>0.31</v>
      </c>
      <c r="L5" s="199">
        <v>19.260000000000002</v>
      </c>
      <c r="M5" s="199">
        <v>0.89</v>
      </c>
      <c r="N5" s="199">
        <v>0.57999999999999996</v>
      </c>
      <c r="O5" s="199">
        <v>0</v>
      </c>
      <c r="P5" s="199">
        <v>1.28</v>
      </c>
      <c r="Q5" s="199">
        <v>0.11</v>
      </c>
      <c r="R5" s="199">
        <v>0.43</v>
      </c>
      <c r="S5" s="199">
        <v>0.27</v>
      </c>
      <c r="T5" s="199">
        <v>0</v>
      </c>
      <c r="U5" s="199">
        <v>2.14</v>
      </c>
      <c r="V5" s="199">
        <v>0.14000000000000001</v>
      </c>
      <c r="W5" s="199">
        <v>0.48</v>
      </c>
      <c r="X5" s="199">
        <v>1.51</v>
      </c>
      <c r="Y5" s="199">
        <v>0</v>
      </c>
      <c r="Z5" s="199">
        <v>39.97</v>
      </c>
      <c r="AA5" s="199">
        <v>0.71</v>
      </c>
      <c r="AB5" s="199">
        <v>0</v>
      </c>
      <c r="AC5" s="199">
        <v>13.92</v>
      </c>
      <c r="AD5" s="199">
        <v>0</v>
      </c>
      <c r="AE5" s="199">
        <v>0</v>
      </c>
      <c r="AF5" s="199">
        <v>0</v>
      </c>
      <c r="AG5" s="199">
        <v>0</v>
      </c>
      <c r="AH5" s="199">
        <v>0</v>
      </c>
      <c r="AI5" s="199">
        <v>27.89</v>
      </c>
      <c r="AJ5" s="199">
        <v>0</v>
      </c>
      <c r="AK5" s="199">
        <v>0</v>
      </c>
      <c r="AL5" s="199">
        <v>0</v>
      </c>
      <c r="AM5" s="199">
        <v>0</v>
      </c>
      <c r="AN5" s="199">
        <v>0</v>
      </c>
      <c r="AO5" s="199">
        <v>174.45</v>
      </c>
      <c r="AP5" s="199">
        <v>0</v>
      </c>
    </row>
    <row r="6" spans="1:42">
      <c r="A6" t="s">
        <v>48</v>
      </c>
      <c r="B6" s="199">
        <v>0</v>
      </c>
      <c r="C6" s="199">
        <v>0</v>
      </c>
      <c r="D6" s="199">
        <v>3.87</v>
      </c>
      <c r="E6" s="199">
        <v>0</v>
      </c>
      <c r="F6" s="199">
        <v>0</v>
      </c>
      <c r="G6" s="199">
        <v>4.66</v>
      </c>
      <c r="H6" s="199">
        <v>0</v>
      </c>
      <c r="I6" s="199">
        <v>0</v>
      </c>
      <c r="J6" s="199">
        <v>5.47</v>
      </c>
      <c r="K6" s="199">
        <v>0.31</v>
      </c>
      <c r="L6" s="199">
        <v>19.260000000000002</v>
      </c>
      <c r="M6" s="199">
        <v>0.89</v>
      </c>
      <c r="N6" s="199">
        <v>0.57999999999999996</v>
      </c>
      <c r="O6" s="199">
        <v>0</v>
      </c>
      <c r="P6" s="199">
        <v>1.28</v>
      </c>
      <c r="Q6" s="199">
        <v>0.11</v>
      </c>
      <c r="R6" s="199">
        <v>0.43</v>
      </c>
      <c r="S6" s="199">
        <v>0.27</v>
      </c>
      <c r="T6" s="199">
        <v>0</v>
      </c>
      <c r="U6" s="199">
        <v>2.14</v>
      </c>
      <c r="V6" s="199">
        <v>0.14000000000000001</v>
      </c>
      <c r="W6" s="199">
        <v>0.48</v>
      </c>
      <c r="X6" s="199">
        <v>1.51</v>
      </c>
      <c r="Y6" s="199">
        <v>0</v>
      </c>
      <c r="Z6" s="199">
        <v>39.97</v>
      </c>
      <c r="AA6" s="199">
        <v>0.71</v>
      </c>
      <c r="AB6" s="199">
        <v>0</v>
      </c>
      <c r="AC6" s="199">
        <v>13.92</v>
      </c>
      <c r="AD6" s="199">
        <v>0</v>
      </c>
      <c r="AE6" s="199">
        <v>0</v>
      </c>
      <c r="AF6" s="199">
        <v>0</v>
      </c>
      <c r="AG6" s="199">
        <v>0</v>
      </c>
      <c r="AH6" s="199">
        <v>0</v>
      </c>
      <c r="AI6" s="199">
        <v>27.89</v>
      </c>
      <c r="AJ6" s="199">
        <v>0</v>
      </c>
      <c r="AK6" s="199">
        <v>0</v>
      </c>
      <c r="AL6" s="199">
        <v>0</v>
      </c>
      <c r="AM6" s="199">
        <v>0</v>
      </c>
      <c r="AN6" s="199">
        <v>0</v>
      </c>
      <c r="AO6" s="199">
        <v>174.45</v>
      </c>
      <c r="AP6" s="199">
        <v>0</v>
      </c>
    </row>
    <row r="7" spans="1:42">
      <c r="A7" t="s">
        <v>49</v>
      </c>
      <c r="B7" s="199">
        <v>0</v>
      </c>
      <c r="C7" s="199">
        <v>0</v>
      </c>
      <c r="D7" s="199">
        <v>3.87</v>
      </c>
      <c r="E7" s="199">
        <v>0</v>
      </c>
      <c r="F7" s="199">
        <v>0</v>
      </c>
      <c r="G7" s="199">
        <v>4.66</v>
      </c>
      <c r="H7" s="199">
        <v>0</v>
      </c>
      <c r="I7" s="199">
        <v>0</v>
      </c>
      <c r="J7" s="199">
        <v>5.47</v>
      </c>
      <c r="K7" s="199">
        <v>0.31</v>
      </c>
      <c r="L7" s="199">
        <v>19.260000000000002</v>
      </c>
      <c r="M7" s="199">
        <v>0.94</v>
      </c>
      <c r="N7" s="199">
        <v>0.57999999999999996</v>
      </c>
      <c r="O7" s="199">
        <v>0</v>
      </c>
      <c r="P7" s="199">
        <v>1.28</v>
      </c>
      <c r="Q7" s="199">
        <v>0.11</v>
      </c>
      <c r="R7" s="199">
        <v>0.43</v>
      </c>
      <c r="S7" s="199">
        <v>0.27</v>
      </c>
      <c r="T7" s="199">
        <v>0</v>
      </c>
      <c r="U7" s="199">
        <v>2.14</v>
      </c>
      <c r="V7" s="199">
        <v>0.14000000000000001</v>
      </c>
      <c r="W7" s="199">
        <v>0.48</v>
      </c>
      <c r="X7" s="199">
        <v>1.51</v>
      </c>
      <c r="Y7" s="199">
        <v>0</v>
      </c>
      <c r="Z7" s="199">
        <v>39.97</v>
      </c>
      <c r="AA7" s="199">
        <v>0.71</v>
      </c>
      <c r="AB7" s="199">
        <v>0</v>
      </c>
      <c r="AC7" s="199">
        <v>13.92</v>
      </c>
      <c r="AD7" s="199">
        <v>0</v>
      </c>
      <c r="AE7" s="199">
        <v>0</v>
      </c>
      <c r="AF7" s="199">
        <v>0</v>
      </c>
      <c r="AG7" s="199">
        <v>0</v>
      </c>
      <c r="AH7" s="199">
        <v>0</v>
      </c>
      <c r="AI7" s="199">
        <v>27.89</v>
      </c>
      <c r="AJ7" s="199">
        <v>0</v>
      </c>
      <c r="AK7" s="199">
        <v>0</v>
      </c>
      <c r="AL7" s="199">
        <v>0</v>
      </c>
      <c r="AM7" s="199">
        <v>0</v>
      </c>
      <c r="AN7" s="199">
        <v>0</v>
      </c>
      <c r="AO7" s="199">
        <v>174.45</v>
      </c>
      <c r="AP7" s="199">
        <v>0</v>
      </c>
    </row>
    <row r="8" spans="1:42">
      <c r="A8" t="s">
        <v>50</v>
      </c>
      <c r="B8" s="199">
        <v>0</v>
      </c>
      <c r="C8" s="199">
        <v>0</v>
      </c>
      <c r="D8" s="199">
        <v>3.87</v>
      </c>
      <c r="E8" s="199">
        <v>0</v>
      </c>
      <c r="F8" s="199">
        <v>0</v>
      </c>
      <c r="G8" s="199">
        <v>4.66</v>
      </c>
      <c r="H8" s="199">
        <v>0</v>
      </c>
      <c r="I8" s="199">
        <v>0</v>
      </c>
      <c r="J8" s="199">
        <v>5.47</v>
      </c>
      <c r="K8" s="199">
        <v>0.31</v>
      </c>
      <c r="L8" s="199">
        <v>19.260000000000002</v>
      </c>
      <c r="M8" s="199">
        <v>0.94</v>
      </c>
      <c r="N8" s="199">
        <v>0.57999999999999996</v>
      </c>
      <c r="O8" s="199">
        <v>0</v>
      </c>
      <c r="P8" s="199">
        <v>1.28</v>
      </c>
      <c r="Q8" s="199">
        <v>0.11</v>
      </c>
      <c r="R8" s="199">
        <v>0.43</v>
      </c>
      <c r="S8" s="199">
        <v>0.27</v>
      </c>
      <c r="T8" s="199">
        <v>0</v>
      </c>
      <c r="U8" s="199">
        <v>2.14</v>
      </c>
      <c r="V8" s="199">
        <v>0.14000000000000001</v>
      </c>
      <c r="W8" s="199">
        <v>0.48</v>
      </c>
      <c r="X8" s="199">
        <v>1.51</v>
      </c>
      <c r="Y8" s="199">
        <v>0</v>
      </c>
      <c r="Z8" s="199">
        <v>39.97</v>
      </c>
      <c r="AA8" s="199">
        <v>0.71</v>
      </c>
      <c r="AB8" s="199">
        <v>0</v>
      </c>
      <c r="AC8" s="199">
        <v>13.92</v>
      </c>
      <c r="AD8" s="199">
        <v>0</v>
      </c>
      <c r="AE8" s="199">
        <v>0</v>
      </c>
      <c r="AF8" s="199">
        <v>0</v>
      </c>
      <c r="AG8" s="199">
        <v>0</v>
      </c>
      <c r="AH8" s="199">
        <v>0</v>
      </c>
      <c r="AI8" s="199">
        <v>27.89</v>
      </c>
      <c r="AJ8" s="199">
        <v>0</v>
      </c>
      <c r="AK8" s="199">
        <v>0</v>
      </c>
      <c r="AL8" s="199">
        <v>0</v>
      </c>
      <c r="AM8" s="199">
        <v>0</v>
      </c>
      <c r="AN8" s="199">
        <v>0</v>
      </c>
      <c r="AO8" s="199">
        <v>174.45</v>
      </c>
      <c r="AP8" s="199">
        <v>0</v>
      </c>
    </row>
    <row r="9" spans="1:42">
      <c r="A9" t="s">
        <v>51</v>
      </c>
      <c r="B9" s="199">
        <v>0</v>
      </c>
      <c r="C9" s="199">
        <v>0</v>
      </c>
      <c r="D9" s="199">
        <v>3.87</v>
      </c>
      <c r="E9" s="199">
        <v>0</v>
      </c>
      <c r="F9" s="199">
        <v>0</v>
      </c>
      <c r="G9" s="199">
        <v>4.66</v>
      </c>
      <c r="H9" s="199">
        <v>0</v>
      </c>
      <c r="I9" s="199">
        <v>0</v>
      </c>
      <c r="J9" s="199">
        <v>5.47</v>
      </c>
      <c r="K9" s="199">
        <v>0.31</v>
      </c>
      <c r="L9" s="199">
        <v>19.260000000000002</v>
      </c>
      <c r="M9" s="199">
        <v>0.94</v>
      </c>
      <c r="N9" s="199">
        <v>0.57999999999999996</v>
      </c>
      <c r="O9" s="199">
        <v>0</v>
      </c>
      <c r="P9" s="199">
        <v>1.28</v>
      </c>
      <c r="Q9" s="199">
        <v>0.11</v>
      </c>
      <c r="R9" s="199">
        <v>0.43</v>
      </c>
      <c r="S9" s="199">
        <v>0.27</v>
      </c>
      <c r="T9" s="199">
        <v>0</v>
      </c>
      <c r="U9" s="199">
        <v>2.14</v>
      </c>
      <c r="V9" s="199">
        <v>0.14000000000000001</v>
      </c>
      <c r="W9" s="199">
        <v>0.48</v>
      </c>
      <c r="X9" s="199">
        <v>1.51</v>
      </c>
      <c r="Y9" s="199">
        <v>0</v>
      </c>
      <c r="Z9" s="199">
        <v>39.97</v>
      </c>
      <c r="AA9" s="199">
        <v>0.71</v>
      </c>
      <c r="AB9" s="199">
        <v>0</v>
      </c>
      <c r="AC9" s="199">
        <v>13.92</v>
      </c>
      <c r="AD9" s="199">
        <v>0</v>
      </c>
      <c r="AE9" s="199">
        <v>0</v>
      </c>
      <c r="AF9" s="199">
        <v>0</v>
      </c>
      <c r="AG9" s="199">
        <v>0</v>
      </c>
      <c r="AH9" s="199">
        <v>0</v>
      </c>
      <c r="AI9" s="199">
        <v>27.89</v>
      </c>
      <c r="AJ9" s="199">
        <v>0</v>
      </c>
      <c r="AK9" s="199">
        <v>0</v>
      </c>
      <c r="AL9" s="199">
        <v>0</v>
      </c>
      <c r="AM9" s="199">
        <v>0</v>
      </c>
      <c r="AN9" s="199">
        <v>0</v>
      </c>
      <c r="AO9" s="199">
        <v>174.45</v>
      </c>
      <c r="AP9" s="199">
        <v>0</v>
      </c>
    </row>
    <row r="10" spans="1:42">
      <c r="A10" t="s">
        <v>52</v>
      </c>
      <c r="B10" s="199">
        <v>0</v>
      </c>
      <c r="C10" s="199">
        <v>0</v>
      </c>
      <c r="D10" s="199">
        <v>3.87</v>
      </c>
      <c r="E10" s="199">
        <v>0</v>
      </c>
      <c r="F10" s="199">
        <v>0</v>
      </c>
      <c r="G10" s="199">
        <v>4.66</v>
      </c>
      <c r="H10" s="199">
        <v>0</v>
      </c>
      <c r="I10" s="199">
        <v>0</v>
      </c>
      <c r="J10" s="199">
        <v>5.47</v>
      </c>
      <c r="K10" s="199">
        <v>0.31</v>
      </c>
      <c r="L10" s="199">
        <v>19.260000000000002</v>
      </c>
      <c r="M10" s="199">
        <v>0.94</v>
      </c>
      <c r="N10" s="199">
        <v>0.57999999999999996</v>
      </c>
      <c r="O10" s="199">
        <v>0</v>
      </c>
      <c r="P10" s="199">
        <v>1.28</v>
      </c>
      <c r="Q10" s="199">
        <v>0.11</v>
      </c>
      <c r="R10" s="199">
        <v>0.43</v>
      </c>
      <c r="S10" s="199">
        <v>0.27</v>
      </c>
      <c r="T10" s="199">
        <v>0</v>
      </c>
      <c r="U10" s="199">
        <v>2.14</v>
      </c>
      <c r="V10" s="199">
        <v>0.14000000000000001</v>
      </c>
      <c r="W10" s="199">
        <v>0.48</v>
      </c>
      <c r="X10" s="199">
        <v>1.51</v>
      </c>
      <c r="Y10" s="199">
        <v>0</v>
      </c>
      <c r="Z10" s="199">
        <v>39.97</v>
      </c>
      <c r="AA10" s="199">
        <v>0.71</v>
      </c>
      <c r="AB10" s="199">
        <v>0</v>
      </c>
      <c r="AC10" s="199">
        <v>13.92</v>
      </c>
      <c r="AD10" s="199">
        <v>0</v>
      </c>
      <c r="AE10" s="199">
        <v>0</v>
      </c>
      <c r="AF10" s="199">
        <v>0</v>
      </c>
      <c r="AG10" s="199">
        <v>0</v>
      </c>
      <c r="AH10" s="199">
        <v>0</v>
      </c>
      <c r="AI10" s="199">
        <v>27.89</v>
      </c>
      <c r="AJ10" s="199">
        <v>0</v>
      </c>
      <c r="AK10" s="199">
        <v>0</v>
      </c>
      <c r="AL10" s="199">
        <v>0</v>
      </c>
      <c r="AM10" s="199">
        <v>0</v>
      </c>
      <c r="AN10" s="199">
        <v>0</v>
      </c>
      <c r="AO10" s="199">
        <v>174.45</v>
      </c>
      <c r="AP10" s="199">
        <v>0</v>
      </c>
    </row>
    <row r="11" spans="1:42">
      <c r="A11" t="s">
        <v>53</v>
      </c>
      <c r="B11" s="199">
        <v>0</v>
      </c>
      <c r="C11" s="199">
        <v>0</v>
      </c>
      <c r="D11" s="199">
        <v>3.87</v>
      </c>
      <c r="E11" s="199">
        <v>0</v>
      </c>
      <c r="F11" s="199">
        <v>0</v>
      </c>
      <c r="G11" s="199">
        <v>4.66</v>
      </c>
      <c r="H11" s="199">
        <v>0</v>
      </c>
      <c r="I11" s="199">
        <v>0</v>
      </c>
      <c r="J11" s="199">
        <v>5.47</v>
      </c>
      <c r="K11" s="199">
        <v>0.31</v>
      </c>
      <c r="L11" s="199">
        <v>19.260000000000002</v>
      </c>
      <c r="M11" s="199">
        <v>0.94</v>
      </c>
      <c r="N11" s="199">
        <v>0.57999999999999996</v>
      </c>
      <c r="O11" s="199">
        <v>0</v>
      </c>
      <c r="P11" s="199">
        <v>1.28</v>
      </c>
      <c r="Q11" s="199">
        <v>0.11</v>
      </c>
      <c r="R11" s="199">
        <v>0.43</v>
      </c>
      <c r="S11" s="199">
        <v>0.27</v>
      </c>
      <c r="T11" s="199">
        <v>0</v>
      </c>
      <c r="U11" s="199">
        <v>2.14</v>
      </c>
      <c r="V11" s="199">
        <v>0.14000000000000001</v>
      </c>
      <c r="W11" s="199">
        <v>0.48</v>
      </c>
      <c r="X11" s="199">
        <v>1.51</v>
      </c>
      <c r="Y11" s="199">
        <v>0</v>
      </c>
      <c r="Z11" s="199">
        <v>39.97</v>
      </c>
      <c r="AA11" s="199">
        <v>0.71</v>
      </c>
      <c r="AB11" s="199">
        <v>0</v>
      </c>
      <c r="AC11" s="199">
        <v>13.92</v>
      </c>
      <c r="AD11" s="199">
        <v>0</v>
      </c>
      <c r="AE11" s="199">
        <v>0</v>
      </c>
      <c r="AF11" s="199">
        <v>0</v>
      </c>
      <c r="AG11" s="199">
        <v>0</v>
      </c>
      <c r="AH11" s="199">
        <v>0</v>
      </c>
      <c r="AI11" s="199">
        <v>27.89</v>
      </c>
      <c r="AJ11" s="199">
        <v>0</v>
      </c>
      <c r="AK11" s="199">
        <v>0</v>
      </c>
      <c r="AL11" s="199">
        <v>0</v>
      </c>
      <c r="AM11" s="199">
        <v>0</v>
      </c>
      <c r="AN11" s="199">
        <v>0</v>
      </c>
      <c r="AO11" s="199">
        <v>174.45</v>
      </c>
      <c r="AP11" s="199">
        <v>0</v>
      </c>
    </row>
    <row r="12" spans="1:42">
      <c r="A12" t="s">
        <v>54</v>
      </c>
      <c r="B12" s="199">
        <v>0</v>
      </c>
      <c r="C12" s="199">
        <v>0</v>
      </c>
      <c r="D12" s="199">
        <v>3.87</v>
      </c>
      <c r="E12" s="199">
        <v>0</v>
      </c>
      <c r="F12" s="199">
        <v>0</v>
      </c>
      <c r="G12" s="199">
        <v>4.66</v>
      </c>
      <c r="H12" s="199">
        <v>0</v>
      </c>
      <c r="I12" s="199">
        <v>0</v>
      </c>
      <c r="J12" s="199">
        <v>5.47</v>
      </c>
      <c r="K12" s="199">
        <v>0.31</v>
      </c>
      <c r="L12" s="199">
        <v>19.260000000000002</v>
      </c>
      <c r="M12" s="199">
        <v>0.94</v>
      </c>
      <c r="N12" s="199">
        <v>0.57999999999999996</v>
      </c>
      <c r="O12" s="199">
        <v>0</v>
      </c>
      <c r="P12" s="199">
        <v>1.28</v>
      </c>
      <c r="Q12" s="199">
        <v>0.11</v>
      </c>
      <c r="R12" s="199">
        <v>0.43</v>
      </c>
      <c r="S12" s="199">
        <v>0.27</v>
      </c>
      <c r="T12" s="199">
        <v>0</v>
      </c>
      <c r="U12" s="199">
        <v>2.14</v>
      </c>
      <c r="V12" s="199">
        <v>0.14000000000000001</v>
      </c>
      <c r="W12" s="199">
        <v>0.48</v>
      </c>
      <c r="X12" s="199">
        <v>1.51</v>
      </c>
      <c r="Y12" s="199">
        <v>0</v>
      </c>
      <c r="Z12" s="199">
        <v>39.97</v>
      </c>
      <c r="AA12" s="199">
        <v>0.71</v>
      </c>
      <c r="AB12" s="199">
        <v>0</v>
      </c>
      <c r="AC12" s="199">
        <v>13.92</v>
      </c>
      <c r="AD12" s="199">
        <v>0</v>
      </c>
      <c r="AE12" s="199">
        <v>0</v>
      </c>
      <c r="AF12" s="199">
        <v>0</v>
      </c>
      <c r="AG12" s="199">
        <v>0</v>
      </c>
      <c r="AH12" s="199">
        <v>0</v>
      </c>
      <c r="AI12" s="199">
        <v>27.89</v>
      </c>
      <c r="AJ12" s="199">
        <v>0</v>
      </c>
      <c r="AK12" s="199">
        <v>0</v>
      </c>
      <c r="AL12" s="199">
        <v>0</v>
      </c>
      <c r="AM12" s="199">
        <v>0</v>
      </c>
      <c r="AN12" s="199">
        <v>0</v>
      </c>
      <c r="AO12" s="199">
        <v>174.45</v>
      </c>
      <c r="AP12" s="199">
        <v>0</v>
      </c>
    </row>
    <row r="13" spans="1:42">
      <c r="A13" t="s">
        <v>55</v>
      </c>
      <c r="B13" s="199">
        <v>0</v>
      </c>
      <c r="C13" s="199">
        <v>0</v>
      </c>
      <c r="D13" s="199">
        <v>3.87</v>
      </c>
      <c r="E13" s="199">
        <v>0</v>
      </c>
      <c r="F13" s="199">
        <v>0</v>
      </c>
      <c r="G13" s="199">
        <v>4.66</v>
      </c>
      <c r="H13" s="199">
        <v>0</v>
      </c>
      <c r="I13" s="199">
        <v>0</v>
      </c>
      <c r="J13" s="199">
        <v>5.47</v>
      </c>
      <c r="K13" s="199">
        <v>0.31</v>
      </c>
      <c r="L13" s="199">
        <v>19.260000000000002</v>
      </c>
      <c r="M13" s="199">
        <v>0.94</v>
      </c>
      <c r="N13" s="199">
        <v>0.57999999999999996</v>
      </c>
      <c r="O13" s="199">
        <v>0</v>
      </c>
      <c r="P13" s="199">
        <v>1.28</v>
      </c>
      <c r="Q13" s="199">
        <v>0.11</v>
      </c>
      <c r="R13" s="199">
        <v>0.43</v>
      </c>
      <c r="S13" s="199">
        <v>0.27</v>
      </c>
      <c r="T13" s="199">
        <v>0</v>
      </c>
      <c r="U13" s="199">
        <v>2.14</v>
      </c>
      <c r="V13" s="199">
        <v>0.14000000000000001</v>
      </c>
      <c r="W13" s="199">
        <v>0.48</v>
      </c>
      <c r="X13" s="199">
        <v>1.51</v>
      </c>
      <c r="Y13" s="199">
        <v>0</v>
      </c>
      <c r="Z13" s="199">
        <v>39.97</v>
      </c>
      <c r="AA13" s="199">
        <v>0.71</v>
      </c>
      <c r="AB13" s="199">
        <v>0</v>
      </c>
      <c r="AC13" s="199">
        <v>13.92</v>
      </c>
      <c r="AD13" s="199">
        <v>0</v>
      </c>
      <c r="AE13" s="199">
        <v>0</v>
      </c>
      <c r="AF13" s="199">
        <v>0</v>
      </c>
      <c r="AG13" s="199">
        <v>0</v>
      </c>
      <c r="AH13" s="199">
        <v>0</v>
      </c>
      <c r="AI13" s="199">
        <v>27.57</v>
      </c>
      <c r="AJ13" s="199">
        <v>0</v>
      </c>
      <c r="AK13" s="199">
        <v>0</v>
      </c>
      <c r="AL13" s="199">
        <v>0</v>
      </c>
      <c r="AM13" s="199">
        <v>0</v>
      </c>
      <c r="AN13" s="199">
        <v>0</v>
      </c>
      <c r="AO13" s="199">
        <v>174.45</v>
      </c>
      <c r="AP13" s="199">
        <v>0</v>
      </c>
    </row>
    <row r="14" spans="1:42">
      <c r="A14" t="s">
        <v>56</v>
      </c>
      <c r="B14" s="199">
        <v>0</v>
      </c>
      <c r="C14" s="199">
        <v>0</v>
      </c>
      <c r="D14" s="199">
        <v>3.87</v>
      </c>
      <c r="E14" s="199">
        <v>0</v>
      </c>
      <c r="F14" s="199">
        <v>0</v>
      </c>
      <c r="G14" s="199">
        <v>4.66</v>
      </c>
      <c r="H14" s="199">
        <v>0</v>
      </c>
      <c r="I14" s="199">
        <v>0</v>
      </c>
      <c r="J14" s="199">
        <v>5.47</v>
      </c>
      <c r="K14" s="199">
        <v>0.31</v>
      </c>
      <c r="L14" s="199">
        <v>19.260000000000002</v>
      </c>
      <c r="M14" s="199">
        <v>0.94</v>
      </c>
      <c r="N14" s="199">
        <v>0.57999999999999996</v>
      </c>
      <c r="O14" s="199">
        <v>0</v>
      </c>
      <c r="P14" s="199">
        <v>1.28</v>
      </c>
      <c r="Q14" s="199">
        <v>0.11</v>
      </c>
      <c r="R14" s="199">
        <v>0.43</v>
      </c>
      <c r="S14" s="199">
        <v>0.27</v>
      </c>
      <c r="T14" s="199">
        <v>0</v>
      </c>
      <c r="U14" s="199">
        <v>2.14</v>
      </c>
      <c r="V14" s="199">
        <v>0.14000000000000001</v>
      </c>
      <c r="W14" s="199">
        <v>0.48</v>
      </c>
      <c r="X14" s="199">
        <v>1.51</v>
      </c>
      <c r="Y14" s="199">
        <v>0</v>
      </c>
      <c r="Z14" s="199">
        <v>39.97</v>
      </c>
      <c r="AA14" s="199">
        <v>0.71</v>
      </c>
      <c r="AB14" s="199">
        <v>0</v>
      </c>
      <c r="AC14" s="199">
        <v>13.92</v>
      </c>
      <c r="AD14" s="199">
        <v>0</v>
      </c>
      <c r="AE14" s="199">
        <v>0</v>
      </c>
      <c r="AF14" s="199">
        <v>0</v>
      </c>
      <c r="AG14" s="199">
        <v>0</v>
      </c>
      <c r="AH14" s="199">
        <v>0</v>
      </c>
      <c r="AI14" s="199">
        <v>27.89</v>
      </c>
      <c r="AJ14" s="199">
        <v>0</v>
      </c>
      <c r="AK14" s="199">
        <v>0</v>
      </c>
      <c r="AL14" s="199">
        <v>0</v>
      </c>
      <c r="AM14" s="199">
        <v>0</v>
      </c>
      <c r="AN14" s="199">
        <v>0</v>
      </c>
      <c r="AO14" s="199">
        <v>174.45</v>
      </c>
      <c r="AP14" s="199">
        <v>0</v>
      </c>
    </row>
    <row r="15" spans="1:42">
      <c r="A15" t="s">
        <v>57</v>
      </c>
      <c r="B15" s="199">
        <v>0</v>
      </c>
      <c r="C15" s="199">
        <v>0</v>
      </c>
      <c r="D15" s="199">
        <v>3.87</v>
      </c>
      <c r="E15" s="199">
        <v>0</v>
      </c>
      <c r="F15" s="199">
        <v>0</v>
      </c>
      <c r="G15" s="199">
        <v>4.66</v>
      </c>
      <c r="H15" s="199">
        <v>0</v>
      </c>
      <c r="I15" s="199">
        <v>0</v>
      </c>
      <c r="J15" s="199">
        <v>5.47</v>
      </c>
      <c r="K15" s="199">
        <v>0.31</v>
      </c>
      <c r="L15" s="199">
        <v>19.260000000000002</v>
      </c>
      <c r="M15" s="199">
        <v>0.94</v>
      </c>
      <c r="N15" s="199">
        <v>0.57999999999999996</v>
      </c>
      <c r="O15" s="199">
        <v>0</v>
      </c>
      <c r="P15" s="199">
        <v>1.28</v>
      </c>
      <c r="Q15" s="199">
        <v>0.11</v>
      </c>
      <c r="R15" s="199">
        <v>0.43</v>
      </c>
      <c r="S15" s="199">
        <v>0.27</v>
      </c>
      <c r="T15" s="199">
        <v>0</v>
      </c>
      <c r="U15" s="199">
        <v>2.14</v>
      </c>
      <c r="V15" s="199">
        <v>0.14000000000000001</v>
      </c>
      <c r="W15" s="199">
        <v>0.48</v>
      </c>
      <c r="X15" s="199">
        <v>1.51</v>
      </c>
      <c r="Y15" s="199">
        <v>0</v>
      </c>
      <c r="Z15" s="199">
        <v>39.97</v>
      </c>
      <c r="AA15" s="199">
        <v>0.71</v>
      </c>
      <c r="AB15" s="199">
        <v>0</v>
      </c>
      <c r="AC15" s="199">
        <v>13.92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27.38</v>
      </c>
      <c r="AJ15" s="199">
        <v>0</v>
      </c>
      <c r="AK15" s="199">
        <v>0</v>
      </c>
      <c r="AL15" s="199">
        <v>0</v>
      </c>
      <c r="AM15" s="199">
        <v>0</v>
      </c>
      <c r="AN15" s="199">
        <v>0</v>
      </c>
      <c r="AO15" s="199">
        <v>174.45</v>
      </c>
      <c r="AP15" s="199">
        <v>0</v>
      </c>
    </row>
    <row r="16" spans="1:42">
      <c r="A16" t="s">
        <v>58</v>
      </c>
      <c r="B16" s="199">
        <v>0</v>
      </c>
      <c r="C16" s="199">
        <v>0</v>
      </c>
      <c r="D16" s="199">
        <v>3.87</v>
      </c>
      <c r="E16" s="199">
        <v>0</v>
      </c>
      <c r="F16" s="199">
        <v>0</v>
      </c>
      <c r="G16" s="199">
        <v>4.66</v>
      </c>
      <c r="H16" s="199">
        <v>0</v>
      </c>
      <c r="I16" s="199">
        <v>0</v>
      </c>
      <c r="J16" s="199">
        <v>5.47</v>
      </c>
      <c r="K16" s="199">
        <v>0.31</v>
      </c>
      <c r="L16" s="199">
        <v>19.260000000000002</v>
      </c>
      <c r="M16" s="199">
        <v>0.94</v>
      </c>
      <c r="N16" s="199">
        <v>0.57999999999999996</v>
      </c>
      <c r="O16" s="199">
        <v>0</v>
      </c>
      <c r="P16" s="199">
        <v>1.28</v>
      </c>
      <c r="Q16" s="199">
        <v>0.11</v>
      </c>
      <c r="R16" s="199">
        <v>0.43</v>
      </c>
      <c r="S16" s="199">
        <v>0.27</v>
      </c>
      <c r="T16" s="199">
        <v>0</v>
      </c>
      <c r="U16" s="199">
        <v>2.14</v>
      </c>
      <c r="V16" s="199">
        <v>0.14000000000000001</v>
      </c>
      <c r="W16" s="199">
        <v>0.48</v>
      </c>
      <c r="X16" s="199">
        <v>1.51</v>
      </c>
      <c r="Y16" s="199">
        <v>0</v>
      </c>
      <c r="Z16" s="199">
        <v>39.97</v>
      </c>
      <c r="AA16" s="199">
        <v>0.71</v>
      </c>
      <c r="AB16" s="199">
        <v>0</v>
      </c>
      <c r="AC16" s="199">
        <v>13.92</v>
      </c>
      <c r="AD16" s="199">
        <v>0</v>
      </c>
      <c r="AE16" s="199">
        <v>0</v>
      </c>
      <c r="AF16" s="199">
        <v>0</v>
      </c>
      <c r="AG16" s="199">
        <v>0</v>
      </c>
      <c r="AH16" s="199">
        <v>0</v>
      </c>
      <c r="AI16" s="199">
        <v>27.38</v>
      </c>
      <c r="AJ16" s="199">
        <v>0</v>
      </c>
      <c r="AK16" s="199">
        <v>0</v>
      </c>
      <c r="AL16" s="199">
        <v>0</v>
      </c>
      <c r="AM16" s="199">
        <v>0</v>
      </c>
      <c r="AN16" s="199">
        <v>0</v>
      </c>
      <c r="AO16" s="199">
        <v>174.45</v>
      </c>
      <c r="AP16" s="199">
        <v>0</v>
      </c>
    </row>
    <row r="17" spans="1:42">
      <c r="A17" t="s">
        <v>59</v>
      </c>
      <c r="B17" s="199">
        <v>0</v>
      </c>
      <c r="C17" s="199">
        <v>0</v>
      </c>
      <c r="D17" s="199">
        <v>3.87</v>
      </c>
      <c r="E17" s="199">
        <v>0</v>
      </c>
      <c r="F17" s="199">
        <v>0</v>
      </c>
      <c r="G17" s="199">
        <v>4.66</v>
      </c>
      <c r="H17" s="199">
        <v>0</v>
      </c>
      <c r="I17" s="199">
        <v>0</v>
      </c>
      <c r="J17" s="199">
        <v>5.47</v>
      </c>
      <c r="K17" s="199">
        <v>0.31</v>
      </c>
      <c r="L17" s="199">
        <v>19.260000000000002</v>
      </c>
      <c r="M17" s="199">
        <v>0.94</v>
      </c>
      <c r="N17" s="199">
        <v>0.57999999999999996</v>
      </c>
      <c r="O17" s="199">
        <v>0</v>
      </c>
      <c r="P17" s="199">
        <v>1.28</v>
      </c>
      <c r="Q17" s="199">
        <v>0.11</v>
      </c>
      <c r="R17" s="199">
        <v>0.43</v>
      </c>
      <c r="S17" s="199">
        <v>0.27</v>
      </c>
      <c r="T17" s="199">
        <v>0</v>
      </c>
      <c r="U17" s="199">
        <v>2.14</v>
      </c>
      <c r="V17" s="199">
        <v>0.14000000000000001</v>
      </c>
      <c r="W17" s="199">
        <v>0.48</v>
      </c>
      <c r="X17" s="199">
        <v>1.51</v>
      </c>
      <c r="Y17" s="199">
        <v>0</v>
      </c>
      <c r="Z17" s="199">
        <v>39.97</v>
      </c>
      <c r="AA17" s="199">
        <v>0.71</v>
      </c>
      <c r="AB17" s="199">
        <v>0</v>
      </c>
      <c r="AC17" s="199">
        <v>13.92</v>
      </c>
      <c r="AD17" s="199">
        <v>0</v>
      </c>
      <c r="AE17" s="199">
        <v>0</v>
      </c>
      <c r="AF17" s="199">
        <v>0</v>
      </c>
      <c r="AG17" s="199">
        <v>0</v>
      </c>
      <c r="AH17" s="199">
        <v>0</v>
      </c>
      <c r="AI17" s="199">
        <v>27.38</v>
      </c>
      <c r="AJ17" s="199">
        <v>0</v>
      </c>
      <c r="AK17" s="199">
        <v>0</v>
      </c>
      <c r="AL17" s="199">
        <v>0</v>
      </c>
      <c r="AM17" s="199">
        <v>0</v>
      </c>
      <c r="AN17" s="199">
        <v>0</v>
      </c>
      <c r="AO17" s="199">
        <v>174.45</v>
      </c>
      <c r="AP17" s="199">
        <v>0</v>
      </c>
    </row>
    <row r="18" spans="1:42">
      <c r="A18" t="s">
        <v>60</v>
      </c>
      <c r="B18" s="199">
        <v>0</v>
      </c>
      <c r="C18" s="199">
        <v>0</v>
      </c>
      <c r="D18" s="199">
        <v>3.87</v>
      </c>
      <c r="E18" s="199">
        <v>0</v>
      </c>
      <c r="F18" s="199">
        <v>0</v>
      </c>
      <c r="G18" s="199">
        <v>4.66</v>
      </c>
      <c r="H18" s="199">
        <v>0</v>
      </c>
      <c r="I18" s="199">
        <v>0</v>
      </c>
      <c r="J18" s="199">
        <v>5.47</v>
      </c>
      <c r="K18" s="199">
        <v>0.31</v>
      </c>
      <c r="L18" s="199">
        <v>19.260000000000002</v>
      </c>
      <c r="M18" s="199">
        <v>0.94</v>
      </c>
      <c r="N18" s="199">
        <v>0.57999999999999996</v>
      </c>
      <c r="O18" s="199">
        <v>0</v>
      </c>
      <c r="P18" s="199">
        <v>1.28</v>
      </c>
      <c r="Q18" s="199">
        <v>0.11</v>
      </c>
      <c r="R18" s="199">
        <v>0.43</v>
      </c>
      <c r="S18" s="199">
        <v>0.27</v>
      </c>
      <c r="T18" s="199">
        <v>0</v>
      </c>
      <c r="U18" s="199">
        <v>2.14</v>
      </c>
      <c r="V18" s="199">
        <v>0.14000000000000001</v>
      </c>
      <c r="W18" s="199">
        <v>0.48</v>
      </c>
      <c r="X18" s="199">
        <v>1.51</v>
      </c>
      <c r="Y18" s="199">
        <v>0</v>
      </c>
      <c r="Z18" s="199">
        <v>39.97</v>
      </c>
      <c r="AA18" s="199">
        <v>0.71</v>
      </c>
      <c r="AB18" s="199">
        <v>0</v>
      </c>
      <c r="AC18" s="199">
        <v>13.92</v>
      </c>
      <c r="AD18" s="199">
        <v>0</v>
      </c>
      <c r="AE18" s="199">
        <v>0</v>
      </c>
      <c r="AF18" s="199">
        <v>0</v>
      </c>
      <c r="AG18" s="199">
        <v>0</v>
      </c>
      <c r="AH18" s="199">
        <v>0</v>
      </c>
      <c r="AI18" s="199">
        <v>27.38</v>
      </c>
      <c r="AJ18" s="199">
        <v>0</v>
      </c>
      <c r="AK18" s="199">
        <v>0</v>
      </c>
      <c r="AL18" s="199">
        <v>0</v>
      </c>
      <c r="AM18" s="199">
        <v>0</v>
      </c>
      <c r="AN18" s="199">
        <v>0</v>
      </c>
      <c r="AO18" s="199">
        <v>174.45</v>
      </c>
      <c r="AP18" s="199">
        <v>0</v>
      </c>
    </row>
    <row r="19" spans="1:42">
      <c r="A19" t="s">
        <v>61</v>
      </c>
      <c r="B19" s="199">
        <v>0</v>
      </c>
      <c r="C19" s="199">
        <v>0</v>
      </c>
      <c r="D19" s="199">
        <v>3.87</v>
      </c>
      <c r="E19" s="199">
        <v>0</v>
      </c>
      <c r="F19" s="199">
        <v>0</v>
      </c>
      <c r="G19" s="199">
        <v>4.66</v>
      </c>
      <c r="H19" s="199">
        <v>0</v>
      </c>
      <c r="I19" s="199">
        <v>0</v>
      </c>
      <c r="J19" s="199">
        <v>5.47</v>
      </c>
      <c r="K19" s="199">
        <v>0.31</v>
      </c>
      <c r="L19" s="199">
        <v>19.260000000000002</v>
      </c>
      <c r="M19" s="199">
        <v>0.94</v>
      </c>
      <c r="N19" s="199">
        <v>0.57999999999999996</v>
      </c>
      <c r="O19" s="199">
        <v>0</v>
      </c>
      <c r="P19" s="199">
        <v>1.28</v>
      </c>
      <c r="Q19" s="199">
        <v>0.11</v>
      </c>
      <c r="R19" s="199">
        <v>0.43</v>
      </c>
      <c r="S19" s="199">
        <v>0.27</v>
      </c>
      <c r="T19" s="199">
        <v>0</v>
      </c>
      <c r="U19" s="199">
        <v>2.14</v>
      </c>
      <c r="V19" s="199">
        <v>0.14000000000000001</v>
      </c>
      <c r="W19" s="199">
        <v>0.48</v>
      </c>
      <c r="X19" s="199">
        <v>1.51</v>
      </c>
      <c r="Y19" s="199">
        <v>0</v>
      </c>
      <c r="Z19" s="199">
        <v>39.97</v>
      </c>
      <c r="AA19" s="199">
        <v>0.71</v>
      </c>
      <c r="AB19" s="199">
        <v>0</v>
      </c>
      <c r="AC19" s="199">
        <v>13.92</v>
      </c>
      <c r="AD19" s="199">
        <v>0</v>
      </c>
      <c r="AE19" s="199">
        <v>0</v>
      </c>
      <c r="AF19" s="199">
        <v>0</v>
      </c>
      <c r="AG19" s="199">
        <v>0</v>
      </c>
      <c r="AH19" s="199">
        <v>0</v>
      </c>
      <c r="AI19" s="199">
        <v>27.38</v>
      </c>
      <c r="AJ19" s="199">
        <v>0</v>
      </c>
      <c r="AK19" s="199">
        <v>0</v>
      </c>
      <c r="AL19" s="199">
        <v>0</v>
      </c>
      <c r="AM19" s="199">
        <v>0</v>
      </c>
      <c r="AN19" s="199">
        <v>0</v>
      </c>
      <c r="AO19" s="199">
        <v>174.45</v>
      </c>
      <c r="AP19" s="199">
        <v>0</v>
      </c>
    </row>
    <row r="20" spans="1:42">
      <c r="A20" t="s">
        <v>62</v>
      </c>
      <c r="B20" s="199">
        <v>0</v>
      </c>
      <c r="C20" s="199">
        <v>0</v>
      </c>
      <c r="D20" s="199">
        <v>3.87</v>
      </c>
      <c r="E20" s="199">
        <v>0</v>
      </c>
      <c r="F20" s="199">
        <v>0</v>
      </c>
      <c r="G20" s="199">
        <v>4.66</v>
      </c>
      <c r="H20" s="199">
        <v>0</v>
      </c>
      <c r="I20" s="199">
        <v>0</v>
      </c>
      <c r="J20" s="199">
        <v>5.47</v>
      </c>
      <c r="K20" s="199">
        <v>0.31</v>
      </c>
      <c r="L20" s="199">
        <v>19.260000000000002</v>
      </c>
      <c r="M20" s="199">
        <v>0.94</v>
      </c>
      <c r="N20" s="199">
        <v>0.57999999999999996</v>
      </c>
      <c r="O20" s="199">
        <v>0</v>
      </c>
      <c r="P20" s="199">
        <v>1.28</v>
      </c>
      <c r="Q20" s="199">
        <v>0.11</v>
      </c>
      <c r="R20" s="199">
        <v>0.43</v>
      </c>
      <c r="S20" s="199">
        <v>0.27</v>
      </c>
      <c r="T20" s="199">
        <v>0</v>
      </c>
      <c r="U20" s="199">
        <v>2.14</v>
      </c>
      <c r="V20" s="199">
        <v>0.14000000000000001</v>
      </c>
      <c r="W20" s="199">
        <v>0.48</v>
      </c>
      <c r="X20" s="199">
        <v>1.51</v>
      </c>
      <c r="Y20" s="199">
        <v>0</v>
      </c>
      <c r="Z20" s="199">
        <v>39.97</v>
      </c>
      <c r="AA20" s="199">
        <v>0.71</v>
      </c>
      <c r="AB20" s="199">
        <v>0</v>
      </c>
      <c r="AC20" s="199">
        <v>13.92</v>
      </c>
      <c r="AD20" s="199">
        <v>0</v>
      </c>
      <c r="AE20" s="199">
        <v>0</v>
      </c>
      <c r="AF20" s="199">
        <v>0</v>
      </c>
      <c r="AG20" s="199">
        <v>0</v>
      </c>
      <c r="AH20" s="199">
        <v>0</v>
      </c>
      <c r="AI20" s="199">
        <v>27.38</v>
      </c>
      <c r="AJ20" s="199">
        <v>0</v>
      </c>
      <c r="AK20" s="199">
        <v>0</v>
      </c>
      <c r="AL20" s="199">
        <v>0</v>
      </c>
      <c r="AM20" s="199">
        <v>0</v>
      </c>
      <c r="AN20" s="199">
        <v>0</v>
      </c>
      <c r="AO20" s="199">
        <v>174.45</v>
      </c>
      <c r="AP20" s="199">
        <v>0</v>
      </c>
    </row>
    <row r="21" spans="1:42">
      <c r="A21" t="s">
        <v>63</v>
      </c>
      <c r="B21" s="199">
        <v>0</v>
      </c>
      <c r="C21" s="199">
        <v>0</v>
      </c>
      <c r="D21" s="199">
        <v>3.87</v>
      </c>
      <c r="E21" s="199">
        <v>0</v>
      </c>
      <c r="F21" s="199">
        <v>0</v>
      </c>
      <c r="G21" s="199">
        <v>4.66</v>
      </c>
      <c r="H21" s="199">
        <v>0</v>
      </c>
      <c r="I21" s="199">
        <v>0</v>
      </c>
      <c r="J21" s="199">
        <v>5.47</v>
      </c>
      <c r="K21" s="199">
        <v>0.31</v>
      </c>
      <c r="L21" s="199">
        <v>19.260000000000002</v>
      </c>
      <c r="M21" s="199">
        <v>0.94</v>
      </c>
      <c r="N21" s="199">
        <v>0.57999999999999996</v>
      </c>
      <c r="O21" s="199">
        <v>0</v>
      </c>
      <c r="P21" s="199">
        <v>1.28</v>
      </c>
      <c r="Q21" s="199">
        <v>0.11</v>
      </c>
      <c r="R21" s="199">
        <v>0.43</v>
      </c>
      <c r="S21" s="199">
        <v>0.27</v>
      </c>
      <c r="T21" s="199">
        <v>0</v>
      </c>
      <c r="U21" s="199">
        <v>2.14</v>
      </c>
      <c r="V21" s="199">
        <v>0.14000000000000001</v>
      </c>
      <c r="W21" s="199">
        <v>0.48</v>
      </c>
      <c r="X21" s="199">
        <v>1.51</v>
      </c>
      <c r="Y21" s="199">
        <v>0</v>
      </c>
      <c r="Z21" s="199">
        <v>39.97</v>
      </c>
      <c r="AA21" s="199">
        <v>0.71</v>
      </c>
      <c r="AB21" s="199">
        <v>0</v>
      </c>
      <c r="AC21" s="199">
        <v>13.92</v>
      </c>
      <c r="AD21" s="199">
        <v>0</v>
      </c>
      <c r="AE21" s="199">
        <v>0</v>
      </c>
      <c r="AF21" s="199">
        <v>0</v>
      </c>
      <c r="AG21" s="199">
        <v>0</v>
      </c>
      <c r="AH21" s="199">
        <v>0</v>
      </c>
      <c r="AI21" s="199">
        <v>27.38</v>
      </c>
      <c r="AJ21" s="199">
        <v>0</v>
      </c>
      <c r="AK21" s="199">
        <v>0</v>
      </c>
      <c r="AL21" s="199">
        <v>0</v>
      </c>
      <c r="AM21" s="199">
        <v>0</v>
      </c>
      <c r="AN21" s="199">
        <v>0</v>
      </c>
      <c r="AO21" s="199">
        <v>174.45</v>
      </c>
      <c r="AP21" s="199">
        <v>0</v>
      </c>
    </row>
    <row r="22" spans="1:42">
      <c r="A22" t="s">
        <v>64</v>
      </c>
      <c r="B22" s="199">
        <v>0</v>
      </c>
      <c r="C22" s="199">
        <v>0</v>
      </c>
      <c r="D22" s="199">
        <v>3.87</v>
      </c>
      <c r="E22" s="199">
        <v>0</v>
      </c>
      <c r="F22" s="199">
        <v>0</v>
      </c>
      <c r="G22" s="199">
        <v>4.66</v>
      </c>
      <c r="H22" s="199">
        <v>0</v>
      </c>
      <c r="I22" s="199">
        <v>0</v>
      </c>
      <c r="J22" s="199">
        <v>5.47</v>
      </c>
      <c r="K22" s="199">
        <v>0.31</v>
      </c>
      <c r="L22" s="199">
        <v>19.260000000000002</v>
      </c>
      <c r="M22" s="199">
        <v>0.94</v>
      </c>
      <c r="N22" s="199">
        <v>0.57999999999999996</v>
      </c>
      <c r="O22" s="199">
        <v>0</v>
      </c>
      <c r="P22" s="199">
        <v>1.28</v>
      </c>
      <c r="Q22" s="199">
        <v>0.11</v>
      </c>
      <c r="R22" s="199">
        <v>0.43</v>
      </c>
      <c r="S22" s="199">
        <v>0.27</v>
      </c>
      <c r="T22" s="199">
        <v>0</v>
      </c>
      <c r="U22" s="199">
        <v>2.14</v>
      </c>
      <c r="V22" s="199">
        <v>0.14000000000000001</v>
      </c>
      <c r="W22" s="199">
        <v>0.48</v>
      </c>
      <c r="X22" s="199">
        <v>1.51</v>
      </c>
      <c r="Y22" s="199">
        <v>0</v>
      </c>
      <c r="Z22" s="199">
        <v>39.97</v>
      </c>
      <c r="AA22" s="199">
        <v>0.71</v>
      </c>
      <c r="AB22" s="199">
        <v>0</v>
      </c>
      <c r="AC22" s="199">
        <v>13.92</v>
      </c>
      <c r="AD22" s="199">
        <v>0</v>
      </c>
      <c r="AE22" s="199">
        <v>0</v>
      </c>
      <c r="AF22" s="199">
        <v>0</v>
      </c>
      <c r="AG22" s="199">
        <v>0</v>
      </c>
      <c r="AH22" s="199">
        <v>0</v>
      </c>
      <c r="AI22" s="199">
        <v>27.38</v>
      </c>
      <c r="AJ22" s="199">
        <v>0</v>
      </c>
      <c r="AK22" s="199">
        <v>0</v>
      </c>
      <c r="AL22" s="199">
        <v>0</v>
      </c>
      <c r="AM22" s="199">
        <v>0</v>
      </c>
      <c r="AN22" s="199">
        <v>0</v>
      </c>
      <c r="AO22" s="199">
        <v>174.45</v>
      </c>
      <c r="AP22" s="199">
        <v>0</v>
      </c>
    </row>
    <row r="23" spans="1:42">
      <c r="A23" t="s">
        <v>65</v>
      </c>
      <c r="B23" s="199">
        <v>0</v>
      </c>
      <c r="C23" s="199">
        <v>0</v>
      </c>
      <c r="D23" s="199">
        <v>3.87</v>
      </c>
      <c r="E23" s="199">
        <v>0</v>
      </c>
      <c r="F23" s="199">
        <v>0</v>
      </c>
      <c r="G23" s="199">
        <v>4.66</v>
      </c>
      <c r="H23" s="199">
        <v>0</v>
      </c>
      <c r="I23" s="199">
        <v>0</v>
      </c>
      <c r="J23" s="199">
        <v>5.47</v>
      </c>
      <c r="K23" s="199">
        <v>0.31</v>
      </c>
      <c r="L23" s="199">
        <v>19.260000000000002</v>
      </c>
      <c r="M23" s="199">
        <v>0.94</v>
      </c>
      <c r="N23" s="199">
        <v>0.57999999999999996</v>
      </c>
      <c r="O23" s="199">
        <v>0</v>
      </c>
      <c r="P23" s="199">
        <v>1.28</v>
      </c>
      <c r="Q23" s="199">
        <v>0.11</v>
      </c>
      <c r="R23" s="199">
        <v>0.43</v>
      </c>
      <c r="S23" s="199">
        <v>0.27</v>
      </c>
      <c r="T23" s="199">
        <v>0</v>
      </c>
      <c r="U23" s="199">
        <v>2.14</v>
      </c>
      <c r="V23" s="199">
        <v>0.14000000000000001</v>
      </c>
      <c r="W23" s="199">
        <v>0.48</v>
      </c>
      <c r="X23" s="199">
        <v>1.51</v>
      </c>
      <c r="Y23" s="199">
        <v>0</v>
      </c>
      <c r="Z23" s="199">
        <v>39.97</v>
      </c>
      <c r="AA23" s="199">
        <v>0.71</v>
      </c>
      <c r="AB23" s="199">
        <v>0</v>
      </c>
      <c r="AC23" s="199">
        <v>13.92</v>
      </c>
      <c r="AD23" s="199">
        <v>0</v>
      </c>
      <c r="AE23" s="199">
        <v>0</v>
      </c>
      <c r="AF23" s="199">
        <v>0</v>
      </c>
      <c r="AG23" s="199">
        <v>0</v>
      </c>
      <c r="AH23" s="199">
        <v>0</v>
      </c>
      <c r="AI23" s="199">
        <v>27.38</v>
      </c>
      <c r="AJ23" s="199">
        <v>0</v>
      </c>
      <c r="AK23" s="199">
        <v>0</v>
      </c>
      <c r="AL23" s="199">
        <v>0</v>
      </c>
      <c r="AM23" s="199">
        <v>0</v>
      </c>
      <c r="AN23" s="199">
        <v>0</v>
      </c>
      <c r="AO23" s="199">
        <v>174.45</v>
      </c>
      <c r="AP23" s="199">
        <v>0</v>
      </c>
    </row>
    <row r="24" spans="1:42">
      <c r="A24" t="s">
        <v>66</v>
      </c>
      <c r="B24" s="199">
        <v>0</v>
      </c>
      <c r="C24" s="199">
        <v>0</v>
      </c>
      <c r="D24" s="199">
        <v>3.87</v>
      </c>
      <c r="E24" s="199">
        <v>0</v>
      </c>
      <c r="F24" s="199">
        <v>0</v>
      </c>
      <c r="G24" s="199">
        <v>4.66</v>
      </c>
      <c r="H24" s="199">
        <v>0</v>
      </c>
      <c r="I24" s="199">
        <v>0</v>
      </c>
      <c r="J24" s="199">
        <v>5.47</v>
      </c>
      <c r="K24" s="199">
        <v>0.31</v>
      </c>
      <c r="L24" s="199">
        <v>19.260000000000002</v>
      </c>
      <c r="M24" s="199">
        <v>0.94</v>
      </c>
      <c r="N24" s="199">
        <v>0.57999999999999996</v>
      </c>
      <c r="O24" s="199">
        <v>0</v>
      </c>
      <c r="P24" s="199">
        <v>1.28</v>
      </c>
      <c r="Q24" s="199">
        <v>0.11</v>
      </c>
      <c r="R24" s="199">
        <v>0.43</v>
      </c>
      <c r="S24" s="199">
        <v>0.27</v>
      </c>
      <c r="T24" s="199">
        <v>0</v>
      </c>
      <c r="U24" s="199">
        <v>2.14</v>
      </c>
      <c r="V24" s="199">
        <v>0.14000000000000001</v>
      </c>
      <c r="W24" s="199">
        <v>0.48</v>
      </c>
      <c r="X24" s="199">
        <v>1.51</v>
      </c>
      <c r="Y24" s="199">
        <v>0</v>
      </c>
      <c r="Z24" s="199">
        <v>39.97</v>
      </c>
      <c r="AA24" s="199">
        <v>0.71</v>
      </c>
      <c r="AB24" s="199">
        <v>0</v>
      </c>
      <c r="AC24" s="199">
        <v>13.92</v>
      </c>
      <c r="AD24" s="199">
        <v>0</v>
      </c>
      <c r="AE24" s="199">
        <v>0</v>
      </c>
      <c r="AF24" s="199">
        <v>0</v>
      </c>
      <c r="AG24" s="199">
        <v>0</v>
      </c>
      <c r="AH24" s="199">
        <v>0</v>
      </c>
      <c r="AI24" s="199">
        <v>27.38</v>
      </c>
      <c r="AJ24" s="199">
        <v>0</v>
      </c>
      <c r="AK24" s="199">
        <v>0</v>
      </c>
      <c r="AL24" s="199">
        <v>0</v>
      </c>
      <c r="AM24" s="199">
        <v>0</v>
      </c>
      <c r="AN24" s="199">
        <v>0</v>
      </c>
      <c r="AO24" s="199">
        <v>174.45</v>
      </c>
      <c r="AP24" s="199">
        <v>0</v>
      </c>
    </row>
    <row r="25" spans="1:42">
      <c r="A25" t="s">
        <v>67</v>
      </c>
      <c r="B25" s="199">
        <v>0</v>
      </c>
      <c r="C25" s="199">
        <v>0</v>
      </c>
      <c r="D25" s="199">
        <v>3.87</v>
      </c>
      <c r="E25" s="199">
        <v>0</v>
      </c>
      <c r="F25" s="199">
        <v>0</v>
      </c>
      <c r="G25" s="199">
        <v>4.66</v>
      </c>
      <c r="H25" s="199">
        <v>0</v>
      </c>
      <c r="I25" s="199">
        <v>0</v>
      </c>
      <c r="J25" s="199">
        <v>5.47</v>
      </c>
      <c r="K25" s="199">
        <v>0.31</v>
      </c>
      <c r="L25" s="199">
        <v>19.260000000000002</v>
      </c>
      <c r="M25" s="199">
        <v>0.94</v>
      </c>
      <c r="N25" s="199">
        <v>0.57999999999999996</v>
      </c>
      <c r="O25" s="199">
        <v>0</v>
      </c>
      <c r="P25" s="199">
        <v>1.28</v>
      </c>
      <c r="Q25" s="199">
        <v>0.11</v>
      </c>
      <c r="R25" s="199">
        <v>0.43</v>
      </c>
      <c r="S25" s="199">
        <v>0.27</v>
      </c>
      <c r="T25" s="199">
        <v>0</v>
      </c>
      <c r="U25" s="199">
        <v>2.14</v>
      </c>
      <c r="V25" s="199">
        <v>0.14000000000000001</v>
      </c>
      <c r="W25" s="199">
        <v>0.48</v>
      </c>
      <c r="X25" s="199">
        <v>1.51</v>
      </c>
      <c r="Y25" s="199">
        <v>0</v>
      </c>
      <c r="Z25" s="199">
        <v>39.97</v>
      </c>
      <c r="AA25" s="199">
        <v>0.71</v>
      </c>
      <c r="AB25" s="199">
        <v>0</v>
      </c>
      <c r="AC25" s="199">
        <v>13.92</v>
      </c>
      <c r="AD25" s="199">
        <v>0</v>
      </c>
      <c r="AE25" s="199">
        <v>0</v>
      </c>
      <c r="AF25" s="199">
        <v>0</v>
      </c>
      <c r="AG25" s="199">
        <v>0</v>
      </c>
      <c r="AH25" s="199">
        <v>0</v>
      </c>
      <c r="AI25" s="199">
        <v>27.38</v>
      </c>
      <c r="AJ25" s="199">
        <v>0</v>
      </c>
      <c r="AK25" s="199">
        <v>0</v>
      </c>
      <c r="AL25" s="199">
        <v>0</v>
      </c>
      <c r="AM25" s="199">
        <v>0</v>
      </c>
      <c r="AN25" s="199">
        <v>0</v>
      </c>
      <c r="AO25" s="199">
        <v>174.45</v>
      </c>
      <c r="AP25" s="199">
        <v>0</v>
      </c>
    </row>
    <row r="26" spans="1:42">
      <c r="A26" t="s">
        <v>68</v>
      </c>
      <c r="B26" s="199">
        <v>0</v>
      </c>
      <c r="C26" s="199">
        <v>0</v>
      </c>
      <c r="D26" s="199">
        <v>3.87</v>
      </c>
      <c r="E26" s="199">
        <v>0</v>
      </c>
      <c r="F26" s="199">
        <v>0</v>
      </c>
      <c r="G26" s="199">
        <v>4.66</v>
      </c>
      <c r="H26" s="199">
        <v>0</v>
      </c>
      <c r="I26" s="199">
        <v>0</v>
      </c>
      <c r="J26" s="199">
        <v>5.47</v>
      </c>
      <c r="K26" s="199">
        <v>0.31</v>
      </c>
      <c r="L26" s="199">
        <v>19.260000000000002</v>
      </c>
      <c r="M26" s="199">
        <v>0.94</v>
      </c>
      <c r="N26" s="199">
        <v>0.57999999999999996</v>
      </c>
      <c r="O26" s="199">
        <v>0</v>
      </c>
      <c r="P26" s="199">
        <v>1.28</v>
      </c>
      <c r="Q26" s="199">
        <v>0.11</v>
      </c>
      <c r="R26" s="199">
        <v>0.43</v>
      </c>
      <c r="S26" s="199">
        <v>0.27</v>
      </c>
      <c r="T26" s="199">
        <v>0</v>
      </c>
      <c r="U26" s="199">
        <v>2.14</v>
      </c>
      <c r="V26" s="199">
        <v>0.14000000000000001</v>
      </c>
      <c r="W26" s="199">
        <v>0.48</v>
      </c>
      <c r="X26" s="199">
        <v>1.51</v>
      </c>
      <c r="Y26" s="199">
        <v>0</v>
      </c>
      <c r="Z26" s="199">
        <v>39.97</v>
      </c>
      <c r="AA26" s="199">
        <v>0.71</v>
      </c>
      <c r="AB26" s="199">
        <v>0</v>
      </c>
      <c r="AC26" s="199">
        <v>13.92</v>
      </c>
      <c r="AD26" s="199">
        <v>0</v>
      </c>
      <c r="AE26" s="199">
        <v>0</v>
      </c>
      <c r="AF26" s="199">
        <v>0</v>
      </c>
      <c r="AG26" s="199">
        <v>0</v>
      </c>
      <c r="AH26" s="199">
        <v>0</v>
      </c>
      <c r="AI26" s="199">
        <v>27.38</v>
      </c>
      <c r="AJ26" s="199">
        <v>0</v>
      </c>
      <c r="AK26" s="199">
        <v>0</v>
      </c>
      <c r="AL26" s="199">
        <v>0</v>
      </c>
      <c r="AM26" s="199">
        <v>0</v>
      </c>
      <c r="AN26" s="199">
        <v>0</v>
      </c>
      <c r="AO26" s="199">
        <v>174.45</v>
      </c>
      <c r="AP26" s="199">
        <v>0</v>
      </c>
    </row>
    <row r="27" spans="1:42">
      <c r="A27" t="s">
        <v>69</v>
      </c>
      <c r="B27" s="199">
        <v>0</v>
      </c>
      <c r="C27" s="199">
        <v>0</v>
      </c>
      <c r="D27" s="199">
        <v>3.87</v>
      </c>
      <c r="E27" s="199">
        <v>0</v>
      </c>
      <c r="F27" s="199">
        <v>0</v>
      </c>
      <c r="G27" s="199">
        <v>4.66</v>
      </c>
      <c r="H27" s="199">
        <v>0</v>
      </c>
      <c r="I27" s="199">
        <v>0</v>
      </c>
      <c r="J27" s="199">
        <v>5.47</v>
      </c>
      <c r="K27" s="199">
        <v>0.31</v>
      </c>
      <c r="L27" s="199">
        <v>19.260000000000002</v>
      </c>
      <c r="M27" s="199">
        <v>0.94</v>
      </c>
      <c r="N27" s="199">
        <v>0.57999999999999996</v>
      </c>
      <c r="O27" s="199">
        <v>0</v>
      </c>
      <c r="P27" s="199">
        <v>1.28</v>
      </c>
      <c r="Q27" s="199">
        <v>0.11</v>
      </c>
      <c r="R27" s="199">
        <v>0.43</v>
      </c>
      <c r="S27" s="199">
        <v>0.27</v>
      </c>
      <c r="T27" s="199">
        <v>0</v>
      </c>
      <c r="U27" s="199">
        <v>2.14</v>
      </c>
      <c r="V27" s="199">
        <v>0.14000000000000001</v>
      </c>
      <c r="W27" s="199">
        <v>0.48</v>
      </c>
      <c r="X27" s="199">
        <v>1.51</v>
      </c>
      <c r="Y27" s="199">
        <v>0</v>
      </c>
      <c r="Z27" s="199">
        <v>39.97</v>
      </c>
      <c r="AA27" s="199">
        <v>0.71</v>
      </c>
      <c r="AB27" s="199">
        <v>0</v>
      </c>
      <c r="AC27" s="199">
        <v>13.92</v>
      </c>
      <c r="AD27" s="199">
        <v>0</v>
      </c>
      <c r="AE27" s="199">
        <v>0</v>
      </c>
      <c r="AF27" s="199">
        <v>0</v>
      </c>
      <c r="AG27" s="199">
        <v>0</v>
      </c>
      <c r="AH27" s="199">
        <v>0</v>
      </c>
      <c r="AI27" s="199">
        <v>27.38</v>
      </c>
      <c r="AJ27" s="199">
        <v>0</v>
      </c>
      <c r="AK27" s="199">
        <v>0</v>
      </c>
      <c r="AL27" s="199">
        <v>0</v>
      </c>
      <c r="AM27" s="199">
        <v>0</v>
      </c>
      <c r="AN27" s="199">
        <v>0</v>
      </c>
      <c r="AO27" s="199">
        <v>174.45</v>
      </c>
      <c r="AP27" s="199">
        <v>0</v>
      </c>
    </row>
    <row r="28" spans="1:42">
      <c r="A28" t="s">
        <v>70</v>
      </c>
      <c r="B28" s="199">
        <v>0</v>
      </c>
      <c r="C28" s="199">
        <v>0</v>
      </c>
      <c r="D28" s="199">
        <v>3.87</v>
      </c>
      <c r="E28" s="199">
        <v>0</v>
      </c>
      <c r="F28" s="199">
        <v>0</v>
      </c>
      <c r="G28" s="199">
        <v>4.66</v>
      </c>
      <c r="H28" s="199">
        <v>0</v>
      </c>
      <c r="I28" s="199">
        <v>0</v>
      </c>
      <c r="J28" s="199">
        <v>5.47</v>
      </c>
      <c r="K28" s="199">
        <v>0.31</v>
      </c>
      <c r="L28" s="199">
        <v>19.260000000000002</v>
      </c>
      <c r="M28" s="199">
        <v>0.94</v>
      </c>
      <c r="N28" s="199">
        <v>0.57999999999999996</v>
      </c>
      <c r="O28" s="199">
        <v>0</v>
      </c>
      <c r="P28" s="199">
        <v>1.28</v>
      </c>
      <c r="Q28" s="199">
        <v>0.11</v>
      </c>
      <c r="R28" s="199">
        <v>0.43</v>
      </c>
      <c r="S28" s="199">
        <v>0.27</v>
      </c>
      <c r="T28" s="199">
        <v>0</v>
      </c>
      <c r="U28" s="199">
        <v>2.14</v>
      </c>
      <c r="V28" s="199">
        <v>0.14000000000000001</v>
      </c>
      <c r="W28" s="199">
        <v>0.48</v>
      </c>
      <c r="X28" s="199">
        <v>1.51</v>
      </c>
      <c r="Y28" s="199">
        <v>0</v>
      </c>
      <c r="Z28" s="199">
        <v>39.97</v>
      </c>
      <c r="AA28" s="199">
        <v>0.71</v>
      </c>
      <c r="AB28" s="199">
        <v>0</v>
      </c>
      <c r="AC28" s="199">
        <v>13.87</v>
      </c>
      <c r="AD28" s="199">
        <v>0</v>
      </c>
      <c r="AE28" s="199">
        <v>0</v>
      </c>
      <c r="AF28" s="199">
        <v>0</v>
      </c>
      <c r="AG28" s="199">
        <v>0</v>
      </c>
      <c r="AH28" s="199">
        <v>0</v>
      </c>
      <c r="AI28" s="199">
        <v>27.38</v>
      </c>
      <c r="AJ28" s="199">
        <v>0</v>
      </c>
      <c r="AK28" s="199">
        <v>0</v>
      </c>
      <c r="AL28" s="199">
        <v>0</v>
      </c>
      <c r="AM28" s="199">
        <v>0</v>
      </c>
      <c r="AN28" s="199">
        <v>0</v>
      </c>
      <c r="AO28" s="199">
        <v>174.45</v>
      </c>
      <c r="AP28" s="199">
        <v>0</v>
      </c>
    </row>
    <row r="29" spans="1:42">
      <c r="A29" t="s">
        <v>71</v>
      </c>
      <c r="B29" s="199">
        <v>0</v>
      </c>
      <c r="C29" s="199">
        <v>0</v>
      </c>
      <c r="D29" s="199">
        <v>3.87</v>
      </c>
      <c r="E29" s="199">
        <v>0</v>
      </c>
      <c r="F29" s="199">
        <v>0</v>
      </c>
      <c r="G29" s="199">
        <v>4.66</v>
      </c>
      <c r="H29" s="199">
        <v>0</v>
      </c>
      <c r="I29" s="199">
        <v>0</v>
      </c>
      <c r="J29" s="199">
        <v>5.47</v>
      </c>
      <c r="K29" s="199">
        <v>0.31</v>
      </c>
      <c r="L29" s="199">
        <v>19.260000000000002</v>
      </c>
      <c r="M29" s="199">
        <v>0.94</v>
      </c>
      <c r="N29" s="199">
        <v>0.71</v>
      </c>
      <c r="O29" s="199">
        <v>0</v>
      </c>
      <c r="P29" s="199">
        <v>1.28</v>
      </c>
      <c r="Q29" s="199">
        <v>0.11</v>
      </c>
      <c r="R29" s="199">
        <v>0.43</v>
      </c>
      <c r="S29" s="199">
        <v>0.27</v>
      </c>
      <c r="T29" s="199">
        <v>0</v>
      </c>
      <c r="U29" s="199">
        <v>2.14</v>
      </c>
      <c r="V29" s="199">
        <v>0.14000000000000001</v>
      </c>
      <c r="W29" s="199">
        <v>0.48</v>
      </c>
      <c r="X29" s="199">
        <v>1.51</v>
      </c>
      <c r="Y29" s="199">
        <v>0</v>
      </c>
      <c r="Z29" s="199">
        <v>39.97</v>
      </c>
      <c r="AA29" s="199">
        <v>0.71</v>
      </c>
      <c r="AB29" s="199">
        <v>0</v>
      </c>
      <c r="AC29" s="199">
        <v>13.87</v>
      </c>
      <c r="AD29" s="199">
        <v>0</v>
      </c>
      <c r="AE29" s="199">
        <v>0</v>
      </c>
      <c r="AF29" s="199">
        <v>0</v>
      </c>
      <c r="AG29" s="199">
        <v>0</v>
      </c>
      <c r="AH29" s="199">
        <v>0</v>
      </c>
      <c r="AI29" s="199">
        <v>27.38</v>
      </c>
      <c r="AJ29" s="199">
        <v>0</v>
      </c>
      <c r="AK29" s="199">
        <v>0</v>
      </c>
      <c r="AL29" s="199">
        <v>0</v>
      </c>
      <c r="AM29" s="199">
        <v>0</v>
      </c>
      <c r="AN29" s="199">
        <v>0</v>
      </c>
      <c r="AO29" s="199">
        <v>174.45</v>
      </c>
      <c r="AP29" s="199">
        <v>0</v>
      </c>
    </row>
    <row r="30" spans="1:42">
      <c r="A30" t="s">
        <v>72</v>
      </c>
      <c r="B30" s="199">
        <v>0</v>
      </c>
      <c r="C30" s="199">
        <v>0</v>
      </c>
      <c r="D30" s="199">
        <v>3.87</v>
      </c>
      <c r="E30" s="199">
        <v>0</v>
      </c>
      <c r="F30" s="199">
        <v>0</v>
      </c>
      <c r="G30" s="199">
        <v>4.66</v>
      </c>
      <c r="H30" s="199">
        <v>0</v>
      </c>
      <c r="I30" s="199">
        <v>0</v>
      </c>
      <c r="J30" s="199">
        <v>5.47</v>
      </c>
      <c r="K30" s="199">
        <v>0.31</v>
      </c>
      <c r="L30" s="199">
        <v>19.260000000000002</v>
      </c>
      <c r="M30" s="199">
        <v>0.94</v>
      </c>
      <c r="N30" s="199">
        <v>0.77</v>
      </c>
      <c r="O30" s="199">
        <v>0</v>
      </c>
      <c r="P30" s="199">
        <v>1.28</v>
      </c>
      <c r="Q30" s="199">
        <v>0.11</v>
      </c>
      <c r="R30" s="199">
        <v>0.43</v>
      </c>
      <c r="S30" s="199">
        <v>0.27</v>
      </c>
      <c r="T30" s="199">
        <v>0</v>
      </c>
      <c r="U30" s="199">
        <v>2.14</v>
      </c>
      <c r="V30" s="199">
        <v>0.14000000000000001</v>
      </c>
      <c r="W30" s="199">
        <v>0.48</v>
      </c>
      <c r="X30" s="199">
        <v>1.51</v>
      </c>
      <c r="Y30" s="199">
        <v>0</v>
      </c>
      <c r="Z30" s="199">
        <v>39.97</v>
      </c>
      <c r="AA30" s="199">
        <v>0.71</v>
      </c>
      <c r="AB30" s="199">
        <v>0</v>
      </c>
      <c r="AC30" s="199">
        <v>13.87</v>
      </c>
      <c r="AD30" s="199">
        <v>0</v>
      </c>
      <c r="AE30" s="199">
        <v>0</v>
      </c>
      <c r="AF30" s="199">
        <v>0</v>
      </c>
      <c r="AG30" s="199">
        <v>0</v>
      </c>
      <c r="AH30" s="199">
        <v>0</v>
      </c>
      <c r="AI30" s="199">
        <v>27.38</v>
      </c>
      <c r="AJ30" s="199">
        <v>0</v>
      </c>
      <c r="AK30" s="199">
        <v>0</v>
      </c>
      <c r="AL30" s="199">
        <v>0</v>
      </c>
      <c r="AM30" s="199">
        <v>0</v>
      </c>
      <c r="AN30" s="199">
        <v>0</v>
      </c>
      <c r="AO30" s="199">
        <v>174.45</v>
      </c>
      <c r="AP30" s="199">
        <v>0</v>
      </c>
    </row>
    <row r="31" spans="1:42">
      <c r="A31" t="s">
        <v>73</v>
      </c>
      <c r="B31" s="199">
        <v>0</v>
      </c>
      <c r="C31" s="199">
        <v>0</v>
      </c>
      <c r="D31" s="199">
        <v>3.87</v>
      </c>
      <c r="E31" s="199">
        <v>0</v>
      </c>
      <c r="F31" s="199">
        <v>0</v>
      </c>
      <c r="G31" s="199">
        <v>4.66</v>
      </c>
      <c r="H31" s="199">
        <v>0</v>
      </c>
      <c r="I31" s="199">
        <v>0</v>
      </c>
      <c r="J31" s="199">
        <v>5.47</v>
      </c>
      <c r="K31" s="199">
        <v>0.31</v>
      </c>
      <c r="L31" s="199">
        <v>19.260000000000002</v>
      </c>
      <c r="M31" s="199">
        <v>0.94</v>
      </c>
      <c r="N31" s="199">
        <v>0.84</v>
      </c>
      <c r="O31" s="199">
        <v>0</v>
      </c>
      <c r="P31" s="199">
        <v>1.28</v>
      </c>
      <c r="Q31" s="199">
        <v>0.11</v>
      </c>
      <c r="R31" s="199">
        <v>0.43</v>
      </c>
      <c r="S31" s="199">
        <v>0.27</v>
      </c>
      <c r="T31" s="199">
        <v>0</v>
      </c>
      <c r="U31" s="199">
        <v>2.14</v>
      </c>
      <c r="V31" s="199">
        <v>0.14000000000000001</v>
      </c>
      <c r="W31" s="199">
        <v>0.48</v>
      </c>
      <c r="X31" s="199">
        <v>1.51</v>
      </c>
      <c r="Y31" s="199">
        <v>0</v>
      </c>
      <c r="Z31" s="199">
        <v>39.97</v>
      </c>
      <c r="AA31" s="199">
        <v>0.71</v>
      </c>
      <c r="AB31" s="199">
        <v>0</v>
      </c>
      <c r="AC31" s="199">
        <v>13.87</v>
      </c>
      <c r="AD31" s="199">
        <v>0</v>
      </c>
      <c r="AE31" s="199">
        <v>0</v>
      </c>
      <c r="AF31" s="199">
        <v>0</v>
      </c>
      <c r="AG31" s="199">
        <v>0</v>
      </c>
      <c r="AH31" s="199">
        <v>0</v>
      </c>
      <c r="AI31" s="199">
        <v>27.57</v>
      </c>
      <c r="AJ31" s="199">
        <v>0</v>
      </c>
      <c r="AK31" s="199">
        <v>0</v>
      </c>
      <c r="AL31" s="199">
        <v>0</v>
      </c>
      <c r="AM31" s="199">
        <v>0</v>
      </c>
      <c r="AN31" s="199">
        <v>0</v>
      </c>
      <c r="AO31" s="199">
        <v>174.45</v>
      </c>
      <c r="AP31" s="199">
        <v>0</v>
      </c>
    </row>
    <row r="32" spans="1:42">
      <c r="A32" t="s">
        <v>74</v>
      </c>
      <c r="B32" s="199">
        <v>0</v>
      </c>
      <c r="C32" s="199">
        <v>0</v>
      </c>
      <c r="D32" s="199">
        <v>3.87</v>
      </c>
      <c r="E32" s="199">
        <v>0</v>
      </c>
      <c r="F32" s="199">
        <v>0</v>
      </c>
      <c r="G32" s="199">
        <v>4.66</v>
      </c>
      <c r="H32" s="199">
        <v>0</v>
      </c>
      <c r="I32" s="199">
        <v>0</v>
      </c>
      <c r="J32" s="199">
        <v>5.47</v>
      </c>
      <c r="K32" s="199">
        <v>0.31</v>
      </c>
      <c r="L32" s="199">
        <v>19.260000000000002</v>
      </c>
      <c r="M32" s="199">
        <v>0.94</v>
      </c>
      <c r="N32" s="199">
        <v>0.9</v>
      </c>
      <c r="O32" s="199">
        <v>0</v>
      </c>
      <c r="P32" s="199">
        <v>1.28</v>
      </c>
      <c r="Q32" s="199">
        <v>0.11</v>
      </c>
      <c r="R32" s="199">
        <v>0.43</v>
      </c>
      <c r="S32" s="199">
        <v>0.27</v>
      </c>
      <c r="T32" s="199">
        <v>0</v>
      </c>
      <c r="U32" s="199">
        <v>2.14</v>
      </c>
      <c r="V32" s="199">
        <v>0.14000000000000001</v>
      </c>
      <c r="W32" s="199">
        <v>0.48</v>
      </c>
      <c r="X32" s="199">
        <v>1.51</v>
      </c>
      <c r="Y32" s="199">
        <v>0</v>
      </c>
      <c r="Z32" s="199">
        <v>39.97</v>
      </c>
      <c r="AA32" s="199">
        <v>0.71</v>
      </c>
      <c r="AB32" s="199">
        <v>0</v>
      </c>
      <c r="AC32" s="199">
        <v>13.87</v>
      </c>
      <c r="AD32" s="199">
        <v>0</v>
      </c>
      <c r="AE32" s="199">
        <v>0</v>
      </c>
      <c r="AF32" s="199">
        <v>0</v>
      </c>
      <c r="AG32" s="199">
        <v>0</v>
      </c>
      <c r="AH32" s="199">
        <v>0</v>
      </c>
      <c r="AI32" s="199">
        <v>27.57</v>
      </c>
      <c r="AJ32" s="199">
        <v>0</v>
      </c>
      <c r="AK32" s="199">
        <v>0</v>
      </c>
      <c r="AL32" s="199">
        <v>0</v>
      </c>
      <c r="AM32" s="199">
        <v>0</v>
      </c>
      <c r="AN32" s="199">
        <v>0</v>
      </c>
      <c r="AO32" s="199">
        <v>174.45</v>
      </c>
      <c r="AP32" s="199">
        <v>0</v>
      </c>
    </row>
    <row r="33" spans="1:42">
      <c r="A33" t="s">
        <v>75</v>
      </c>
      <c r="B33" s="199">
        <v>0</v>
      </c>
      <c r="C33" s="199">
        <v>0</v>
      </c>
      <c r="D33" s="199">
        <v>3.87</v>
      </c>
      <c r="E33" s="199">
        <v>0</v>
      </c>
      <c r="F33" s="199">
        <v>0</v>
      </c>
      <c r="G33" s="199">
        <v>4.66</v>
      </c>
      <c r="H33" s="199">
        <v>0</v>
      </c>
      <c r="I33" s="199">
        <v>0</v>
      </c>
      <c r="J33" s="199">
        <v>5.47</v>
      </c>
      <c r="K33" s="199">
        <v>0.31</v>
      </c>
      <c r="L33" s="199">
        <v>19.260000000000002</v>
      </c>
      <c r="M33" s="199">
        <v>0.94</v>
      </c>
      <c r="N33" s="199">
        <v>0.9</v>
      </c>
      <c r="O33" s="199">
        <v>0</v>
      </c>
      <c r="P33" s="199">
        <v>1.28</v>
      </c>
      <c r="Q33" s="199">
        <v>0.11</v>
      </c>
      <c r="R33" s="199">
        <v>0.43</v>
      </c>
      <c r="S33" s="199">
        <v>0.27</v>
      </c>
      <c r="T33" s="199">
        <v>0</v>
      </c>
      <c r="U33" s="199">
        <v>2.14</v>
      </c>
      <c r="V33" s="199">
        <v>0.14000000000000001</v>
      </c>
      <c r="W33" s="199">
        <v>0.48</v>
      </c>
      <c r="X33" s="199">
        <v>1.51</v>
      </c>
      <c r="Y33" s="199">
        <v>0</v>
      </c>
      <c r="Z33" s="199">
        <v>39.97</v>
      </c>
      <c r="AA33" s="199">
        <v>0.71</v>
      </c>
      <c r="AB33" s="199">
        <v>0</v>
      </c>
      <c r="AC33" s="199">
        <v>13.87</v>
      </c>
      <c r="AD33" s="199">
        <v>0</v>
      </c>
      <c r="AE33" s="199">
        <v>0</v>
      </c>
      <c r="AF33" s="199">
        <v>0</v>
      </c>
      <c r="AG33" s="199">
        <v>0</v>
      </c>
      <c r="AH33" s="199">
        <v>0</v>
      </c>
      <c r="AI33" s="199">
        <v>27.57</v>
      </c>
      <c r="AJ33" s="199">
        <v>0</v>
      </c>
      <c r="AK33" s="199">
        <v>0</v>
      </c>
      <c r="AL33" s="199">
        <v>0</v>
      </c>
      <c r="AM33" s="199">
        <v>0</v>
      </c>
      <c r="AN33" s="199">
        <v>0</v>
      </c>
      <c r="AO33" s="199">
        <v>174.45</v>
      </c>
      <c r="AP33" s="199">
        <v>0</v>
      </c>
    </row>
    <row r="34" spans="1:42">
      <c r="A34" t="s">
        <v>76</v>
      </c>
      <c r="B34" s="199">
        <v>0</v>
      </c>
      <c r="C34" s="199">
        <v>0</v>
      </c>
      <c r="D34" s="199">
        <v>3.87</v>
      </c>
      <c r="E34" s="199">
        <v>0</v>
      </c>
      <c r="F34" s="199">
        <v>0</v>
      </c>
      <c r="G34" s="199">
        <v>4.66</v>
      </c>
      <c r="H34" s="199">
        <v>0</v>
      </c>
      <c r="I34" s="199">
        <v>0</v>
      </c>
      <c r="J34" s="199">
        <v>5.47</v>
      </c>
      <c r="K34" s="199">
        <v>0.31</v>
      </c>
      <c r="L34" s="199">
        <v>19.260000000000002</v>
      </c>
      <c r="M34" s="199">
        <v>0.94</v>
      </c>
      <c r="N34" s="199">
        <v>0.97</v>
      </c>
      <c r="O34" s="199">
        <v>0</v>
      </c>
      <c r="P34" s="199">
        <v>1.28</v>
      </c>
      <c r="Q34" s="199">
        <v>0.11</v>
      </c>
      <c r="R34" s="199">
        <v>0.43</v>
      </c>
      <c r="S34" s="199">
        <v>0.27</v>
      </c>
      <c r="T34" s="199">
        <v>0</v>
      </c>
      <c r="U34" s="199">
        <v>2.14</v>
      </c>
      <c r="V34" s="199">
        <v>0.14000000000000001</v>
      </c>
      <c r="W34" s="199">
        <v>0.48</v>
      </c>
      <c r="X34" s="199">
        <v>1.51</v>
      </c>
      <c r="Y34" s="199">
        <v>0</v>
      </c>
      <c r="Z34" s="199">
        <v>39.97</v>
      </c>
      <c r="AA34" s="199">
        <v>0.71</v>
      </c>
      <c r="AB34" s="199">
        <v>0</v>
      </c>
      <c r="AC34" s="199">
        <v>13.87</v>
      </c>
      <c r="AD34" s="199">
        <v>0</v>
      </c>
      <c r="AE34" s="199">
        <v>0</v>
      </c>
      <c r="AF34" s="199">
        <v>0</v>
      </c>
      <c r="AG34" s="199">
        <v>0</v>
      </c>
      <c r="AH34" s="199">
        <v>0</v>
      </c>
      <c r="AI34" s="199">
        <v>27.57</v>
      </c>
      <c r="AJ34" s="199">
        <v>0</v>
      </c>
      <c r="AK34" s="199">
        <v>0</v>
      </c>
      <c r="AL34" s="199">
        <v>0</v>
      </c>
      <c r="AM34" s="199">
        <v>0</v>
      </c>
      <c r="AN34" s="199">
        <v>0</v>
      </c>
      <c r="AO34" s="199">
        <v>174.45</v>
      </c>
      <c r="AP34" s="199">
        <v>0</v>
      </c>
    </row>
    <row r="35" spans="1:42">
      <c r="A35" t="s">
        <v>77</v>
      </c>
      <c r="B35" s="199">
        <v>0</v>
      </c>
      <c r="C35" s="199">
        <v>0</v>
      </c>
      <c r="D35" s="199">
        <v>3.87</v>
      </c>
      <c r="E35" s="199">
        <v>0</v>
      </c>
      <c r="F35" s="199">
        <v>0</v>
      </c>
      <c r="G35" s="199">
        <v>4.66</v>
      </c>
      <c r="H35" s="199">
        <v>0</v>
      </c>
      <c r="I35" s="199">
        <v>0</v>
      </c>
      <c r="J35" s="199">
        <v>5.47</v>
      </c>
      <c r="K35" s="199">
        <v>0.31</v>
      </c>
      <c r="L35" s="199">
        <v>19.260000000000002</v>
      </c>
      <c r="M35" s="199">
        <v>0.94</v>
      </c>
      <c r="N35" s="199">
        <v>0.97</v>
      </c>
      <c r="O35" s="199">
        <v>0</v>
      </c>
      <c r="P35" s="199">
        <v>1.28</v>
      </c>
      <c r="Q35" s="199">
        <v>0.11</v>
      </c>
      <c r="R35" s="199">
        <v>0.43</v>
      </c>
      <c r="S35" s="199">
        <v>0.27</v>
      </c>
      <c r="T35" s="199">
        <v>0</v>
      </c>
      <c r="U35" s="199">
        <v>2.14</v>
      </c>
      <c r="V35" s="199">
        <v>0.14000000000000001</v>
      </c>
      <c r="W35" s="199">
        <v>0.48</v>
      </c>
      <c r="X35" s="199">
        <v>1.51</v>
      </c>
      <c r="Y35" s="199">
        <v>0</v>
      </c>
      <c r="Z35" s="199">
        <v>39.97</v>
      </c>
      <c r="AA35" s="199">
        <v>0.71</v>
      </c>
      <c r="AB35" s="199">
        <v>0</v>
      </c>
      <c r="AC35" s="199">
        <v>13.92</v>
      </c>
      <c r="AD35" s="199">
        <v>0</v>
      </c>
      <c r="AE35" s="199">
        <v>0</v>
      </c>
      <c r="AF35" s="199">
        <v>0</v>
      </c>
      <c r="AG35" s="199">
        <v>0</v>
      </c>
      <c r="AH35" s="199">
        <v>0</v>
      </c>
      <c r="AI35" s="199">
        <v>27.89</v>
      </c>
      <c r="AJ35" s="199">
        <v>0</v>
      </c>
      <c r="AK35" s="199">
        <v>0</v>
      </c>
      <c r="AL35" s="199">
        <v>0</v>
      </c>
      <c r="AM35" s="199">
        <v>0</v>
      </c>
      <c r="AN35" s="199">
        <v>0</v>
      </c>
      <c r="AO35" s="199">
        <v>174.45</v>
      </c>
      <c r="AP35" s="199">
        <v>0</v>
      </c>
    </row>
    <row r="36" spans="1:42">
      <c r="A36" t="s">
        <v>78</v>
      </c>
      <c r="B36" s="199">
        <v>0</v>
      </c>
      <c r="C36" s="199">
        <v>0</v>
      </c>
      <c r="D36" s="199">
        <v>3.87</v>
      </c>
      <c r="E36" s="199">
        <v>0</v>
      </c>
      <c r="F36" s="199">
        <v>0</v>
      </c>
      <c r="G36" s="199">
        <v>4.66</v>
      </c>
      <c r="H36" s="199">
        <v>0</v>
      </c>
      <c r="I36" s="199">
        <v>0</v>
      </c>
      <c r="J36" s="199">
        <v>5.47</v>
      </c>
      <c r="K36" s="199">
        <v>0.31</v>
      </c>
      <c r="L36" s="199">
        <v>19.260000000000002</v>
      </c>
      <c r="M36" s="199">
        <v>0.94</v>
      </c>
      <c r="N36" s="199">
        <v>1.03</v>
      </c>
      <c r="O36" s="199">
        <v>0</v>
      </c>
      <c r="P36" s="199">
        <v>1.28</v>
      </c>
      <c r="Q36" s="199">
        <v>0.11</v>
      </c>
      <c r="R36" s="199">
        <v>0.43</v>
      </c>
      <c r="S36" s="199">
        <v>0.27</v>
      </c>
      <c r="T36" s="199">
        <v>0</v>
      </c>
      <c r="U36" s="199">
        <v>2.14</v>
      </c>
      <c r="V36" s="199">
        <v>0.14000000000000001</v>
      </c>
      <c r="W36" s="199">
        <v>0.48</v>
      </c>
      <c r="X36" s="199">
        <v>1.51</v>
      </c>
      <c r="Y36" s="199">
        <v>0</v>
      </c>
      <c r="Z36" s="199">
        <v>39.97</v>
      </c>
      <c r="AA36" s="199">
        <v>0.71</v>
      </c>
      <c r="AB36" s="199">
        <v>0</v>
      </c>
      <c r="AC36" s="199">
        <v>13.92</v>
      </c>
      <c r="AD36" s="199">
        <v>0</v>
      </c>
      <c r="AE36" s="199">
        <v>0</v>
      </c>
      <c r="AF36" s="199">
        <v>0</v>
      </c>
      <c r="AG36" s="199">
        <v>0</v>
      </c>
      <c r="AH36" s="199">
        <v>0</v>
      </c>
      <c r="AI36" s="199">
        <v>27.89</v>
      </c>
      <c r="AJ36" s="199">
        <v>0</v>
      </c>
      <c r="AK36" s="199">
        <v>0</v>
      </c>
      <c r="AL36" s="199">
        <v>0</v>
      </c>
      <c r="AM36" s="199">
        <v>0</v>
      </c>
      <c r="AN36" s="199">
        <v>0</v>
      </c>
      <c r="AO36" s="199">
        <v>174.45</v>
      </c>
      <c r="AP36" s="199">
        <v>0</v>
      </c>
    </row>
    <row r="37" spans="1:42">
      <c r="A37" t="s">
        <v>79</v>
      </c>
      <c r="B37" s="199">
        <v>0</v>
      </c>
      <c r="C37" s="199">
        <v>0</v>
      </c>
      <c r="D37" s="199">
        <v>3.87</v>
      </c>
      <c r="E37" s="199">
        <v>0</v>
      </c>
      <c r="F37" s="199">
        <v>0</v>
      </c>
      <c r="G37" s="199">
        <v>4.66</v>
      </c>
      <c r="H37" s="199">
        <v>0</v>
      </c>
      <c r="I37" s="199">
        <v>0</v>
      </c>
      <c r="J37" s="199">
        <v>5.47</v>
      </c>
      <c r="K37" s="199">
        <v>0.31</v>
      </c>
      <c r="L37" s="199">
        <v>19.260000000000002</v>
      </c>
      <c r="M37" s="199">
        <v>0.94</v>
      </c>
      <c r="N37" s="199">
        <v>4.83</v>
      </c>
      <c r="O37" s="199">
        <v>0</v>
      </c>
      <c r="P37" s="199">
        <v>1.28</v>
      </c>
      <c r="Q37" s="199">
        <v>0.11</v>
      </c>
      <c r="R37" s="199">
        <v>0.43</v>
      </c>
      <c r="S37" s="199">
        <v>0.27</v>
      </c>
      <c r="T37" s="199">
        <v>0</v>
      </c>
      <c r="U37" s="199">
        <v>2.14</v>
      </c>
      <c r="V37" s="199">
        <v>0.14000000000000001</v>
      </c>
      <c r="W37" s="199">
        <v>0.48</v>
      </c>
      <c r="X37" s="199">
        <v>1.51</v>
      </c>
      <c r="Y37" s="199">
        <v>0</v>
      </c>
      <c r="Z37" s="199">
        <v>39.97</v>
      </c>
      <c r="AA37" s="199">
        <v>0.71</v>
      </c>
      <c r="AB37" s="199">
        <v>0</v>
      </c>
      <c r="AC37" s="199">
        <v>13.92</v>
      </c>
      <c r="AD37" s="199">
        <v>0</v>
      </c>
      <c r="AE37" s="199">
        <v>0</v>
      </c>
      <c r="AF37" s="199">
        <v>0</v>
      </c>
      <c r="AG37" s="199">
        <v>0</v>
      </c>
      <c r="AH37" s="199">
        <v>38.56</v>
      </c>
      <c r="AI37" s="199">
        <v>27.89</v>
      </c>
      <c r="AJ37" s="199">
        <v>0</v>
      </c>
      <c r="AK37" s="199">
        <v>0</v>
      </c>
      <c r="AL37" s="199">
        <v>0</v>
      </c>
      <c r="AM37" s="199">
        <v>0</v>
      </c>
      <c r="AN37" s="199">
        <v>0</v>
      </c>
      <c r="AO37" s="199">
        <v>174.45</v>
      </c>
      <c r="AP37" s="199">
        <v>0</v>
      </c>
    </row>
    <row r="38" spans="1:42">
      <c r="A38" t="s">
        <v>80</v>
      </c>
      <c r="B38" s="199">
        <v>0</v>
      </c>
      <c r="C38" s="199">
        <v>0</v>
      </c>
      <c r="D38" s="199">
        <v>3.87</v>
      </c>
      <c r="E38" s="199">
        <v>0</v>
      </c>
      <c r="F38" s="199">
        <v>0</v>
      </c>
      <c r="G38" s="199">
        <v>4.66</v>
      </c>
      <c r="H38" s="199">
        <v>0</v>
      </c>
      <c r="I38" s="199">
        <v>0</v>
      </c>
      <c r="J38" s="199">
        <v>5.47</v>
      </c>
      <c r="K38" s="199">
        <v>0.31</v>
      </c>
      <c r="L38" s="199">
        <v>19.260000000000002</v>
      </c>
      <c r="M38" s="199">
        <v>0.94</v>
      </c>
      <c r="N38" s="199">
        <v>4.83</v>
      </c>
      <c r="O38" s="199">
        <v>0</v>
      </c>
      <c r="P38" s="199">
        <v>1.28</v>
      </c>
      <c r="Q38" s="199">
        <v>0.11</v>
      </c>
      <c r="R38" s="199">
        <v>0.43</v>
      </c>
      <c r="S38" s="199">
        <v>0.27</v>
      </c>
      <c r="T38" s="199">
        <v>0</v>
      </c>
      <c r="U38" s="199">
        <v>2.14</v>
      </c>
      <c r="V38" s="199">
        <v>0.14000000000000001</v>
      </c>
      <c r="W38" s="199">
        <v>0.48</v>
      </c>
      <c r="X38" s="199">
        <v>1.51</v>
      </c>
      <c r="Y38" s="199">
        <v>0</v>
      </c>
      <c r="Z38" s="199">
        <v>39.97</v>
      </c>
      <c r="AA38" s="199">
        <v>0.71</v>
      </c>
      <c r="AB38" s="199">
        <v>0</v>
      </c>
      <c r="AC38" s="199">
        <v>13.92</v>
      </c>
      <c r="AD38" s="199">
        <v>0</v>
      </c>
      <c r="AE38" s="199">
        <v>0</v>
      </c>
      <c r="AF38" s="199">
        <v>0</v>
      </c>
      <c r="AG38" s="199">
        <v>0</v>
      </c>
      <c r="AH38" s="199">
        <v>38.56</v>
      </c>
      <c r="AI38" s="199">
        <v>27.89</v>
      </c>
      <c r="AJ38" s="199">
        <v>0</v>
      </c>
      <c r="AK38" s="199">
        <v>0</v>
      </c>
      <c r="AL38" s="199">
        <v>0</v>
      </c>
      <c r="AM38" s="199">
        <v>0</v>
      </c>
      <c r="AN38" s="199">
        <v>0</v>
      </c>
      <c r="AO38" s="199">
        <v>174.45</v>
      </c>
      <c r="AP38" s="199">
        <v>0</v>
      </c>
    </row>
    <row r="39" spans="1:42">
      <c r="A39" t="s">
        <v>81</v>
      </c>
      <c r="B39" s="199">
        <v>0</v>
      </c>
      <c r="C39" s="199">
        <v>0</v>
      </c>
      <c r="D39" s="199">
        <v>3.87</v>
      </c>
      <c r="E39" s="199">
        <v>0</v>
      </c>
      <c r="F39" s="199">
        <v>0</v>
      </c>
      <c r="G39" s="199">
        <v>4.66</v>
      </c>
      <c r="H39" s="199">
        <v>0</v>
      </c>
      <c r="I39" s="199">
        <v>0</v>
      </c>
      <c r="J39" s="199">
        <v>5.47</v>
      </c>
      <c r="K39" s="199">
        <v>0.31</v>
      </c>
      <c r="L39" s="199">
        <v>19.260000000000002</v>
      </c>
      <c r="M39" s="199">
        <v>0.94</v>
      </c>
      <c r="N39" s="199">
        <v>4.83</v>
      </c>
      <c r="O39" s="199">
        <v>0</v>
      </c>
      <c r="P39" s="199">
        <v>1.28</v>
      </c>
      <c r="Q39" s="199">
        <v>0.11</v>
      </c>
      <c r="R39" s="199">
        <v>0.43</v>
      </c>
      <c r="S39" s="199">
        <v>0.27</v>
      </c>
      <c r="T39" s="199">
        <v>0</v>
      </c>
      <c r="U39" s="199">
        <v>2.14</v>
      </c>
      <c r="V39" s="199">
        <v>0.14000000000000001</v>
      </c>
      <c r="W39" s="199">
        <v>0.48</v>
      </c>
      <c r="X39" s="199">
        <v>1.51</v>
      </c>
      <c r="Y39" s="199">
        <v>0</v>
      </c>
      <c r="Z39" s="199">
        <v>39.97</v>
      </c>
      <c r="AA39" s="199">
        <v>0.71</v>
      </c>
      <c r="AB39" s="199">
        <v>0</v>
      </c>
      <c r="AC39" s="199">
        <v>13.92</v>
      </c>
      <c r="AD39" s="199">
        <v>0</v>
      </c>
      <c r="AE39" s="199">
        <v>0</v>
      </c>
      <c r="AF39" s="199">
        <v>0</v>
      </c>
      <c r="AG39" s="199">
        <v>0</v>
      </c>
      <c r="AH39" s="199">
        <v>38.56</v>
      </c>
      <c r="AI39" s="199">
        <v>26.92</v>
      </c>
      <c r="AJ39" s="199">
        <v>0</v>
      </c>
      <c r="AK39" s="199">
        <v>0</v>
      </c>
      <c r="AL39" s="199">
        <v>0</v>
      </c>
      <c r="AM39" s="199">
        <v>0</v>
      </c>
      <c r="AN39" s="199">
        <v>0</v>
      </c>
      <c r="AO39" s="199">
        <v>174.45</v>
      </c>
      <c r="AP39" s="199">
        <v>0</v>
      </c>
    </row>
    <row r="40" spans="1:42">
      <c r="A40" t="s">
        <v>82</v>
      </c>
      <c r="B40" s="199">
        <v>0</v>
      </c>
      <c r="C40" s="199">
        <v>0</v>
      </c>
      <c r="D40" s="199">
        <v>3.87</v>
      </c>
      <c r="E40" s="199">
        <v>0</v>
      </c>
      <c r="F40" s="199">
        <v>0</v>
      </c>
      <c r="G40" s="199">
        <v>4.66</v>
      </c>
      <c r="H40" s="199">
        <v>0</v>
      </c>
      <c r="I40" s="199">
        <v>0</v>
      </c>
      <c r="J40" s="199">
        <v>5.47</v>
      </c>
      <c r="K40" s="199">
        <v>0.31</v>
      </c>
      <c r="L40" s="199">
        <v>19.260000000000002</v>
      </c>
      <c r="M40" s="199">
        <v>0.94</v>
      </c>
      <c r="N40" s="199">
        <v>4.83</v>
      </c>
      <c r="O40" s="199">
        <v>0</v>
      </c>
      <c r="P40" s="199">
        <v>1.28</v>
      </c>
      <c r="Q40" s="199">
        <v>0.11</v>
      </c>
      <c r="R40" s="199">
        <v>0.43</v>
      </c>
      <c r="S40" s="199">
        <v>0.27</v>
      </c>
      <c r="T40" s="199">
        <v>0</v>
      </c>
      <c r="U40" s="199">
        <v>2.14</v>
      </c>
      <c r="V40" s="199">
        <v>0.14000000000000001</v>
      </c>
      <c r="W40" s="199">
        <v>0.48</v>
      </c>
      <c r="X40" s="199">
        <v>1.51</v>
      </c>
      <c r="Y40" s="199">
        <v>0</v>
      </c>
      <c r="Z40" s="199">
        <v>39.97</v>
      </c>
      <c r="AA40" s="199">
        <v>0.71</v>
      </c>
      <c r="AB40" s="199">
        <v>0</v>
      </c>
      <c r="AC40" s="199">
        <v>13.92</v>
      </c>
      <c r="AD40" s="199">
        <v>0</v>
      </c>
      <c r="AE40" s="199">
        <v>0</v>
      </c>
      <c r="AF40" s="199">
        <v>0</v>
      </c>
      <c r="AG40" s="199">
        <v>0</v>
      </c>
      <c r="AH40" s="199">
        <v>38.56</v>
      </c>
      <c r="AI40" s="199">
        <v>26.92</v>
      </c>
      <c r="AJ40" s="199">
        <v>0</v>
      </c>
      <c r="AK40" s="199">
        <v>0</v>
      </c>
      <c r="AL40" s="199">
        <v>0</v>
      </c>
      <c r="AM40" s="199">
        <v>0</v>
      </c>
      <c r="AN40" s="199">
        <v>0</v>
      </c>
      <c r="AO40" s="199">
        <v>174.45</v>
      </c>
      <c r="AP40" s="199">
        <v>0</v>
      </c>
    </row>
    <row r="41" spans="1:42">
      <c r="A41" t="s">
        <v>83</v>
      </c>
      <c r="B41" s="199">
        <v>0</v>
      </c>
      <c r="C41" s="199">
        <v>0</v>
      </c>
      <c r="D41" s="199">
        <v>3.87</v>
      </c>
      <c r="E41" s="199">
        <v>0</v>
      </c>
      <c r="F41" s="199">
        <v>0</v>
      </c>
      <c r="G41" s="199">
        <v>4.66</v>
      </c>
      <c r="H41" s="199">
        <v>0</v>
      </c>
      <c r="I41" s="199">
        <v>0</v>
      </c>
      <c r="J41" s="199">
        <v>5.47</v>
      </c>
      <c r="K41" s="199">
        <v>0.31</v>
      </c>
      <c r="L41" s="199">
        <v>19.260000000000002</v>
      </c>
      <c r="M41" s="199">
        <v>0.94</v>
      </c>
      <c r="N41" s="199">
        <v>1.1000000000000001</v>
      </c>
      <c r="O41" s="199">
        <v>0</v>
      </c>
      <c r="P41" s="199">
        <v>1.28</v>
      </c>
      <c r="Q41" s="199">
        <v>0.11</v>
      </c>
      <c r="R41" s="199">
        <v>0.43</v>
      </c>
      <c r="S41" s="199">
        <v>0.27</v>
      </c>
      <c r="T41" s="199">
        <v>0</v>
      </c>
      <c r="U41" s="199">
        <v>2.14</v>
      </c>
      <c r="V41" s="199">
        <v>0.14000000000000001</v>
      </c>
      <c r="W41" s="199">
        <v>0.48</v>
      </c>
      <c r="X41" s="199">
        <v>1.51</v>
      </c>
      <c r="Y41" s="199">
        <v>0</v>
      </c>
      <c r="Z41" s="199">
        <v>39.97</v>
      </c>
      <c r="AA41" s="199">
        <v>0.71</v>
      </c>
      <c r="AB41" s="199">
        <v>0</v>
      </c>
      <c r="AC41" s="199">
        <v>13.92</v>
      </c>
      <c r="AD41" s="199">
        <v>0</v>
      </c>
      <c r="AE41" s="199">
        <v>0</v>
      </c>
      <c r="AF41" s="199">
        <v>0</v>
      </c>
      <c r="AG41" s="199">
        <v>0</v>
      </c>
      <c r="AH41" s="199">
        <v>38.56</v>
      </c>
      <c r="AI41" s="199">
        <v>26.92</v>
      </c>
      <c r="AJ41" s="199">
        <v>0</v>
      </c>
      <c r="AK41" s="199">
        <v>0</v>
      </c>
      <c r="AL41" s="199">
        <v>0</v>
      </c>
      <c r="AM41" s="199">
        <v>0</v>
      </c>
      <c r="AN41" s="199">
        <v>0</v>
      </c>
      <c r="AO41" s="199">
        <v>174.45</v>
      </c>
      <c r="AP41" s="199">
        <v>0</v>
      </c>
    </row>
    <row r="42" spans="1:42">
      <c r="A42" t="s">
        <v>84</v>
      </c>
      <c r="B42" s="199">
        <v>0</v>
      </c>
      <c r="C42" s="199">
        <v>0</v>
      </c>
      <c r="D42" s="199">
        <v>3.87</v>
      </c>
      <c r="E42" s="199">
        <v>0</v>
      </c>
      <c r="F42" s="199">
        <v>0</v>
      </c>
      <c r="G42" s="199">
        <v>4.66</v>
      </c>
      <c r="H42" s="199">
        <v>0</v>
      </c>
      <c r="I42" s="199">
        <v>0</v>
      </c>
      <c r="J42" s="199">
        <v>5.47</v>
      </c>
      <c r="K42" s="199">
        <v>0.31</v>
      </c>
      <c r="L42" s="199">
        <v>19.260000000000002</v>
      </c>
      <c r="M42" s="199">
        <v>0.94</v>
      </c>
      <c r="N42" s="199">
        <v>1.1000000000000001</v>
      </c>
      <c r="O42" s="199">
        <v>0</v>
      </c>
      <c r="P42" s="199">
        <v>1.28</v>
      </c>
      <c r="Q42" s="199">
        <v>0.11</v>
      </c>
      <c r="R42" s="199">
        <v>0.43</v>
      </c>
      <c r="S42" s="199">
        <v>0.27</v>
      </c>
      <c r="T42" s="199">
        <v>0</v>
      </c>
      <c r="U42" s="199">
        <v>2.14</v>
      </c>
      <c r="V42" s="199">
        <v>0.14000000000000001</v>
      </c>
      <c r="W42" s="199">
        <v>0.48</v>
      </c>
      <c r="X42" s="199">
        <v>1.51</v>
      </c>
      <c r="Y42" s="199">
        <v>0</v>
      </c>
      <c r="Z42" s="199">
        <v>39.97</v>
      </c>
      <c r="AA42" s="199">
        <v>0.71</v>
      </c>
      <c r="AB42" s="199">
        <v>0</v>
      </c>
      <c r="AC42" s="199">
        <v>13.92</v>
      </c>
      <c r="AD42" s="199">
        <v>0</v>
      </c>
      <c r="AE42" s="199">
        <v>0</v>
      </c>
      <c r="AF42" s="199">
        <v>0</v>
      </c>
      <c r="AG42" s="199">
        <v>0</v>
      </c>
      <c r="AH42" s="199">
        <v>38.56</v>
      </c>
      <c r="AI42" s="199">
        <v>26.92</v>
      </c>
      <c r="AJ42" s="199">
        <v>0</v>
      </c>
      <c r="AK42" s="199">
        <v>0</v>
      </c>
      <c r="AL42" s="199">
        <v>0</v>
      </c>
      <c r="AM42" s="199">
        <v>0</v>
      </c>
      <c r="AN42" s="199">
        <v>0</v>
      </c>
      <c r="AO42" s="199">
        <v>174.45</v>
      </c>
      <c r="AP42" s="199">
        <v>0</v>
      </c>
    </row>
    <row r="43" spans="1:42">
      <c r="A43" t="s">
        <v>85</v>
      </c>
      <c r="B43" s="199">
        <v>0</v>
      </c>
      <c r="C43" s="199">
        <v>0</v>
      </c>
      <c r="D43" s="199">
        <v>3.87</v>
      </c>
      <c r="E43" s="199">
        <v>0</v>
      </c>
      <c r="F43" s="199">
        <v>0</v>
      </c>
      <c r="G43" s="199">
        <v>4.66</v>
      </c>
      <c r="H43" s="199">
        <v>0</v>
      </c>
      <c r="I43" s="199">
        <v>0</v>
      </c>
      <c r="J43" s="199">
        <v>5.47</v>
      </c>
      <c r="K43" s="199">
        <v>0.31</v>
      </c>
      <c r="L43" s="199">
        <v>19.260000000000002</v>
      </c>
      <c r="M43" s="199">
        <v>0.94</v>
      </c>
      <c r="N43" s="199">
        <v>1.1599999999999999</v>
      </c>
      <c r="O43" s="199">
        <v>0</v>
      </c>
      <c r="P43" s="199">
        <v>1.28</v>
      </c>
      <c r="Q43" s="199">
        <v>0.11</v>
      </c>
      <c r="R43" s="199">
        <v>0.43</v>
      </c>
      <c r="S43" s="199">
        <v>0.27</v>
      </c>
      <c r="T43" s="199">
        <v>0</v>
      </c>
      <c r="U43" s="199">
        <v>2.14</v>
      </c>
      <c r="V43" s="199">
        <v>0.14000000000000001</v>
      </c>
      <c r="W43" s="199">
        <v>0.48</v>
      </c>
      <c r="X43" s="199">
        <v>1.51</v>
      </c>
      <c r="Y43" s="199">
        <v>0</v>
      </c>
      <c r="Z43" s="199">
        <v>39.97</v>
      </c>
      <c r="AA43" s="199">
        <v>0</v>
      </c>
      <c r="AB43" s="199">
        <v>0</v>
      </c>
      <c r="AC43" s="199">
        <v>13.92</v>
      </c>
      <c r="AD43" s="199">
        <v>0</v>
      </c>
      <c r="AE43" s="199">
        <v>0</v>
      </c>
      <c r="AF43" s="199">
        <v>0</v>
      </c>
      <c r="AG43" s="199">
        <v>0</v>
      </c>
      <c r="AH43" s="199">
        <v>38.56</v>
      </c>
      <c r="AI43" s="199">
        <v>26.92</v>
      </c>
      <c r="AJ43" s="199">
        <v>0</v>
      </c>
      <c r="AK43" s="199">
        <v>0</v>
      </c>
      <c r="AL43" s="199">
        <v>0</v>
      </c>
      <c r="AM43" s="199">
        <v>0</v>
      </c>
      <c r="AN43" s="199">
        <v>0</v>
      </c>
      <c r="AO43" s="199">
        <v>174.45</v>
      </c>
      <c r="AP43" s="199">
        <v>0</v>
      </c>
    </row>
    <row r="44" spans="1:42">
      <c r="A44" t="s">
        <v>86</v>
      </c>
      <c r="B44" s="199">
        <v>0</v>
      </c>
      <c r="C44" s="199">
        <v>0</v>
      </c>
      <c r="D44" s="199">
        <v>3.87</v>
      </c>
      <c r="E44" s="199">
        <v>0</v>
      </c>
      <c r="F44" s="199">
        <v>0</v>
      </c>
      <c r="G44" s="199">
        <v>4.66</v>
      </c>
      <c r="H44" s="199">
        <v>0</v>
      </c>
      <c r="I44" s="199">
        <v>0</v>
      </c>
      <c r="J44" s="199">
        <v>5.47</v>
      </c>
      <c r="K44" s="199">
        <v>0.31</v>
      </c>
      <c r="L44" s="199">
        <v>19.260000000000002</v>
      </c>
      <c r="M44" s="199">
        <v>0.94</v>
      </c>
      <c r="N44" s="199">
        <v>1.21</v>
      </c>
      <c r="O44" s="199">
        <v>0</v>
      </c>
      <c r="P44" s="199">
        <v>1.28</v>
      </c>
      <c r="Q44" s="199">
        <v>0.11</v>
      </c>
      <c r="R44" s="199">
        <v>0.43</v>
      </c>
      <c r="S44" s="199">
        <v>0.27</v>
      </c>
      <c r="T44" s="199">
        <v>0</v>
      </c>
      <c r="U44" s="199">
        <v>2.14</v>
      </c>
      <c r="V44" s="199">
        <v>0.14000000000000001</v>
      </c>
      <c r="W44" s="199">
        <v>0.48</v>
      </c>
      <c r="X44" s="199">
        <v>1.51</v>
      </c>
      <c r="Y44" s="199">
        <v>0</v>
      </c>
      <c r="Z44" s="199">
        <v>39.97</v>
      </c>
      <c r="AA44" s="199">
        <v>0</v>
      </c>
      <c r="AB44" s="199">
        <v>0</v>
      </c>
      <c r="AC44" s="199">
        <v>13.92</v>
      </c>
      <c r="AD44" s="199">
        <v>0</v>
      </c>
      <c r="AE44" s="199">
        <v>0</v>
      </c>
      <c r="AF44" s="199">
        <v>0</v>
      </c>
      <c r="AG44" s="199">
        <v>0</v>
      </c>
      <c r="AH44" s="199">
        <v>38.56</v>
      </c>
      <c r="AI44" s="199">
        <v>26.92</v>
      </c>
      <c r="AJ44" s="199">
        <v>0</v>
      </c>
      <c r="AK44" s="199">
        <v>0</v>
      </c>
      <c r="AL44" s="199">
        <v>0</v>
      </c>
      <c r="AM44" s="199">
        <v>0</v>
      </c>
      <c r="AN44" s="199">
        <v>0</v>
      </c>
      <c r="AO44" s="199">
        <v>174.45</v>
      </c>
      <c r="AP44" s="199">
        <v>0</v>
      </c>
    </row>
    <row r="45" spans="1:42">
      <c r="A45" t="s">
        <v>87</v>
      </c>
      <c r="B45" s="199">
        <v>0</v>
      </c>
      <c r="C45" s="199">
        <v>0</v>
      </c>
      <c r="D45" s="199">
        <v>3.87</v>
      </c>
      <c r="E45" s="199">
        <v>0</v>
      </c>
      <c r="F45" s="199">
        <v>0</v>
      </c>
      <c r="G45" s="199">
        <v>4.66</v>
      </c>
      <c r="H45" s="199">
        <v>0</v>
      </c>
      <c r="I45" s="199">
        <v>0</v>
      </c>
      <c r="J45" s="199">
        <v>5.47</v>
      </c>
      <c r="K45" s="199">
        <v>0.31</v>
      </c>
      <c r="L45" s="199">
        <v>19.260000000000002</v>
      </c>
      <c r="M45" s="199">
        <v>0.94</v>
      </c>
      <c r="N45" s="199">
        <v>1.21</v>
      </c>
      <c r="O45" s="199">
        <v>0</v>
      </c>
      <c r="P45" s="199">
        <v>1.28</v>
      </c>
      <c r="Q45" s="199">
        <v>0.11</v>
      </c>
      <c r="R45" s="199">
        <v>0.43</v>
      </c>
      <c r="S45" s="199">
        <v>0.27</v>
      </c>
      <c r="T45" s="199">
        <v>0</v>
      </c>
      <c r="U45" s="199">
        <v>2.14</v>
      </c>
      <c r="V45" s="199">
        <v>0.14000000000000001</v>
      </c>
      <c r="W45" s="199">
        <v>0.48</v>
      </c>
      <c r="X45" s="199">
        <v>1.51</v>
      </c>
      <c r="Y45" s="199">
        <v>0</v>
      </c>
      <c r="Z45" s="199">
        <v>39.97</v>
      </c>
      <c r="AA45" s="199">
        <v>0</v>
      </c>
      <c r="AB45" s="199">
        <v>0</v>
      </c>
      <c r="AC45" s="199">
        <v>13.92</v>
      </c>
      <c r="AD45" s="199">
        <v>0</v>
      </c>
      <c r="AE45" s="199">
        <v>0</v>
      </c>
      <c r="AF45" s="199">
        <v>0</v>
      </c>
      <c r="AG45" s="199">
        <v>0</v>
      </c>
      <c r="AH45" s="199">
        <v>38.56</v>
      </c>
      <c r="AI45" s="199">
        <v>26.92</v>
      </c>
      <c r="AJ45" s="199">
        <v>0</v>
      </c>
      <c r="AK45" s="199">
        <v>0</v>
      </c>
      <c r="AL45" s="199">
        <v>0</v>
      </c>
      <c r="AM45" s="199">
        <v>0</v>
      </c>
      <c r="AN45" s="199">
        <v>0</v>
      </c>
      <c r="AO45" s="199">
        <v>174.45</v>
      </c>
      <c r="AP45" s="199">
        <v>0</v>
      </c>
    </row>
    <row r="46" spans="1:42">
      <c r="A46" t="s">
        <v>88</v>
      </c>
      <c r="B46" s="199">
        <v>0</v>
      </c>
      <c r="C46" s="199">
        <v>0</v>
      </c>
      <c r="D46" s="199">
        <v>3.87</v>
      </c>
      <c r="E46" s="199">
        <v>0</v>
      </c>
      <c r="F46" s="199">
        <v>0</v>
      </c>
      <c r="G46" s="199">
        <v>4.66</v>
      </c>
      <c r="H46" s="199">
        <v>0</v>
      </c>
      <c r="I46" s="199">
        <v>0</v>
      </c>
      <c r="J46" s="199">
        <v>5.47</v>
      </c>
      <c r="K46" s="199">
        <v>0.31</v>
      </c>
      <c r="L46" s="199">
        <v>19.260000000000002</v>
      </c>
      <c r="M46" s="199">
        <v>0.94</v>
      </c>
      <c r="N46" s="199">
        <v>1.21</v>
      </c>
      <c r="O46" s="199">
        <v>0</v>
      </c>
      <c r="P46" s="199">
        <v>1.28</v>
      </c>
      <c r="Q46" s="199">
        <v>0.11</v>
      </c>
      <c r="R46" s="199">
        <v>0.43</v>
      </c>
      <c r="S46" s="199">
        <v>0.27</v>
      </c>
      <c r="T46" s="199">
        <v>0</v>
      </c>
      <c r="U46" s="199">
        <v>2.14</v>
      </c>
      <c r="V46" s="199">
        <v>0.14000000000000001</v>
      </c>
      <c r="W46" s="199">
        <v>0.48</v>
      </c>
      <c r="X46" s="199">
        <v>1.51</v>
      </c>
      <c r="Y46" s="199">
        <v>0</v>
      </c>
      <c r="Z46" s="199">
        <v>39.97</v>
      </c>
      <c r="AA46" s="199">
        <v>0</v>
      </c>
      <c r="AB46" s="199">
        <v>0</v>
      </c>
      <c r="AC46" s="199">
        <v>13.92</v>
      </c>
      <c r="AD46" s="199">
        <v>0</v>
      </c>
      <c r="AE46" s="199">
        <v>0</v>
      </c>
      <c r="AF46" s="199">
        <v>0</v>
      </c>
      <c r="AG46" s="199">
        <v>0</v>
      </c>
      <c r="AH46" s="199">
        <v>0</v>
      </c>
      <c r="AI46" s="199">
        <v>26.92</v>
      </c>
      <c r="AJ46" s="199">
        <v>0</v>
      </c>
      <c r="AK46" s="199">
        <v>0</v>
      </c>
      <c r="AL46" s="199">
        <v>0</v>
      </c>
      <c r="AM46" s="199">
        <v>0</v>
      </c>
      <c r="AN46" s="199">
        <v>0</v>
      </c>
      <c r="AO46" s="199">
        <v>174.45</v>
      </c>
      <c r="AP46" s="199">
        <v>0</v>
      </c>
    </row>
    <row r="47" spans="1:42">
      <c r="A47" t="s">
        <v>89</v>
      </c>
      <c r="B47" s="199">
        <v>0</v>
      </c>
      <c r="C47" s="199">
        <v>0</v>
      </c>
      <c r="D47" s="199">
        <v>3.87</v>
      </c>
      <c r="E47" s="199">
        <v>0</v>
      </c>
      <c r="F47" s="199">
        <v>0</v>
      </c>
      <c r="G47" s="199">
        <v>4.66</v>
      </c>
      <c r="H47" s="199">
        <v>0</v>
      </c>
      <c r="I47" s="199">
        <v>0</v>
      </c>
      <c r="J47" s="199">
        <v>5.47</v>
      </c>
      <c r="K47" s="199">
        <v>0.31</v>
      </c>
      <c r="L47" s="199">
        <v>19.260000000000002</v>
      </c>
      <c r="M47" s="199">
        <v>0.94</v>
      </c>
      <c r="N47" s="199">
        <v>1.21</v>
      </c>
      <c r="O47" s="199">
        <v>0</v>
      </c>
      <c r="P47" s="199">
        <v>1.28</v>
      </c>
      <c r="Q47" s="199">
        <v>0.11</v>
      </c>
      <c r="R47" s="199">
        <v>0.43</v>
      </c>
      <c r="S47" s="199">
        <v>0.27</v>
      </c>
      <c r="T47" s="199">
        <v>0</v>
      </c>
      <c r="U47" s="199">
        <v>2.14</v>
      </c>
      <c r="V47" s="199">
        <v>0.14000000000000001</v>
      </c>
      <c r="W47" s="199">
        <v>0.48</v>
      </c>
      <c r="X47" s="199">
        <v>1.51</v>
      </c>
      <c r="Y47" s="199">
        <v>0</v>
      </c>
      <c r="Z47" s="199">
        <v>39.97</v>
      </c>
      <c r="AA47" s="199">
        <v>0</v>
      </c>
      <c r="AB47" s="199">
        <v>0</v>
      </c>
      <c r="AC47" s="199">
        <v>13.92</v>
      </c>
      <c r="AD47" s="199">
        <v>0</v>
      </c>
      <c r="AE47" s="199">
        <v>0</v>
      </c>
      <c r="AF47" s="199">
        <v>0</v>
      </c>
      <c r="AG47" s="199">
        <v>0</v>
      </c>
      <c r="AH47" s="199">
        <v>0</v>
      </c>
      <c r="AI47" s="199">
        <v>26.92</v>
      </c>
      <c r="AJ47" s="199">
        <v>0</v>
      </c>
      <c r="AK47" s="199">
        <v>0</v>
      </c>
      <c r="AL47" s="199">
        <v>0</v>
      </c>
      <c r="AM47" s="199">
        <v>0</v>
      </c>
      <c r="AN47" s="199">
        <v>0</v>
      </c>
      <c r="AO47" s="199">
        <v>174.45</v>
      </c>
      <c r="AP47" s="199">
        <v>0</v>
      </c>
    </row>
    <row r="48" spans="1:42">
      <c r="A48" t="s">
        <v>90</v>
      </c>
      <c r="B48" s="199">
        <v>0</v>
      </c>
      <c r="C48" s="199">
        <v>0</v>
      </c>
      <c r="D48" s="199">
        <v>3.87</v>
      </c>
      <c r="E48" s="199">
        <v>0</v>
      </c>
      <c r="F48" s="199">
        <v>0</v>
      </c>
      <c r="G48" s="199">
        <v>4.66</v>
      </c>
      <c r="H48" s="199">
        <v>0</v>
      </c>
      <c r="I48" s="199">
        <v>0</v>
      </c>
      <c r="J48" s="199">
        <v>5.47</v>
      </c>
      <c r="K48" s="199">
        <v>0.31</v>
      </c>
      <c r="L48" s="199">
        <v>19.260000000000002</v>
      </c>
      <c r="M48" s="199">
        <v>0.94</v>
      </c>
      <c r="N48" s="199">
        <v>1.21</v>
      </c>
      <c r="O48" s="199">
        <v>0</v>
      </c>
      <c r="P48" s="199">
        <v>1.28</v>
      </c>
      <c r="Q48" s="199">
        <v>0.11</v>
      </c>
      <c r="R48" s="199">
        <v>0.43</v>
      </c>
      <c r="S48" s="199">
        <v>0.27</v>
      </c>
      <c r="T48" s="199">
        <v>0</v>
      </c>
      <c r="U48" s="199">
        <v>2.14</v>
      </c>
      <c r="V48" s="199">
        <v>0.14000000000000001</v>
      </c>
      <c r="W48" s="199">
        <v>0.48</v>
      </c>
      <c r="X48" s="199">
        <v>1.51</v>
      </c>
      <c r="Y48" s="199">
        <v>0</v>
      </c>
      <c r="Z48" s="199">
        <v>39.97</v>
      </c>
      <c r="AA48" s="199">
        <v>0</v>
      </c>
      <c r="AB48" s="199">
        <v>0</v>
      </c>
      <c r="AC48" s="199">
        <v>13.92</v>
      </c>
      <c r="AD48" s="199">
        <v>0</v>
      </c>
      <c r="AE48" s="199">
        <v>0</v>
      </c>
      <c r="AF48" s="199">
        <v>0</v>
      </c>
      <c r="AG48" s="199">
        <v>0</v>
      </c>
      <c r="AH48" s="199">
        <v>0</v>
      </c>
      <c r="AI48" s="199">
        <v>26.92</v>
      </c>
      <c r="AJ48" s="199">
        <v>0</v>
      </c>
      <c r="AK48" s="199">
        <v>0</v>
      </c>
      <c r="AL48" s="199">
        <v>0</v>
      </c>
      <c r="AM48" s="199">
        <v>0</v>
      </c>
      <c r="AN48" s="199">
        <v>0</v>
      </c>
      <c r="AO48" s="199">
        <v>174.45</v>
      </c>
      <c r="AP48" s="199">
        <v>0</v>
      </c>
    </row>
    <row r="49" spans="1:42">
      <c r="A49" t="s">
        <v>91</v>
      </c>
      <c r="B49" s="199">
        <v>0</v>
      </c>
      <c r="C49" s="199">
        <v>0</v>
      </c>
      <c r="D49" s="199">
        <v>3.87</v>
      </c>
      <c r="E49" s="199">
        <v>0</v>
      </c>
      <c r="F49" s="199">
        <v>0</v>
      </c>
      <c r="G49" s="199">
        <v>4.66</v>
      </c>
      <c r="H49" s="199">
        <v>0</v>
      </c>
      <c r="I49" s="199">
        <v>0</v>
      </c>
      <c r="J49" s="199">
        <v>5.47</v>
      </c>
      <c r="K49" s="199">
        <v>0.31</v>
      </c>
      <c r="L49" s="199">
        <v>19.260000000000002</v>
      </c>
      <c r="M49" s="199">
        <v>0.94</v>
      </c>
      <c r="N49" s="199">
        <v>1.21</v>
      </c>
      <c r="O49" s="199">
        <v>0</v>
      </c>
      <c r="P49" s="199">
        <v>1.28</v>
      </c>
      <c r="Q49" s="199">
        <v>0.11</v>
      </c>
      <c r="R49" s="199">
        <v>0.43</v>
      </c>
      <c r="S49" s="199">
        <v>0.27</v>
      </c>
      <c r="T49" s="199">
        <v>0</v>
      </c>
      <c r="U49" s="199">
        <v>2.14</v>
      </c>
      <c r="V49" s="199">
        <v>0.14000000000000001</v>
      </c>
      <c r="W49" s="199">
        <v>0.48</v>
      </c>
      <c r="X49" s="199">
        <v>1.51</v>
      </c>
      <c r="Y49" s="199">
        <v>0</v>
      </c>
      <c r="Z49" s="199">
        <v>39.97</v>
      </c>
      <c r="AA49" s="199">
        <v>0.71</v>
      </c>
      <c r="AB49" s="199">
        <v>0</v>
      </c>
      <c r="AC49" s="199">
        <v>13.92</v>
      </c>
      <c r="AD49" s="199">
        <v>0</v>
      </c>
      <c r="AE49" s="199">
        <v>0</v>
      </c>
      <c r="AF49" s="199">
        <v>0</v>
      </c>
      <c r="AG49" s="199">
        <v>0</v>
      </c>
      <c r="AH49" s="199">
        <v>0</v>
      </c>
      <c r="AI49" s="199">
        <v>26.92</v>
      </c>
      <c r="AJ49" s="199">
        <v>0</v>
      </c>
      <c r="AK49" s="199">
        <v>0</v>
      </c>
      <c r="AL49" s="199">
        <v>0</v>
      </c>
      <c r="AM49" s="199">
        <v>0</v>
      </c>
      <c r="AN49" s="199">
        <v>0</v>
      </c>
      <c r="AO49" s="199">
        <v>174.45</v>
      </c>
      <c r="AP49" s="199">
        <v>0</v>
      </c>
    </row>
    <row r="50" spans="1:42">
      <c r="A50" t="s">
        <v>92</v>
      </c>
      <c r="B50" s="199">
        <v>0</v>
      </c>
      <c r="C50" s="199">
        <v>0</v>
      </c>
      <c r="D50" s="199">
        <v>3.87</v>
      </c>
      <c r="E50" s="199">
        <v>0</v>
      </c>
      <c r="F50" s="199">
        <v>0</v>
      </c>
      <c r="G50" s="199">
        <v>4.66</v>
      </c>
      <c r="H50" s="199">
        <v>0</v>
      </c>
      <c r="I50" s="199">
        <v>0</v>
      </c>
      <c r="J50" s="199">
        <v>5.47</v>
      </c>
      <c r="K50" s="199">
        <v>0.31</v>
      </c>
      <c r="L50" s="199">
        <v>19.260000000000002</v>
      </c>
      <c r="M50" s="199">
        <v>0.94</v>
      </c>
      <c r="N50" s="199">
        <v>1.21</v>
      </c>
      <c r="O50" s="199">
        <v>0</v>
      </c>
      <c r="P50" s="199">
        <v>1.28</v>
      </c>
      <c r="Q50" s="199">
        <v>0.11</v>
      </c>
      <c r="R50" s="199">
        <v>0.43</v>
      </c>
      <c r="S50" s="199">
        <v>0.27</v>
      </c>
      <c r="T50" s="199">
        <v>0</v>
      </c>
      <c r="U50" s="199">
        <v>2.14</v>
      </c>
      <c r="V50" s="199">
        <v>0.14000000000000001</v>
      </c>
      <c r="W50" s="199">
        <v>0.48</v>
      </c>
      <c r="X50" s="199">
        <v>1.51</v>
      </c>
      <c r="Y50" s="199">
        <v>0</v>
      </c>
      <c r="Z50" s="199">
        <v>39.97</v>
      </c>
      <c r="AA50" s="199">
        <v>0.71</v>
      </c>
      <c r="AB50" s="199">
        <v>0</v>
      </c>
      <c r="AC50" s="199">
        <v>13.92</v>
      </c>
      <c r="AD50" s="199">
        <v>0</v>
      </c>
      <c r="AE50" s="199">
        <v>0</v>
      </c>
      <c r="AF50" s="199">
        <v>0</v>
      </c>
      <c r="AG50" s="199">
        <v>0</v>
      </c>
      <c r="AH50" s="199">
        <v>0</v>
      </c>
      <c r="AI50" s="199">
        <v>26.92</v>
      </c>
      <c r="AJ50" s="199">
        <v>0</v>
      </c>
      <c r="AK50" s="199">
        <v>0</v>
      </c>
      <c r="AL50" s="199">
        <v>0</v>
      </c>
      <c r="AM50" s="199">
        <v>0</v>
      </c>
      <c r="AN50" s="199">
        <v>0</v>
      </c>
      <c r="AO50" s="199">
        <v>174.45</v>
      </c>
      <c r="AP50" s="199">
        <v>0</v>
      </c>
    </row>
    <row r="51" spans="1:42">
      <c r="A51" t="s">
        <v>93</v>
      </c>
      <c r="B51" s="199">
        <v>0</v>
      </c>
      <c r="C51" s="199">
        <v>0</v>
      </c>
      <c r="D51" s="199">
        <v>3.87</v>
      </c>
      <c r="E51" s="199">
        <v>0</v>
      </c>
      <c r="F51" s="199">
        <v>0</v>
      </c>
      <c r="G51" s="199">
        <v>4.66</v>
      </c>
      <c r="H51" s="199">
        <v>0</v>
      </c>
      <c r="I51" s="199">
        <v>0</v>
      </c>
      <c r="J51" s="199">
        <v>5.47</v>
      </c>
      <c r="K51" s="199">
        <v>0.31</v>
      </c>
      <c r="L51" s="199">
        <v>19.260000000000002</v>
      </c>
      <c r="M51" s="199">
        <v>0.94</v>
      </c>
      <c r="N51" s="199">
        <v>1.21</v>
      </c>
      <c r="O51" s="199">
        <v>0</v>
      </c>
      <c r="P51" s="199">
        <v>1.28</v>
      </c>
      <c r="Q51" s="199">
        <v>0.11</v>
      </c>
      <c r="R51" s="199">
        <v>0.43</v>
      </c>
      <c r="S51" s="199">
        <v>0.27</v>
      </c>
      <c r="T51" s="199">
        <v>0</v>
      </c>
      <c r="U51" s="199">
        <v>2.14</v>
      </c>
      <c r="V51" s="199">
        <v>0.14000000000000001</v>
      </c>
      <c r="W51" s="199">
        <v>0.48</v>
      </c>
      <c r="X51" s="199">
        <v>1.51</v>
      </c>
      <c r="Y51" s="199">
        <v>0</v>
      </c>
      <c r="Z51" s="199">
        <v>39.97</v>
      </c>
      <c r="AA51" s="199">
        <v>0.71</v>
      </c>
      <c r="AB51" s="199">
        <v>0</v>
      </c>
      <c r="AC51" s="199">
        <v>13.92</v>
      </c>
      <c r="AD51" s="199">
        <v>0</v>
      </c>
      <c r="AE51" s="199">
        <v>0</v>
      </c>
      <c r="AF51" s="199">
        <v>0</v>
      </c>
      <c r="AG51" s="199">
        <v>0</v>
      </c>
      <c r="AH51" s="199">
        <v>0</v>
      </c>
      <c r="AI51" s="199">
        <v>25.96</v>
      </c>
      <c r="AJ51" s="199">
        <v>0</v>
      </c>
      <c r="AK51" s="199">
        <v>0</v>
      </c>
      <c r="AL51" s="199">
        <v>0</v>
      </c>
      <c r="AM51" s="199">
        <v>0</v>
      </c>
      <c r="AN51" s="199">
        <v>0</v>
      </c>
      <c r="AO51" s="199">
        <v>170.1</v>
      </c>
      <c r="AP51" s="199">
        <v>0</v>
      </c>
    </row>
    <row r="52" spans="1:42">
      <c r="A52" t="s">
        <v>94</v>
      </c>
      <c r="B52" s="199">
        <v>0</v>
      </c>
      <c r="C52" s="199">
        <v>0</v>
      </c>
      <c r="D52" s="199">
        <v>3.87</v>
      </c>
      <c r="E52" s="199">
        <v>0</v>
      </c>
      <c r="F52" s="199">
        <v>0</v>
      </c>
      <c r="G52" s="199">
        <v>4.66</v>
      </c>
      <c r="H52" s="199">
        <v>0</v>
      </c>
      <c r="I52" s="199">
        <v>0</v>
      </c>
      <c r="J52" s="199">
        <v>5.47</v>
      </c>
      <c r="K52" s="199">
        <v>0.31</v>
      </c>
      <c r="L52" s="199">
        <v>19.260000000000002</v>
      </c>
      <c r="M52" s="199">
        <v>0.94</v>
      </c>
      <c r="N52" s="199">
        <v>1.21</v>
      </c>
      <c r="O52" s="199">
        <v>0</v>
      </c>
      <c r="P52" s="199">
        <v>1.28</v>
      </c>
      <c r="Q52" s="199">
        <v>0.11</v>
      </c>
      <c r="R52" s="199">
        <v>0.43</v>
      </c>
      <c r="S52" s="199">
        <v>0.27</v>
      </c>
      <c r="T52" s="199">
        <v>0</v>
      </c>
      <c r="U52" s="199">
        <v>2.14</v>
      </c>
      <c r="V52" s="199">
        <v>0.14000000000000001</v>
      </c>
      <c r="W52" s="199">
        <v>0.48</v>
      </c>
      <c r="X52" s="199">
        <v>1.51</v>
      </c>
      <c r="Y52" s="199">
        <v>0</v>
      </c>
      <c r="Z52" s="199">
        <v>39.97</v>
      </c>
      <c r="AA52" s="199">
        <v>0.71</v>
      </c>
      <c r="AB52" s="199">
        <v>0</v>
      </c>
      <c r="AC52" s="199">
        <v>13.92</v>
      </c>
      <c r="AD52" s="199">
        <v>0</v>
      </c>
      <c r="AE52" s="199">
        <v>0</v>
      </c>
      <c r="AF52" s="199">
        <v>0</v>
      </c>
      <c r="AG52" s="199">
        <v>0</v>
      </c>
      <c r="AH52" s="199">
        <v>0</v>
      </c>
      <c r="AI52" s="199">
        <v>25.96</v>
      </c>
      <c r="AJ52" s="199">
        <v>0</v>
      </c>
      <c r="AK52" s="199">
        <v>0</v>
      </c>
      <c r="AL52" s="199">
        <v>0</v>
      </c>
      <c r="AM52" s="199">
        <v>0</v>
      </c>
      <c r="AN52" s="199">
        <v>0</v>
      </c>
      <c r="AO52" s="199">
        <v>170.1</v>
      </c>
      <c r="AP52" s="199">
        <v>0</v>
      </c>
    </row>
    <row r="53" spans="1:42">
      <c r="A53" t="s">
        <v>95</v>
      </c>
      <c r="B53" s="199">
        <v>0</v>
      </c>
      <c r="C53" s="199">
        <v>0</v>
      </c>
      <c r="D53" s="199">
        <v>3.87</v>
      </c>
      <c r="E53" s="199">
        <v>0</v>
      </c>
      <c r="F53" s="199">
        <v>0</v>
      </c>
      <c r="G53" s="199">
        <v>4.66</v>
      </c>
      <c r="H53" s="199">
        <v>0</v>
      </c>
      <c r="I53" s="199">
        <v>0</v>
      </c>
      <c r="J53" s="199">
        <v>5.47</v>
      </c>
      <c r="K53" s="199">
        <v>0.31</v>
      </c>
      <c r="L53" s="199">
        <v>19.260000000000002</v>
      </c>
      <c r="M53" s="199">
        <v>0.94</v>
      </c>
      <c r="N53" s="199">
        <v>1.21</v>
      </c>
      <c r="O53" s="199">
        <v>0</v>
      </c>
      <c r="P53" s="199">
        <v>1.28</v>
      </c>
      <c r="Q53" s="199">
        <v>0.11</v>
      </c>
      <c r="R53" s="199">
        <v>0.43</v>
      </c>
      <c r="S53" s="199">
        <v>0.27</v>
      </c>
      <c r="T53" s="199">
        <v>0</v>
      </c>
      <c r="U53" s="199">
        <v>2.14</v>
      </c>
      <c r="V53" s="199">
        <v>0.14000000000000001</v>
      </c>
      <c r="W53" s="199">
        <v>0.48</v>
      </c>
      <c r="X53" s="199">
        <v>1.51</v>
      </c>
      <c r="Y53" s="199">
        <v>0</v>
      </c>
      <c r="Z53" s="199">
        <v>39.97</v>
      </c>
      <c r="AA53" s="199">
        <v>0.71</v>
      </c>
      <c r="AB53" s="199">
        <v>0</v>
      </c>
      <c r="AC53" s="199">
        <v>13.92</v>
      </c>
      <c r="AD53" s="199">
        <v>0</v>
      </c>
      <c r="AE53" s="199">
        <v>0</v>
      </c>
      <c r="AF53" s="199">
        <v>0</v>
      </c>
      <c r="AG53" s="199">
        <v>0</v>
      </c>
      <c r="AH53" s="199">
        <v>0</v>
      </c>
      <c r="AI53" s="199">
        <v>25.96</v>
      </c>
      <c r="AJ53" s="199">
        <v>0</v>
      </c>
      <c r="AK53" s="199">
        <v>0</v>
      </c>
      <c r="AL53" s="199">
        <v>0</v>
      </c>
      <c r="AM53" s="199">
        <v>0</v>
      </c>
      <c r="AN53" s="199">
        <v>0</v>
      </c>
      <c r="AO53" s="199">
        <v>170.1</v>
      </c>
      <c r="AP53" s="199">
        <v>0</v>
      </c>
    </row>
    <row r="54" spans="1:42">
      <c r="A54" t="s">
        <v>96</v>
      </c>
      <c r="B54" s="199">
        <v>0</v>
      </c>
      <c r="C54" s="199">
        <v>0</v>
      </c>
      <c r="D54" s="199">
        <v>3.87</v>
      </c>
      <c r="E54" s="199">
        <v>0</v>
      </c>
      <c r="F54" s="199">
        <v>0</v>
      </c>
      <c r="G54" s="199">
        <v>4.66</v>
      </c>
      <c r="H54" s="199">
        <v>0</v>
      </c>
      <c r="I54" s="199">
        <v>0</v>
      </c>
      <c r="J54" s="199">
        <v>5.47</v>
      </c>
      <c r="K54" s="199">
        <v>0.31</v>
      </c>
      <c r="L54" s="199">
        <v>19.260000000000002</v>
      </c>
      <c r="M54" s="199">
        <v>0.94</v>
      </c>
      <c r="N54" s="199">
        <v>1.21</v>
      </c>
      <c r="O54" s="199">
        <v>0</v>
      </c>
      <c r="P54" s="199">
        <v>1.28</v>
      </c>
      <c r="Q54" s="199">
        <v>0.11</v>
      </c>
      <c r="R54" s="199">
        <v>0.43</v>
      </c>
      <c r="S54" s="199">
        <v>0.27</v>
      </c>
      <c r="T54" s="199">
        <v>0</v>
      </c>
      <c r="U54" s="199">
        <v>2.14</v>
      </c>
      <c r="V54" s="199">
        <v>0.14000000000000001</v>
      </c>
      <c r="W54" s="199">
        <v>0.48</v>
      </c>
      <c r="X54" s="199">
        <v>1.51</v>
      </c>
      <c r="Y54" s="199">
        <v>0</v>
      </c>
      <c r="Z54" s="199">
        <v>39.97</v>
      </c>
      <c r="AA54" s="199">
        <v>0.71</v>
      </c>
      <c r="AB54" s="199">
        <v>0</v>
      </c>
      <c r="AC54" s="199">
        <v>13.92</v>
      </c>
      <c r="AD54" s="199">
        <v>0</v>
      </c>
      <c r="AE54" s="199">
        <v>0</v>
      </c>
      <c r="AF54" s="199">
        <v>0</v>
      </c>
      <c r="AG54" s="199">
        <v>0</v>
      </c>
      <c r="AH54" s="199">
        <v>0</v>
      </c>
      <c r="AI54" s="199">
        <v>25.96</v>
      </c>
      <c r="AJ54" s="199">
        <v>0</v>
      </c>
      <c r="AK54" s="199">
        <v>0</v>
      </c>
      <c r="AL54" s="199">
        <v>0</v>
      </c>
      <c r="AM54" s="199">
        <v>0</v>
      </c>
      <c r="AN54" s="199">
        <v>0</v>
      </c>
      <c r="AO54" s="199">
        <v>170.1</v>
      </c>
      <c r="AP54" s="199">
        <v>0</v>
      </c>
    </row>
    <row r="55" spans="1:42">
      <c r="A55" t="s">
        <v>97</v>
      </c>
      <c r="B55" s="199">
        <v>0</v>
      </c>
      <c r="C55" s="199">
        <v>0</v>
      </c>
      <c r="D55" s="199">
        <v>3.87</v>
      </c>
      <c r="E55" s="199">
        <v>0</v>
      </c>
      <c r="F55" s="199">
        <v>0</v>
      </c>
      <c r="G55" s="199">
        <v>4.66</v>
      </c>
      <c r="H55" s="199">
        <v>0</v>
      </c>
      <c r="I55" s="199">
        <v>0</v>
      </c>
      <c r="J55" s="199">
        <v>5.47</v>
      </c>
      <c r="K55" s="199">
        <v>0.31</v>
      </c>
      <c r="L55" s="199">
        <v>19.260000000000002</v>
      </c>
      <c r="M55" s="199">
        <v>0.94</v>
      </c>
      <c r="N55" s="199">
        <v>1.21</v>
      </c>
      <c r="O55" s="199">
        <v>0</v>
      </c>
      <c r="P55" s="199">
        <v>1.28</v>
      </c>
      <c r="Q55" s="199">
        <v>0.11</v>
      </c>
      <c r="R55" s="199">
        <v>0.43</v>
      </c>
      <c r="S55" s="199">
        <v>0.27</v>
      </c>
      <c r="T55" s="199">
        <v>0</v>
      </c>
      <c r="U55" s="199">
        <v>2.14</v>
      </c>
      <c r="V55" s="199">
        <v>0.14000000000000001</v>
      </c>
      <c r="W55" s="199">
        <v>0.48</v>
      </c>
      <c r="X55" s="199">
        <v>1.51</v>
      </c>
      <c r="Y55" s="199">
        <v>0</v>
      </c>
      <c r="Z55" s="199">
        <v>39.97</v>
      </c>
      <c r="AA55" s="199">
        <v>0.71</v>
      </c>
      <c r="AB55" s="199">
        <v>0</v>
      </c>
      <c r="AC55" s="199">
        <v>13.92</v>
      </c>
      <c r="AD55" s="199">
        <v>0</v>
      </c>
      <c r="AE55" s="199">
        <v>0</v>
      </c>
      <c r="AF55" s="199">
        <v>0</v>
      </c>
      <c r="AG55" s="199">
        <v>0</v>
      </c>
      <c r="AH55" s="199">
        <v>0</v>
      </c>
      <c r="AI55" s="199">
        <v>25.96</v>
      </c>
      <c r="AJ55" s="199">
        <v>0</v>
      </c>
      <c r="AK55" s="199">
        <v>0</v>
      </c>
      <c r="AL55" s="199">
        <v>0</v>
      </c>
      <c r="AM55" s="199">
        <v>0</v>
      </c>
      <c r="AN55" s="199">
        <v>0</v>
      </c>
      <c r="AO55" s="199">
        <v>170.1</v>
      </c>
      <c r="AP55" s="199">
        <v>0</v>
      </c>
    </row>
    <row r="56" spans="1:42">
      <c r="A56" t="s">
        <v>98</v>
      </c>
      <c r="B56" s="199">
        <v>0</v>
      </c>
      <c r="C56" s="199">
        <v>0</v>
      </c>
      <c r="D56" s="199">
        <v>3.87</v>
      </c>
      <c r="E56" s="199">
        <v>0</v>
      </c>
      <c r="F56" s="199">
        <v>0</v>
      </c>
      <c r="G56" s="199">
        <v>4.66</v>
      </c>
      <c r="H56" s="199">
        <v>0</v>
      </c>
      <c r="I56" s="199">
        <v>0</v>
      </c>
      <c r="J56" s="199">
        <v>5.47</v>
      </c>
      <c r="K56" s="199">
        <v>0.31</v>
      </c>
      <c r="L56" s="199">
        <v>19.260000000000002</v>
      </c>
      <c r="M56" s="199">
        <v>0.94</v>
      </c>
      <c r="N56" s="199">
        <v>1.21</v>
      </c>
      <c r="O56" s="199">
        <v>0</v>
      </c>
      <c r="P56" s="199">
        <v>1.28</v>
      </c>
      <c r="Q56" s="199">
        <v>0.11</v>
      </c>
      <c r="R56" s="199">
        <v>0.43</v>
      </c>
      <c r="S56" s="199">
        <v>0.27</v>
      </c>
      <c r="T56" s="199">
        <v>0</v>
      </c>
      <c r="U56" s="199">
        <v>2.14</v>
      </c>
      <c r="V56" s="199">
        <v>0.14000000000000001</v>
      </c>
      <c r="W56" s="199">
        <v>0.48</v>
      </c>
      <c r="X56" s="199">
        <v>1.51</v>
      </c>
      <c r="Y56" s="199">
        <v>0</v>
      </c>
      <c r="Z56" s="199">
        <v>39.97</v>
      </c>
      <c r="AA56" s="199">
        <v>0.71</v>
      </c>
      <c r="AB56" s="199">
        <v>0</v>
      </c>
      <c r="AC56" s="199">
        <v>13.92</v>
      </c>
      <c r="AD56" s="199">
        <v>0</v>
      </c>
      <c r="AE56" s="199">
        <v>0</v>
      </c>
      <c r="AF56" s="199">
        <v>0</v>
      </c>
      <c r="AG56" s="199">
        <v>0</v>
      </c>
      <c r="AH56" s="199">
        <v>0</v>
      </c>
      <c r="AI56" s="199">
        <v>25.96</v>
      </c>
      <c r="AJ56" s="199">
        <v>0</v>
      </c>
      <c r="AK56" s="199">
        <v>0</v>
      </c>
      <c r="AL56" s="199">
        <v>0</v>
      </c>
      <c r="AM56" s="199">
        <v>0</v>
      </c>
      <c r="AN56" s="199">
        <v>0</v>
      </c>
      <c r="AO56" s="199">
        <v>170.1</v>
      </c>
      <c r="AP56" s="199">
        <v>0</v>
      </c>
    </row>
    <row r="57" spans="1:42">
      <c r="A57" t="s">
        <v>99</v>
      </c>
      <c r="B57" s="199">
        <v>0</v>
      </c>
      <c r="C57" s="199">
        <v>0</v>
      </c>
      <c r="D57" s="199">
        <v>3.87</v>
      </c>
      <c r="E57" s="199">
        <v>0</v>
      </c>
      <c r="F57" s="199">
        <v>0</v>
      </c>
      <c r="G57" s="199">
        <v>4.66</v>
      </c>
      <c r="H57" s="199">
        <v>0</v>
      </c>
      <c r="I57" s="199">
        <v>0</v>
      </c>
      <c r="J57" s="199">
        <v>5.47</v>
      </c>
      <c r="K57" s="199">
        <v>0.31</v>
      </c>
      <c r="L57" s="199">
        <v>19.260000000000002</v>
      </c>
      <c r="M57" s="199">
        <v>0.94</v>
      </c>
      <c r="N57" s="199">
        <v>1.21</v>
      </c>
      <c r="O57" s="199">
        <v>0</v>
      </c>
      <c r="P57" s="199">
        <v>1.28</v>
      </c>
      <c r="Q57" s="199">
        <v>0.11</v>
      </c>
      <c r="R57" s="199">
        <v>0.43</v>
      </c>
      <c r="S57" s="199">
        <v>0.27</v>
      </c>
      <c r="T57" s="199">
        <v>0</v>
      </c>
      <c r="U57" s="199">
        <v>2.14</v>
      </c>
      <c r="V57" s="199">
        <v>0.14000000000000001</v>
      </c>
      <c r="W57" s="199">
        <v>0.48</v>
      </c>
      <c r="X57" s="199">
        <v>1.51</v>
      </c>
      <c r="Y57" s="199">
        <v>0</v>
      </c>
      <c r="Z57" s="199">
        <v>39.97</v>
      </c>
      <c r="AA57" s="199">
        <v>0.71</v>
      </c>
      <c r="AB57" s="199">
        <v>0</v>
      </c>
      <c r="AC57" s="199">
        <v>13.92</v>
      </c>
      <c r="AD57" s="199">
        <v>0</v>
      </c>
      <c r="AE57" s="199">
        <v>0</v>
      </c>
      <c r="AF57" s="199">
        <v>0</v>
      </c>
      <c r="AG57" s="199">
        <v>0</v>
      </c>
      <c r="AH57" s="199">
        <v>0</v>
      </c>
      <c r="AI57" s="199">
        <v>25.96</v>
      </c>
      <c r="AJ57" s="199">
        <v>0</v>
      </c>
      <c r="AK57" s="199">
        <v>0</v>
      </c>
      <c r="AL57" s="199">
        <v>0</v>
      </c>
      <c r="AM57" s="199">
        <v>0</v>
      </c>
      <c r="AN57" s="199">
        <v>0</v>
      </c>
      <c r="AO57" s="199">
        <v>170.1</v>
      </c>
      <c r="AP57" s="199">
        <v>0</v>
      </c>
    </row>
    <row r="58" spans="1:42">
      <c r="A58" t="s">
        <v>100</v>
      </c>
      <c r="B58" s="199">
        <v>0</v>
      </c>
      <c r="C58" s="199">
        <v>0</v>
      </c>
      <c r="D58" s="199">
        <v>3.87</v>
      </c>
      <c r="E58" s="199">
        <v>0</v>
      </c>
      <c r="F58" s="199">
        <v>0</v>
      </c>
      <c r="G58" s="199">
        <v>4.66</v>
      </c>
      <c r="H58" s="199">
        <v>0</v>
      </c>
      <c r="I58" s="199">
        <v>0</v>
      </c>
      <c r="J58" s="199">
        <v>5.47</v>
      </c>
      <c r="K58" s="199">
        <v>0.31</v>
      </c>
      <c r="L58" s="199">
        <v>19.260000000000002</v>
      </c>
      <c r="M58" s="199">
        <v>0.94</v>
      </c>
      <c r="N58" s="199">
        <v>1.21</v>
      </c>
      <c r="O58" s="199">
        <v>0</v>
      </c>
      <c r="P58" s="199">
        <v>1.28</v>
      </c>
      <c r="Q58" s="199">
        <v>0.11</v>
      </c>
      <c r="R58" s="199">
        <v>0.43</v>
      </c>
      <c r="S58" s="199">
        <v>0.27</v>
      </c>
      <c r="T58" s="199">
        <v>0</v>
      </c>
      <c r="U58" s="199">
        <v>2.14</v>
      </c>
      <c r="V58" s="199">
        <v>0.14000000000000001</v>
      </c>
      <c r="W58" s="199">
        <v>0.48</v>
      </c>
      <c r="X58" s="199">
        <v>1.51</v>
      </c>
      <c r="Y58" s="199">
        <v>0</v>
      </c>
      <c r="Z58" s="199">
        <v>39.97</v>
      </c>
      <c r="AA58" s="199">
        <v>0.71</v>
      </c>
      <c r="AB58" s="199">
        <v>0</v>
      </c>
      <c r="AC58" s="199">
        <v>13.92</v>
      </c>
      <c r="AD58" s="199">
        <v>0</v>
      </c>
      <c r="AE58" s="199">
        <v>0</v>
      </c>
      <c r="AF58" s="199">
        <v>0</v>
      </c>
      <c r="AG58" s="199">
        <v>0</v>
      </c>
      <c r="AH58" s="199">
        <v>0</v>
      </c>
      <c r="AI58" s="199">
        <v>25.96</v>
      </c>
      <c r="AJ58" s="199">
        <v>0</v>
      </c>
      <c r="AK58" s="199">
        <v>0</v>
      </c>
      <c r="AL58" s="199">
        <v>0</v>
      </c>
      <c r="AM58" s="199">
        <v>0</v>
      </c>
      <c r="AN58" s="199">
        <v>0</v>
      </c>
      <c r="AO58" s="199">
        <v>170.1</v>
      </c>
      <c r="AP58" s="199">
        <v>0</v>
      </c>
    </row>
    <row r="59" spans="1:42">
      <c r="A59" t="s">
        <v>101</v>
      </c>
      <c r="B59" s="199">
        <v>0</v>
      </c>
      <c r="C59" s="199">
        <v>0</v>
      </c>
      <c r="D59" s="199">
        <v>3.87</v>
      </c>
      <c r="E59" s="199">
        <v>0</v>
      </c>
      <c r="F59" s="199">
        <v>0</v>
      </c>
      <c r="G59" s="199">
        <v>4.66</v>
      </c>
      <c r="H59" s="199">
        <v>0</v>
      </c>
      <c r="I59" s="199">
        <v>0</v>
      </c>
      <c r="J59" s="199">
        <v>5.47</v>
      </c>
      <c r="K59" s="199">
        <v>0.31</v>
      </c>
      <c r="L59" s="199">
        <v>19.260000000000002</v>
      </c>
      <c r="M59" s="199">
        <v>0.94</v>
      </c>
      <c r="N59" s="199">
        <v>1.21</v>
      </c>
      <c r="O59" s="199">
        <v>0</v>
      </c>
      <c r="P59" s="199">
        <v>1.28</v>
      </c>
      <c r="Q59" s="199">
        <v>0.11</v>
      </c>
      <c r="R59" s="199">
        <v>0.43</v>
      </c>
      <c r="S59" s="199">
        <v>0.27</v>
      </c>
      <c r="T59" s="199">
        <v>0</v>
      </c>
      <c r="U59" s="199">
        <v>2.14</v>
      </c>
      <c r="V59" s="199">
        <v>0.14000000000000001</v>
      </c>
      <c r="W59" s="199">
        <v>0.48</v>
      </c>
      <c r="X59" s="199">
        <v>1.51</v>
      </c>
      <c r="Y59" s="199">
        <v>0</v>
      </c>
      <c r="Z59" s="199">
        <v>39.97</v>
      </c>
      <c r="AA59" s="199">
        <v>0.71</v>
      </c>
      <c r="AB59" s="199">
        <v>0</v>
      </c>
      <c r="AC59" s="199">
        <v>13.92</v>
      </c>
      <c r="AD59" s="199">
        <v>0</v>
      </c>
      <c r="AE59" s="199">
        <v>0</v>
      </c>
      <c r="AF59" s="199">
        <v>0</v>
      </c>
      <c r="AG59" s="199">
        <v>0</v>
      </c>
      <c r="AH59" s="199">
        <v>0</v>
      </c>
      <c r="AI59" s="199">
        <v>25.96</v>
      </c>
      <c r="AJ59" s="199">
        <v>0</v>
      </c>
      <c r="AK59" s="199">
        <v>0</v>
      </c>
      <c r="AL59" s="199">
        <v>0</v>
      </c>
      <c r="AM59" s="199">
        <v>0</v>
      </c>
      <c r="AN59" s="199">
        <v>0</v>
      </c>
      <c r="AO59" s="199">
        <v>170.1</v>
      </c>
      <c r="AP59" s="199">
        <v>0</v>
      </c>
    </row>
    <row r="60" spans="1:42">
      <c r="A60" t="s">
        <v>102</v>
      </c>
      <c r="B60" s="199">
        <v>0</v>
      </c>
      <c r="C60" s="199">
        <v>0</v>
      </c>
      <c r="D60" s="199">
        <v>3.87</v>
      </c>
      <c r="E60" s="199">
        <v>0</v>
      </c>
      <c r="F60" s="199">
        <v>0</v>
      </c>
      <c r="G60" s="199">
        <v>4.66</v>
      </c>
      <c r="H60" s="199">
        <v>0</v>
      </c>
      <c r="I60" s="199">
        <v>0</v>
      </c>
      <c r="J60" s="199">
        <v>5.47</v>
      </c>
      <c r="K60" s="199">
        <v>0.31</v>
      </c>
      <c r="L60" s="199">
        <v>19.260000000000002</v>
      </c>
      <c r="M60" s="199">
        <v>0.94</v>
      </c>
      <c r="N60" s="199">
        <v>1.21</v>
      </c>
      <c r="O60" s="199">
        <v>0</v>
      </c>
      <c r="P60" s="199">
        <v>1.28</v>
      </c>
      <c r="Q60" s="199">
        <v>0.11</v>
      </c>
      <c r="R60" s="199">
        <v>0.43</v>
      </c>
      <c r="S60" s="199">
        <v>0.27</v>
      </c>
      <c r="T60" s="199">
        <v>0</v>
      </c>
      <c r="U60" s="199">
        <v>2.14</v>
      </c>
      <c r="V60" s="199">
        <v>0.14000000000000001</v>
      </c>
      <c r="W60" s="199">
        <v>0.48</v>
      </c>
      <c r="X60" s="199">
        <v>1.51</v>
      </c>
      <c r="Y60" s="199">
        <v>0</v>
      </c>
      <c r="Z60" s="199">
        <v>39.97</v>
      </c>
      <c r="AA60" s="199">
        <v>0.71</v>
      </c>
      <c r="AB60" s="199">
        <v>0</v>
      </c>
      <c r="AC60" s="199">
        <v>13.92</v>
      </c>
      <c r="AD60" s="199">
        <v>0</v>
      </c>
      <c r="AE60" s="199">
        <v>0</v>
      </c>
      <c r="AF60" s="199">
        <v>0</v>
      </c>
      <c r="AG60" s="199">
        <v>0</v>
      </c>
      <c r="AH60" s="199">
        <v>0</v>
      </c>
      <c r="AI60" s="199">
        <v>25.96</v>
      </c>
      <c r="AJ60" s="199">
        <v>0</v>
      </c>
      <c r="AK60" s="199">
        <v>0</v>
      </c>
      <c r="AL60" s="199">
        <v>0</v>
      </c>
      <c r="AM60" s="199">
        <v>0</v>
      </c>
      <c r="AN60" s="199">
        <v>0</v>
      </c>
      <c r="AO60" s="199">
        <v>170.1</v>
      </c>
      <c r="AP60" s="199">
        <v>6.53</v>
      </c>
    </row>
    <row r="61" spans="1:42">
      <c r="A61" t="s">
        <v>103</v>
      </c>
      <c r="B61" s="199">
        <v>0</v>
      </c>
      <c r="C61" s="199">
        <v>0</v>
      </c>
      <c r="D61" s="199">
        <v>3.87</v>
      </c>
      <c r="E61" s="199">
        <v>0</v>
      </c>
      <c r="F61" s="199">
        <v>0</v>
      </c>
      <c r="G61" s="199">
        <v>4.66</v>
      </c>
      <c r="H61" s="199">
        <v>0</v>
      </c>
      <c r="I61" s="199">
        <v>0</v>
      </c>
      <c r="J61" s="199">
        <v>5.47</v>
      </c>
      <c r="K61" s="199">
        <v>0.31</v>
      </c>
      <c r="L61" s="199">
        <v>19.260000000000002</v>
      </c>
      <c r="M61" s="199">
        <v>0.94</v>
      </c>
      <c r="N61" s="199">
        <v>1.21</v>
      </c>
      <c r="O61" s="199">
        <v>0</v>
      </c>
      <c r="P61" s="199">
        <v>1.28</v>
      </c>
      <c r="Q61" s="199">
        <v>0.11</v>
      </c>
      <c r="R61" s="199">
        <v>0.43</v>
      </c>
      <c r="S61" s="199">
        <v>0.27</v>
      </c>
      <c r="T61" s="199">
        <v>0</v>
      </c>
      <c r="U61" s="199">
        <v>2.14</v>
      </c>
      <c r="V61" s="199">
        <v>0.14000000000000001</v>
      </c>
      <c r="W61" s="199">
        <v>0.48</v>
      </c>
      <c r="X61" s="199">
        <v>1.51</v>
      </c>
      <c r="Y61" s="199">
        <v>0</v>
      </c>
      <c r="Z61" s="199">
        <v>39.97</v>
      </c>
      <c r="AA61" s="199">
        <v>0.71</v>
      </c>
      <c r="AB61" s="199">
        <v>0</v>
      </c>
      <c r="AC61" s="199">
        <v>13.92</v>
      </c>
      <c r="AD61" s="199">
        <v>0</v>
      </c>
      <c r="AE61" s="199">
        <v>0</v>
      </c>
      <c r="AF61" s="199">
        <v>0</v>
      </c>
      <c r="AG61" s="199">
        <v>0</v>
      </c>
      <c r="AH61" s="199">
        <v>0</v>
      </c>
      <c r="AI61" s="199">
        <v>25.96</v>
      </c>
      <c r="AJ61" s="199">
        <v>0</v>
      </c>
      <c r="AK61" s="199">
        <v>0</v>
      </c>
      <c r="AL61" s="199">
        <v>0</v>
      </c>
      <c r="AM61" s="199">
        <v>0</v>
      </c>
      <c r="AN61" s="199">
        <v>0</v>
      </c>
      <c r="AO61" s="199">
        <v>170.1</v>
      </c>
      <c r="AP61" s="199">
        <v>6.53</v>
      </c>
    </row>
    <row r="62" spans="1:42">
      <c r="A62" t="s">
        <v>104</v>
      </c>
      <c r="B62" s="199">
        <v>0</v>
      </c>
      <c r="C62" s="199">
        <v>0</v>
      </c>
      <c r="D62" s="199">
        <v>3.87</v>
      </c>
      <c r="E62" s="199">
        <v>0</v>
      </c>
      <c r="F62" s="199">
        <v>0</v>
      </c>
      <c r="G62" s="199">
        <v>4.66</v>
      </c>
      <c r="H62" s="199">
        <v>0</v>
      </c>
      <c r="I62" s="199">
        <v>0</v>
      </c>
      <c r="J62" s="199">
        <v>5.47</v>
      </c>
      <c r="K62" s="199">
        <v>0.31</v>
      </c>
      <c r="L62" s="199">
        <v>19.260000000000002</v>
      </c>
      <c r="M62" s="199">
        <v>0.94</v>
      </c>
      <c r="N62" s="199">
        <v>1.21</v>
      </c>
      <c r="O62" s="199">
        <v>0</v>
      </c>
      <c r="P62" s="199">
        <v>1.28</v>
      </c>
      <c r="Q62" s="199">
        <v>0.11</v>
      </c>
      <c r="R62" s="199">
        <v>0.43</v>
      </c>
      <c r="S62" s="199">
        <v>0.27</v>
      </c>
      <c r="T62" s="199">
        <v>0</v>
      </c>
      <c r="U62" s="199">
        <v>2.14</v>
      </c>
      <c r="V62" s="199">
        <v>0.14000000000000001</v>
      </c>
      <c r="W62" s="199">
        <v>0.48</v>
      </c>
      <c r="X62" s="199">
        <v>1.51</v>
      </c>
      <c r="Y62" s="199">
        <v>0</v>
      </c>
      <c r="Z62" s="199">
        <v>39.97</v>
      </c>
      <c r="AA62" s="199">
        <v>0.71</v>
      </c>
      <c r="AB62" s="199">
        <v>0</v>
      </c>
      <c r="AC62" s="199">
        <v>13.92</v>
      </c>
      <c r="AD62" s="199">
        <v>0</v>
      </c>
      <c r="AE62" s="199">
        <v>0</v>
      </c>
      <c r="AF62" s="199">
        <v>0</v>
      </c>
      <c r="AG62" s="199">
        <v>0</v>
      </c>
      <c r="AH62" s="199">
        <v>0</v>
      </c>
      <c r="AI62" s="199">
        <v>25.96</v>
      </c>
      <c r="AJ62" s="199">
        <v>0</v>
      </c>
      <c r="AK62" s="199">
        <v>0</v>
      </c>
      <c r="AL62" s="199">
        <v>0</v>
      </c>
      <c r="AM62" s="199">
        <v>0</v>
      </c>
      <c r="AN62" s="199">
        <v>0</v>
      </c>
      <c r="AO62" s="199">
        <v>170.1</v>
      </c>
      <c r="AP62" s="199">
        <v>6.53</v>
      </c>
    </row>
    <row r="63" spans="1:42">
      <c r="A63" t="s">
        <v>105</v>
      </c>
      <c r="B63" s="199">
        <v>0</v>
      </c>
      <c r="C63" s="199">
        <v>0</v>
      </c>
      <c r="D63" s="199">
        <v>3.87</v>
      </c>
      <c r="E63" s="199">
        <v>0</v>
      </c>
      <c r="F63" s="199">
        <v>0</v>
      </c>
      <c r="G63" s="199">
        <v>4.66</v>
      </c>
      <c r="H63" s="199">
        <v>0</v>
      </c>
      <c r="I63" s="199">
        <v>0</v>
      </c>
      <c r="J63" s="199">
        <v>5.47</v>
      </c>
      <c r="K63" s="199">
        <v>0.31</v>
      </c>
      <c r="L63" s="199">
        <v>19.260000000000002</v>
      </c>
      <c r="M63" s="199">
        <v>0.94</v>
      </c>
      <c r="N63" s="199">
        <v>1.21</v>
      </c>
      <c r="O63" s="199">
        <v>0</v>
      </c>
      <c r="P63" s="199">
        <v>1.28</v>
      </c>
      <c r="Q63" s="199">
        <v>0.11</v>
      </c>
      <c r="R63" s="199">
        <v>0.43</v>
      </c>
      <c r="S63" s="199">
        <v>0.27</v>
      </c>
      <c r="T63" s="199">
        <v>0</v>
      </c>
      <c r="U63" s="199">
        <v>2.14</v>
      </c>
      <c r="V63" s="199">
        <v>0.14000000000000001</v>
      </c>
      <c r="W63" s="199">
        <v>0.48</v>
      </c>
      <c r="X63" s="199">
        <v>1.51</v>
      </c>
      <c r="Y63" s="199">
        <v>0</v>
      </c>
      <c r="Z63" s="199">
        <v>39.97</v>
      </c>
      <c r="AA63" s="199">
        <v>0.71</v>
      </c>
      <c r="AB63" s="199">
        <v>0</v>
      </c>
      <c r="AC63" s="199">
        <v>13.92</v>
      </c>
      <c r="AD63" s="199">
        <v>0</v>
      </c>
      <c r="AE63" s="199">
        <v>0</v>
      </c>
      <c r="AF63" s="199">
        <v>0</v>
      </c>
      <c r="AG63" s="199">
        <v>0</v>
      </c>
      <c r="AH63" s="199">
        <v>0</v>
      </c>
      <c r="AI63" s="199">
        <v>25.96</v>
      </c>
      <c r="AJ63" s="199">
        <v>0</v>
      </c>
      <c r="AK63" s="199">
        <v>0</v>
      </c>
      <c r="AL63" s="199">
        <v>0</v>
      </c>
      <c r="AM63" s="199">
        <v>0</v>
      </c>
      <c r="AN63" s="199">
        <v>0</v>
      </c>
      <c r="AO63" s="199">
        <v>170.1</v>
      </c>
      <c r="AP63" s="199">
        <v>6.53</v>
      </c>
    </row>
    <row r="64" spans="1:42">
      <c r="A64" t="s">
        <v>106</v>
      </c>
      <c r="B64" s="199">
        <v>0</v>
      </c>
      <c r="C64" s="199">
        <v>0</v>
      </c>
      <c r="D64" s="199">
        <v>3.87</v>
      </c>
      <c r="E64" s="199">
        <v>0</v>
      </c>
      <c r="F64" s="199">
        <v>0</v>
      </c>
      <c r="G64" s="199">
        <v>4.66</v>
      </c>
      <c r="H64" s="199">
        <v>0</v>
      </c>
      <c r="I64" s="199">
        <v>0</v>
      </c>
      <c r="J64" s="199">
        <v>5.47</v>
      </c>
      <c r="K64" s="199">
        <v>0.31</v>
      </c>
      <c r="L64" s="199">
        <v>19.260000000000002</v>
      </c>
      <c r="M64" s="199">
        <v>0.94</v>
      </c>
      <c r="N64" s="199">
        <v>1.21</v>
      </c>
      <c r="O64" s="199">
        <v>0</v>
      </c>
      <c r="P64" s="199">
        <v>1.28</v>
      </c>
      <c r="Q64" s="199">
        <v>0.11</v>
      </c>
      <c r="R64" s="199">
        <v>0.43</v>
      </c>
      <c r="S64" s="199">
        <v>0.27</v>
      </c>
      <c r="T64" s="199">
        <v>0</v>
      </c>
      <c r="U64" s="199">
        <v>2.14</v>
      </c>
      <c r="V64" s="199">
        <v>0.14000000000000001</v>
      </c>
      <c r="W64" s="199">
        <v>0.48</v>
      </c>
      <c r="X64" s="199">
        <v>1.51</v>
      </c>
      <c r="Y64" s="199">
        <v>0</v>
      </c>
      <c r="Z64" s="199">
        <v>39.97</v>
      </c>
      <c r="AA64" s="199">
        <v>0.71</v>
      </c>
      <c r="AB64" s="199">
        <v>0</v>
      </c>
      <c r="AC64" s="199">
        <v>13.92</v>
      </c>
      <c r="AD64" s="199">
        <v>0</v>
      </c>
      <c r="AE64" s="199">
        <v>0</v>
      </c>
      <c r="AF64" s="199">
        <v>0</v>
      </c>
      <c r="AG64" s="199">
        <v>0</v>
      </c>
      <c r="AH64" s="199">
        <v>0</v>
      </c>
      <c r="AI64" s="199">
        <v>25.96</v>
      </c>
      <c r="AJ64" s="199">
        <v>0</v>
      </c>
      <c r="AK64" s="199">
        <v>0</v>
      </c>
      <c r="AL64" s="199">
        <v>0</v>
      </c>
      <c r="AM64" s="199">
        <v>0</v>
      </c>
      <c r="AN64" s="199">
        <v>0</v>
      </c>
      <c r="AO64" s="199">
        <v>170.1</v>
      </c>
      <c r="AP64" s="199">
        <v>6.53</v>
      </c>
    </row>
    <row r="65" spans="1:42">
      <c r="A65" t="s">
        <v>107</v>
      </c>
      <c r="B65" s="199">
        <v>0</v>
      </c>
      <c r="C65" s="199">
        <v>0</v>
      </c>
      <c r="D65" s="199">
        <v>3.87</v>
      </c>
      <c r="E65" s="199">
        <v>0</v>
      </c>
      <c r="F65" s="199">
        <v>0</v>
      </c>
      <c r="G65" s="199">
        <v>4.66</v>
      </c>
      <c r="H65" s="199">
        <v>0</v>
      </c>
      <c r="I65" s="199">
        <v>0</v>
      </c>
      <c r="J65" s="199">
        <v>5.47</v>
      </c>
      <c r="K65" s="199">
        <v>0.31</v>
      </c>
      <c r="L65" s="199">
        <v>19.260000000000002</v>
      </c>
      <c r="M65" s="199">
        <v>0.94</v>
      </c>
      <c r="N65" s="199">
        <v>1.21</v>
      </c>
      <c r="O65" s="199">
        <v>0</v>
      </c>
      <c r="P65" s="199">
        <v>1.28</v>
      </c>
      <c r="Q65" s="199">
        <v>0.11</v>
      </c>
      <c r="R65" s="199">
        <v>0.43</v>
      </c>
      <c r="S65" s="199">
        <v>0.27</v>
      </c>
      <c r="T65" s="199">
        <v>0</v>
      </c>
      <c r="U65" s="199">
        <v>2.14</v>
      </c>
      <c r="V65" s="199">
        <v>0.14000000000000001</v>
      </c>
      <c r="W65" s="199">
        <v>0.48</v>
      </c>
      <c r="X65" s="199">
        <v>1.51</v>
      </c>
      <c r="Y65" s="199">
        <v>0</v>
      </c>
      <c r="Z65" s="199">
        <v>39.97</v>
      </c>
      <c r="AA65" s="199">
        <v>0.71</v>
      </c>
      <c r="AB65" s="199">
        <v>0</v>
      </c>
      <c r="AC65" s="199">
        <v>13.92</v>
      </c>
      <c r="AD65" s="199">
        <v>0</v>
      </c>
      <c r="AE65" s="199">
        <v>0</v>
      </c>
      <c r="AF65" s="199">
        <v>0</v>
      </c>
      <c r="AG65" s="199">
        <v>0</v>
      </c>
      <c r="AH65" s="199">
        <v>0</v>
      </c>
      <c r="AI65" s="199">
        <v>25.96</v>
      </c>
      <c r="AJ65" s="199">
        <v>0</v>
      </c>
      <c r="AK65" s="199">
        <v>0</v>
      </c>
      <c r="AL65" s="199">
        <v>0</v>
      </c>
      <c r="AM65" s="199">
        <v>0</v>
      </c>
      <c r="AN65" s="199">
        <v>0</v>
      </c>
      <c r="AO65" s="199">
        <v>170.1</v>
      </c>
      <c r="AP65" s="199">
        <v>0</v>
      </c>
    </row>
    <row r="66" spans="1:42">
      <c r="A66" t="s">
        <v>108</v>
      </c>
      <c r="B66" s="199">
        <v>0</v>
      </c>
      <c r="C66" s="199">
        <v>0</v>
      </c>
      <c r="D66" s="199">
        <v>3.87</v>
      </c>
      <c r="E66" s="199">
        <v>0</v>
      </c>
      <c r="F66" s="199">
        <v>0</v>
      </c>
      <c r="G66" s="199">
        <v>4.66</v>
      </c>
      <c r="H66" s="199">
        <v>0</v>
      </c>
      <c r="I66" s="199">
        <v>0</v>
      </c>
      <c r="J66" s="199">
        <v>5.47</v>
      </c>
      <c r="K66" s="199">
        <v>0.31</v>
      </c>
      <c r="L66" s="199">
        <v>19.260000000000002</v>
      </c>
      <c r="M66" s="199">
        <v>0.94</v>
      </c>
      <c r="N66" s="199">
        <v>1.21</v>
      </c>
      <c r="O66" s="199">
        <v>0</v>
      </c>
      <c r="P66" s="199">
        <v>1.28</v>
      </c>
      <c r="Q66" s="199">
        <v>0.11</v>
      </c>
      <c r="R66" s="199">
        <v>0.43</v>
      </c>
      <c r="S66" s="199">
        <v>0.27</v>
      </c>
      <c r="T66" s="199">
        <v>0</v>
      </c>
      <c r="U66" s="199">
        <v>2.14</v>
      </c>
      <c r="V66" s="199">
        <v>0.14000000000000001</v>
      </c>
      <c r="W66" s="199">
        <v>0.48</v>
      </c>
      <c r="X66" s="199">
        <v>1.51</v>
      </c>
      <c r="Y66" s="199">
        <v>0</v>
      </c>
      <c r="Z66" s="199">
        <v>39.97</v>
      </c>
      <c r="AA66" s="199">
        <v>0.71</v>
      </c>
      <c r="AB66" s="199">
        <v>0</v>
      </c>
      <c r="AC66" s="199">
        <v>13.92</v>
      </c>
      <c r="AD66" s="199">
        <v>0</v>
      </c>
      <c r="AE66" s="199">
        <v>0</v>
      </c>
      <c r="AF66" s="199">
        <v>0</v>
      </c>
      <c r="AG66" s="199">
        <v>0</v>
      </c>
      <c r="AH66" s="199">
        <v>0</v>
      </c>
      <c r="AI66" s="199">
        <v>25.96</v>
      </c>
      <c r="AJ66" s="199">
        <v>0</v>
      </c>
      <c r="AK66" s="199">
        <v>0</v>
      </c>
      <c r="AL66" s="199">
        <v>0</v>
      </c>
      <c r="AM66" s="199">
        <v>0</v>
      </c>
      <c r="AN66" s="199">
        <v>0</v>
      </c>
      <c r="AO66" s="199">
        <v>170.1</v>
      </c>
      <c r="AP66" s="199">
        <v>0</v>
      </c>
    </row>
    <row r="67" spans="1:42">
      <c r="A67" t="s">
        <v>109</v>
      </c>
      <c r="B67" s="199">
        <v>0</v>
      </c>
      <c r="C67" s="199">
        <v>0</v>
      </c>
      <c r="D67" s="199">
        <v>3.87</v>
      </c>
      <c r="E67" s="199">
        <v>0</v>
      </c>
      <c r="F67" s="199">
        <v>0</v>
      </c>
      <c r="G67" s="199">
        <v>4.66</v>
      </c>
      <c r="H67" s="199">
        <v>0</v>
      </c>
      <c r="I67" s="199">
        <v>0</v>
      </c>
      <c r="J67" s="199">
        <v>5.47</v>
      </c>
      <c r="K67" s="199">
        <v>0.31</v>
      </c>
      <c r="L67" s="199">
        <v>19.260000000000002</v>
      </c>
      <c r="M67" s="199">
        <v>0.94</v>
      </c>
      <c r="N67" s="199">
        <v>1.21</v>
      </c>
      <c r="O67" s="199">
        <v>0</v>
      </c>
      <c r="P67" s="199">
        <v>1.28</v>
      </c>
      <c r="Q67" s="199">
        <v>0.11</v>
      </c>
      <c r="R67" s="199">
        <v>0.43</v>
      </c>
      <c r="S67" s="199">
        <v>0.27</v>
      </c>
      <c r="T67" s="199">
        <v>0</v>
      </c>
      <c r="U67" s="199">
        <v>2.14</v>
      </c>
      <c r="V67" s="199">
        <v>0.14000000000000001</v>
      </c>
      <c r="W67" s="199">
        <v>0.48</v>
      </c>
      <c r="X67" s="199">
        <v>1.51</v>
      </c>
      <c r="Y67" s="199">
        <v>0</v>
      </c>
      <c r="Z67" s="199">
        <v>39.97</v>
      </c>
      <c r="AA67" s="199">
        <v>0.71</v>
      </c>
      <c r="AB67" s="199">
        <v>0</v>
      </c>
      <c r="AC67" s="199">
        <v>13.92</v>
      </c>
      <c r="AD67" s="199">
        <v>0</v>
      </c>
      <c r="AE67" s="199">
        <v>0</v>
      </c>
      <c r="AF67" s="199">
        <v>0</v>
      </c>
      <c r="AG67" s="199">
        <v>0</v>
      </c>
      <c r="AH67" s="199">
        <v>0</v>
      </c>
      <c r="AI67" s="199">
        <v>25.96</v>
      </c>
      <c r="AJ67" s="199">
        <v>0</v>
      </c>
      <c r="AK67" s="199">
        <v>0</v>
      </c>
      <c r="AL67" s="199">
        <v>0</v>
      </c>
      <c r="AM67" s="199">
        <v>0</v>
      </c>
      <c r="AN67" s="199">
        <v>0</v>
      </c>
      <c r="AO67" s="199">
        <v>170.1</v>
      </c>
      <c r="AP67" s="199">
        <v>0</v>
      </c>
    </row>
    <row r="68" spans="1:42">
      <c r="A68" t="s">
        <v>110</v>
      </c>
      <c r="B68" s="199">
        <v>0</v>
      </c>
      <c r="C68" s="199">
        <v>0</v>
      </c>
      <c r="D68" s="199">
        <v>3.87</v>
      </c>
      <c r="E68" s="199">
        <v>0</v>
      </c>
      <c r="F68" s="199">
        <v>0</v>
      </c>
      <c r="G68" s="199">
        <v>4.66</v>
      </c>
      <c r="H68" s="199">
        <v>0</v>
      </c>
      <c r="I68" s="199">
        <v>0</v>
      </c>
      <c r="J68" s="199">
        <v>5.47</v>
      </c>
      <c r="K68" s="199">
        <v>0.31</v>
      </c>
      <c r="L68" s="199">
        <v>19.260000000000002</v>
      </c>
      <c r="M68" s="199">
        <v>0.94</v>
      </c>
      <c r="N68" s="199">
        <v>1.21</v>
      </c>
      <c r="O68" s="199">
        <v>0</v>
      </c>
      <c r="P68" s="199">
        <v>1.28</v>
      </c>
      <c r="Q68" s="199">
        <v>0.11</v>
      </c>
      <c r="R68" s="199">
        <v>0.43</v>
      </c>
      <c r="S68" s="199">
        <v>0.27</v>
      </c>
      <c r="T68" s="199">
        <v>0</v>
      </c>
      <c r="U68" s="199">
        <v>2.14</v>
      </c>
      <c r="V68" s="199">
        <v>0.14000000000000001</v>
      </c>
      <c r="W68" s="199">
        <v>0.48</v>
      </c>
      <c r="X68" s="199">
        <v>1.51</v>
      </c>
      <c r="Y68" s="199">
        <v>0</v>
      </c>
      <c r="Z68" s="199">
        <v>39.97</v>
      </c>
      <c r="AA68" s="199">
        <v>0.71</v>
      </c>
      <c r="AB68" s="199">
        <v>0</v>
      </c>
      <c r="AC68" s="199">
        <v>13.92</v>
      </c>
      <c r="AD68" s="199">
        <v>0</v>
      </c>
      <c r="AE68" s="199">
        <v>0</v>
      </c>
      <c r="AF68" s="199">
        <v>0</v>
      </c>
      <c r="AG68" s="199">
        <v>0</v>
      </c>
      <c r="AH68" s="199">
        <v>0</v>
      </c>
      <c r="AI68" s="199">
        <v>25.96</v>
      </c>
      <c r="AJ68" s="199">
        <v>0</v>
      </c>
      <c r="AK68" s="199">
        <v>0</v>
      </c>
      <c r="AL68" s="199">
        <v>0</v>
      </c>
      <c r="AM68" s="199">
        <v>0</v>
      </c>
      <c r="AN68" s="199">
        <v>0</v>
      </c>
      <c r="AO68" s="199">
        <v>170.1</v>
      </c>
      <c r="AP68" s="199">
        <v>0</v>
      </c>
    </row>
    <row r="69" spans="1:42">
      <c r="A69" t="s">
        <v>111</v>
      </c>
      <c r="B69" s="199">
        <v>0</v>
      </c>
      <c r="C69" s="199">
        <v>0</v>
      </c>
      <c r="D69" s="199">
        <v>3.87</v>
      </c>
      <c r="E69" s="199">
        <v>0</v>
      </c>
      <c r="F69" s="199">
        <v>0</v>
      </c>
      <c r="G69" s="199">
        <v>4.66</v>
      </c>
      <c r="H69" s="199">
        <v>0</v>
      </c>
      <c r="I69" s="199">
        <v>0</v>
      </c>
      <c r="J69" s="199">
        <v>5.47</v>
      </c>
      <c r="K69" s="199">
        <v>0.31</v>
      </c>
      <c r="L69" s="199">
        <v>19.260000000000002</v>
      </c>
      <c r="M69" s="199">
        <v>0.94</v>
      </c>
      <c r="N69" s="199">
        <v>1.21</v>
      </c>
      <c r="O69" s="199">
        <v>0</v>
      </c>
      <c r="P69" s="199">
        <v>1.28</v>
      </c>
      <c r="Q69" s="199">
        <v>0.11</v>
      </c>
      <c r="R69" s="199">
        <v>0.43</v>
      </c>
      <c r="S69" s="199">
        <v>0.27</v>
      </c>
      <c r="T69" s="199">
        <v>0</v>
      </c>
      <c r="U69" s="199">
        <v>2.14</v>
      </c>
      <c r="V69" s="199">
        <v>0.14000000000000001</v>
      </c>
      <c r="W69" s="199">
        <v>0.48</v>
      </c>
      <c r="X69" s="199">
        <v>1.51</v>
      </c>
      <c r="Y69" s="199">
        <v>0</v>
      </c>
      <c r="Z69" s="199">
        <v>39.97</v>
      </c>
      <c r="AA69" s="199">
        <v>0.71</v>
      </c>
      <c r="AB69" s="199">
        <v>0</v>
      </c>
      <c r="AC69" s="199">
        <v>13.92</v>
      </c>
      <c r="AD69" s="199">
        <v>0</v>
      </c>
      <c r="AE69" s="199">
        <v>0</v>
      </c>
      <c r="AF69" s="199">
        <v>0</v>
      </c>
      <c r="AG69" s="199">
        <v>0</v>
      </c>
      <c r="AH69" s="199">
        <v>0</v>
      </c>
      <c r="AI69" s="199">
        <v>25.96</v>
      </c>
      <c r="AJ69" s="199">
        <v>0</v>
      </c>
      <c r="AK69" s="199">
        <v>0</v>
      </c>
      <c r="AL69" s="199">
        <v>0</v>
      </c>
      <c r="AM69" s="199">
        <v>0</v>
      </c>
      <c r="AN69" s="199">
        <v>0</v>
      </c>
      <c r="AO69" s="199">
        <v>170.1</v>
      </c>
      <c r="AP69" s="199">
        <v>0</v>
      </c>
    </row>
    <row r="70" spans="1:42">
      <c r="A70" t="s">
        <v>112</v>
      </c>
      <c r="B70" s="199">
        <v>0</v>
      </c>
      <c r="C70" s="199">
        <v>0</v>
      </c>
      <c r="D70" s="199">
        <v>3.87</v>
      </c>
      <c r="E70" s="199">
        <v>0</v>
      </c>
      <c r="F70" s="199">
        <v>0</v>
      </c>
      <c r="G70" s="199">
        <v>4.66</v>
      </c>
      <c r="H70" s="199">
        <v>0</v>
      </c>
      <c r="I70" s="199">
        <v>0</v>
      </c>
      <c r="J70" s="199">
        <v>5.47</v>
      </c>
      <c r="K70" s="199">
        <v>0.31</v>
      </c>
      <c r="L70" s="199">
        <v>19.260000000000002</v>
      </c>
      <c r="M70" s="199">
        <v>0.94</v>
      </c>
      <c r="N70" s="199">
        <v>1.21</v>
      </c>
      <c r="O70" s="199">
        <v>0</v>
      </c>
      <c r="P70" s="199">
        <v>1.28</v>
      </c>
      <c r="Q70" s="199">
        <v>0.11</v>
      </c>
      <c r="R70" s="199">
        <v>0.43</v>
      </c>
      <c r="S70" s="199">
        <v>0.27</v>
      </c>
      <c r="T70" s="199">
        <v>0</v>
      </c>
      <c r="U70" s="199">
        <v>2.14</v>
      </c>
      <c r="V70" s="199">
        <v>0.14000000000000001</v>
      </c>
      <c r="W70" s="199">
        <v>0.48</v>
      </c>
      <c r="X70" s="199">
        <v>1.51</v>
      </c>
      <c r="Y70" s="199">
        <v>0</v>
      </c>
      <c r="Z70" s="199">
        <v>39.97</v>
      </c>
      <c r="AA70" s="199">
        <v>0.71</v>
      </c>
      <c r="AB70" s="199">
        <v>0</v>
      </c>
      <c r="AC70" s="199">
        <v>13.92</v>
      </c>
      <c r="AD70" s="199">
        <v>0</v>
      </c>
      <c r="AE70" s="199">
        <v>0</v>
      </c>
      <c r="AF70" s="199">
        <v>0</v>
      </c>
      <c r="AG70" s="199">
        <v>0</v>
      </c>
      <c r="AH70" s="199">
        <v>0</v>
      </c>
      <c r="AI70" s="199">
        <v>25.96</v>
      </c>
      <c r="AJ70" s="199">
        <v>0</v>
      </c>
      <c r="AK70" s="199">
        <v>0</v>
      </c>
      <c r="AL70" s="199">
        <v>0</v>
      </c>
      <c r="AM70" s="199">
        <v>0</v>
      </c>
      <c r="AN70" s="199">
        <v>0</v>
      </c>
      <c r="AO70" s="199">
        <v>170.1</v>
      </c>
      <c r="AP70" s="199">
        <v>0</v>
      </c>
    </row>
    <row r="71" spans="1:42">
      <c r="A71" t="s">
        <v>113</v>
      </c>
      <c r="B71" s="199">
        <v>0</v>
      </c>
      <c r="C71" s="199">
        <v>0</v>
      </c>
      <c r="D71" s="199">
        <v>3.87</v>
      </c>
      <c r="E71" s="199">
        <v>0</v>
      </c>
      <c r="F71" s="199">
        <v>0</v>
      </c>
      <c r="G71" s="199">
        <v>4.66</v>
      </c>
      <c r="H71" s="199">
        <v>0</v>
      </c>
      <c r="I71" s="199">
        <v>0</v>
      </c>
      <c r="J71" s="199">
        <v>5.47</v>
      </c>
      <c r="K71" s="199">
        <v>0.31</v>
      </c>
      <c r="L71" s="199">
        <v>19.260000000000002</v>
      </c>
      <c r="M71" s="199">
        <v>0.94</v>
      </c>
      <c r="N71" s="199">
        <v>1.21</v>
      </c>
      <c r="O71" s="199">
        <v>0</v>
      </c>
      <c r="P71" s="199">
        <v>1.28</v>
      </c>
      <c r="Q71" s="199">
        <v>0.11</v>
      </c>
      <c r="R71" s="199">
        <v>0.43</v>
      </c>
      <c r="S71" s="199">
        <v>0.27</v>
      </c>
      <c r="T71" s="199">
        <v>0</v>
      </c>
      <c r="U71" s="199">
        <v>2.14</v>
      </c>
      <c r="V71" s="199">
        <v>0.14000000000000001</v>
      </c>
      <c r="W71" s="199">
        <v>0.48</v>
      </c>
      <c r="X71" s="199">
        <v>1.51</v>
      </c>
      <c r="Y71" s="199">
        <v>0</v>
      </c>
      <c r="Z71" s="199">
        <v>39.97</v>
      </c>
      <c r="AA71" s="199">
        <v>0.71</v>
      </c>
      <c r="AB71" s="199">
        <v>0</v>
      </c>
      <c r="AC71" s="199">
        <v>13.92</v>
      </c>
      <c r="AD71" s="199">
        <v>0</v>
      </c>
      <c r="AE71" s="199">
        <v>0</v>
      </c>
      <c r="AF71" s="199">
        <v>0</v>
      </c>
      <c r="AG71" s="199">
        <v>0</v>
      </c>
      <c r="AH71" s="199">
        <v>0</v>
      </c>
      <c r="AI71" s="199">
        <v>25.96</v>
      </c>
      <c r="AJ71" s="199">
        <v>0</v>
      </c>
      <c r="AK71" s="199">
        <v>0</v>
      </c>
      <c r="AL71" s="199">
        <v>0</v>
      </c>
      <c r="AM71" s="199">
        <v>0</v>
      </c>
      <c r="AN71" s="199">
        <v>0</v>
      </c>
      <c r="AO71" s="199">
        <v>170.1</v>
      </c>
      <c r="AP71" s="199">
        <v>0</v>
      </c>
    </row>
    <row r="72" spans="1:42">
      <c r="A72" t="s">
        <v>114</v>
      </c>
      <c r="B72" s="199">
        <v>0</v>
      </c>
      <c r="C72" s="199">
        <v>0</v>
      </c>
      <c r="D72" s="199">
        <v>3.87</v>
      </c>
      <c r="E72" s="199">
        <v>0</v>
      </c>
      <c r="F72" s="199">
        <v>0</v>
      </c>
      <c r="G72" s="199">
        <v>4.66</v>
      </c>
      <c r="H72" s="199">
        <v>0</v>
      </c>
      <c r="I72" s="199">
        <v>0</v>
      </c>
      <c r="J72" s="199">
        <v>5.47</v>
      </c>
      <c r="K72" s="199">
        <v>0.31</v>
      </c>
      <c r="L72" s="199">
        <v>19.260000000000002</v>
      </c>
      <c r="M72" s="199">
        <v>0.94</v>
      </c>
      <c r="N72" s="199">
        <v>1.21</v>
      </c>
      <c r="O72" s="199">
        <v>0</v>
      </c>
      <c r="P72" s="199">
        <v>1.28</v>
      </c>
      <c r="Q72" s="199">
        <v>0.11</v>
      </c>
      <c r="R72" s="199">
        <v>0.43</v>
      </c>
      <c r="S72" s="199">
        <v>0.27</v>
      </c>
      <c r="T72" s="199">
        <v>0</v>
      </c>
      <c r="U72" s="199">
        <v>2.14</v>
      </c>
      <c r="V72" s="199">
        <v>0.14000000000000001</v>
      </c>
      <c r="W72" s="199">
        <v>0.48</v>
      </c>
      <c r="X72" s="199">
        <v>1.51</v>
      </c>
      <c r="Y72" s="199">
        <v>0</v>
      </c>
      <c r="Z72" s="199">
        <v>39.97</v>
      </c>
      <c r="AA72" s="199">
        <v>0.71</v>
      </c>
      <c r="AB72" s="199">
        <v>0</v>
      </c>
      <c r="AC72" s="199">
        <v>13.92</v>
      </c>
      <c r="AD72" s="199">
        <v>0</v>
      </c>
      <c r="AE72" s="199">
        <v>0</v>
      </c>
      <c r="AF72" s="199">
        <v>0</v>
      </c>
      <c r="AG72" s="199">
        <v>0</v>
      </c>
      <c r="AH72" s="199">
        <v>0</v>
      </c>
      <c r="AI72" s="199">
        <v>25.96</v>
      </c>
      <c r="AJ72" s="199">
        <v>0</v>
      </c>
      <c r="AK72" s="199">
        <v>0</v>
      </c>
      <c r="AL72" s="199">
        <v>0</v>
      </c>
      <c r="AM72" s="199">
        <v>0</v>
      </c>
      <c r="AN72" s="199">
        <v>0</v>
      </c>
      <c r="AO72" s="199">
        <v>170.1</v>
      </c>
      <c r="AP72" s="199">
        <v>0</v>
      </c>
    </row>
    <row r="73" spans="1:42">
      <c r="A73" t="s">
        <v>115</v>
      </c>
      <c r="B73" s="199">
        <v>0</v>
      </c>
      <c r="C73" s="199">
        <v>0</v>
      </c>
      <c r="D73" s="199">
        <v>3.87</v>
      </c>
      <c r="E73" s="199">
        <v>0</v>
      </c>
      <c r="F73" s="199">
        <v>0</v>
      </c>
      <c r="G73" s="199">
        <v>4.66</v>
      </c>
      <c r="H73" s="199">
        <v>0</v>
      </c>
      <c r="I73" s="199">
        <v>0</v>
      </c>
      <c r="J73" s="199">
        <v>5.47</v>
      </c>
      <c r="K73" s="199">
        <v>0.31</v>
      </c>
      <c r="L73" s="199">
        <v>19.260000000000002</v>
      </c>
      <c r="M73" s="199">
        <v>0.94</v>
      </c>
      <c r="N73" s="199">
        <v>1.21</v>
      </c>
      <c r="O73" s="199">
        <v>0</v>
      </c>
      <c r="P73" s="199">
        <v>1.28</v>
      </c>
      <c r="Q73" s="199">
        <v>0.11</v>
      </c>
      <c r="R73" s="199">
        <v>0.43</v>
      </c>
      <c r="S73" s="199">
        <v>0.27</v>
      </c>
      <c r="T73" s="199">
        <v>0</v>
      </c>
      <c r="U73" s="199">
        <v>2.14</v>
      </c>
      <c r="V73" s="199">
        <v>0.14000000000000001</v>
      </c>
      <c r="W73" s="199">
        <v>0.48</v>
      </c>
      <c r="X73" s="199">
        <v>1.51</v>
      </c>
      <c r="Y73" s="199">
        <v>0</v>
      </c>
      <c r="Z73" s="199">
        <v>39.97</v>
      </c>
      <c r="AA73" s="199">
        <v>0.71</v>
      </c>
      <c r="AB73" s="199">
        <v>0</v>
      </c>
      <c r="AC73" s="199">
        <v>13.92</v>
      </c>
      <c r="AD73" s="199">
        <v>0</v>
      </c>
      <c r="AE73" s="199">
        <v>0</v>
      </c>
      <c r="AF73" s="199">
        <v>0</v>
      </c>
      <c r="AG73" s="199">
        <v>0</v>
      </c>
      <c r="AH73" s="199">
        <v>0</v>
      </c>
      <c r="AI73" s="199">
        <v>25.96</v>
      </c>
      <c r="AJ73" s="199">
        <v>0</v>
      </c>
      <c r="AK73" s="199">
        <v>0</v>
      </c>
      <c r="AL73" s="199">
        <v>0</v>
      </c>
      <c r="AM73" s="199">
        <v>0</v>
      </c>
      <c r="AN73" s="199">
        <v>0</v>
      </c>
      <c r="AO73" s="199">
        <v>170.1</v>
      </c>
      <c r="AP73" s="199">
        <v>0</v>
      </c>
    </row>
    <row r="74" spans="1:42">
      <c r="A74" t="s">
        <v>116</v>
      </c>
      <c r="B74" s="199">
        <v>0</v>
      </c>
      <c r="C74" s="199">
        <v>0</v>
      </c>
      <c r="D74" s="199">
        <v>3.87</v>
      </c>
      <c r="E74" s="199">
        <v>0</v>
      </c>
      <c r="F74" s="199">
        <v>0</v>
      </c>
      <c r="G74" s="199">
        <v>4.66</v>
      </c>
      <c r="H74" s="199">
        <v>0</v>
      </c>
      <c r="I74" s="199">
        <v>0</v>
      </c>
      <c r="J74" s="199">
        <v>5.47</v>
      </c>
      <c r="K74" s="199">
        <v>0.31</v>
      </c>
      <c r="L74" s="199">
        <v>19.260000000000002</v>
      </c>
      <c r="M74" s="199">
        <v>0.94</v>
      </c>
      <c r="N74" s="199">
        <v>1.21</v>
      </c>
      <c r="O74" s="199">
        <v>0</v>
      </c>
      <c r="P74" s="199">
        <v>1.28</v>
      </c>
      <c r="Q74" s="199">
        <v>0.11</v>
      </c>
      <c r="R74" s="199">
        <v>0.43</v>
      </c>
      <c r="S74" s="199">
        <v>0.27</v>
      </c>
      <c r="T74" s="199">
        <v>0</v>
      </c>
      <c r="U74" s="199">
        <v>2.14</v>
      </c>
      <c r="V74" s="199">
        <v>0.14000000000000001</v>
      </c>
      <c r="W74" s="199">
        <v>0.48</v>
      </c>
      <c r="X74" s="199">
        <v>1.51</v>
      </c>
      <c r="Y74" s="199">
        <v>0</v>
      </c>
      <c r="Z74" s="199">
        <v>39.97</v>
      </c>
      <c r="AA74" s="199">
        <v>0.71</v>
      </c>
      <c r="AB74" s="199">
        <v>0</v>
      </c>
      <c r="AC74" s="199">
        <v>13.92</v>
      </c>
      <c r="AD74" s="199">
        <v>0</v>
      </c>
      <c r="AE74" s="199">
        <v>0</v>
      </c>
      <c r="AF74" s="199">
        <v>0</v>
      </c>
      <c r="AG74" s="199">
        <v>0</v>
      </c>
      <c r="AH74" s="199">
        <v>0</v>
      </c>
      <c r="AI74" s="199">
        <v>25.96</v>
      </c>
      <c r="AJ74" s="199">
        <v>0</v>
      </c>
      <c r="AK74" s="199">
        <v>0</v>
      </c>
      <c r="AL74" s="199">
        <v>0</v>
      </c>
      <c r="AM74" s="199">
        <v>0</v>
      </c>
      <c r="AN74" s="199">
        <v>0</v>
      </c>
      <c r="AO74" s="199">
        <v>170.1</v>
      </c>
      <c r="AP74" s="199">
        <v>0</v>
      </c>
    </row>
    <row r="75" spans="1:42">
      <c r="A75" t="s">
        <v>117</v>
      </c>
      <c r="B75" s="199">
        <v>0</v>
      </c>
      <c r="C75" s="199">
        <v>0</v>
      </c>
      <c r="D75" s="199">
        <v>3.87</v>
      </c>
      <c r="E75" s="199">
        <v>0</v>
      </c>
      <c r="F75" s="199">
        <v>0</v>
      </c>
      <c r="G75" s="199">
        <v>4.66</v>
      </c>
      <c r="H75" s="199">
        <v>0</v>
      </c>
      <c r="I75" s="199">
        <v>0</v>
      </c>
      <c r="J75" s="199">
        <v>5.47</v>
      </c>
      <c r="K75" s="199">
        <v>0.31</v>
      </c>
      <c r="L75" s="199">
        <v>19.260000000000002</v>
      </c>
      <c r="M75" s="199">
        <v>0.94</v>
      </c>
      <c r="N75" s="199">
        <v>1.21</v>
      </c>
      <c r="O75" s="199">
        <v>0</v>
      </c>
      <c r="P75" s="199">
        <v>1.28</v>
      </c>
      <c r="Q75" s="199">
        <v>0.11</v>
      </c>
      <c r="R75" s="199">
        <v>0.43</v>
      </c>
      <c r="S75" s="199">
        <v>0.27</v>
      </c>
      <c r="T75" s="199">
        <v>0</v>
      </c>
      <c r="U75" s="199">
        <v>2.14</v>
      </c>
      <c r="V75" s="199">
        <v>0.14000000000000001</v>
      </c>
      <c r="W75" s="199">
        <v>0.48</v>
      </c>
      <c r="X75" s="199">
        <v>1.51</v>
      </c>
      <c r="Y75" s="199">
        <v>0</v>
      </c>
      <c r="Z75" s="199">
        <v>39.97</v>
      </c>
      <c r="AA75" s="199">
        <v>0.71</v>
      </c>
      <c r="AB75" s="199">
        <v>0</v>
      </c>
      <c r="AC75" s="199">
        <v>13.92</v>
      </c>
      <c r="AD75" s="199">
        <v>0</v>
      </c>
      <c r="AE75" s="199">
        <v>0</v>
      </c>
      <c r="AF75" s="199">
        <v>0</v>
      </c>
      <c r="AG75" s="199">
        <v>0</v>
      </c>
      <c r="AH75" s="199">
        <v>0</v>
      </c>
      <c r="AI75" s="199">
        <v>25.96</v>
      </c>
      <c r="AJ75" s="199">
        <v>0</v>
      </c>
      <c r="AK75" s="199">
        <v>0</v>
      </c>
      <c r="AL75" s="199">
        <v>0</v>
      </c>
      <c r="AM75" s="199">
        <v>0</v>
      </c>
      <c r="AN75" s="199">
        <v>0</v>
      </c>
      <c r="AO75" s="199">
        <v>174.45</v>
      </c>
      <c r="AP75" s="199">
        <v>0</v>
      </c>
    </row>
    <row r="76" spans="1:42">
      <c r="A76" t="s">
        <v>118</v>
      </c>
      <c r="B76" s="199">
        <v>0</v>
      </c>
      <c r="C76" s="199">
        <v>0</v>
      </c>
      <c r="D76" s="199">
        <v>3.87</v>
      </c>
      <c r="E76" s="199">
        <v>0</v>
      </c>
      <c r="F76" s="199">
        <v>0</v>
      </c>
      <c r="G76" s="199">
        <v>4.66</v>
      </c>
      <c r="H76" s="199">
        <v>0</v>
      </c>
      <c r="I76" s="199">
        <v>0</v>
      </c>
      <c r="J76" s="199">
        <v>5.47</v>
      </c>
      <c r="K76" s="199">
        <v>0.31</v>
      </c>
      <c r="L76" s="199">
        <v>19.260000000000002</v>
      </c>
      <c r="M76" s="199">
        <v>0.94</v>
      </c>
      <c r="N76" s="199">
        <v>1.21</v>
      </c>
      <c r="O76" s="199">
        <v>0</v>
      </c>
      <c r="P76" s="199">
        <v>1.28</v>
      </c>
      <c r="Q76" s="199">
        <v>0.11</v>
      </c>
      <c r="R76" s="199">
        <v>0.43</v>
      </c>
      <c r="S76" s="199">
        <v>0.27</v>
      </c>
      <c r="T76" s="199">
        <v>0</v>
      </c>
      <c r="U76" s="199">
        <v>2.14</v>
      </c>
      <c r="V76" s="199">
        <v>0.14000000000000001</v>
      </c>
      <c r="W76" s="199">
        <v>0.48</v>
      </c>
      <c r="X76" s="199">
        <v>1.51</v>
      </c>
      <c r="Y76" s="199">
        <v>0</v>
      </c>
      <c r="Z76" s="199">
        <v>39.97</v>
      </c>
      <c r="AA76" s="199">
        <v>0.71</v>
      </c>
      <c r="AB76" s="199">
        <v>0</v>
      </c>
      <c r="AC76" s="199">
        <v>13.92</v>
      </c>
      <c r="AD76" s="199">
        <v>0</v>
      </c>
      <c r="AE76" s="199">
        <v>0</v>
      </c>
      <c r="AF76" s="199">
        <v>0</v>
      </c>
      <c r="AG76" s="199">
        <v>0</v>
      </c>
      <c r="AH76" s="199">
        <v>0</v>
      </c>
      <c r="AI76" s="199">
        <v>25.96</v>
      </c>
      <c r="AJ76" s="199">
        <v>0</v>
      </c>
      <c r="AK76" s="199">
        <v>0</v>
      </c>
      <c r="AL76" s="199">
        <v>0</v>
      </c>
      <c r="AM76" s="199">
        <v>0</v>
      </c>
      <c r="AN76" s="199">
        <v>0</v>
      </c>
      <c r="AO76" s="199">
        <v>174.45</v>
      </c>
      <c r="AP76" s="199">
        <v>0</v>
      </c>
    </row>
    <row r="77" spans="1:42">
      <c r="A77" t="s">
        <v>119</v>
      </c>
      <c r="B77" s="199">
        <v>0</v>
      </c>
      <c r="C77" s="199">
        <v>0</v>
      </c>
      <c r="D77" s="199">
        <v>3.87</v>
      </c>
      <c r="E77" s="199">
        <v>0</v>
      </c>
      <c r="F77" s="199">
        <v>0</v>
      </c>
      <c r="G77" s="199">
        <v>4.66</v>
      </c>
      <c r="H77" s="199">
        <v>0</v>
      </c>
      <c r="I77" s="199">
        <v>0</v>
      </c>
      <c r="J77" s="199">
        <v>5.47</v>
      </c>
      <c r="K77" s="199">
        <v>0.31</v>
      </c>
      <c r="L77" s="199">
        <v>19.260000000000002</v>
      </c>
      <c r="M77" s="199">
        <v>0.94</v>
      </c>
      <c r="N77" s="199">
        <v>1.21</v>
      </c>
      <c r="O77" s="199">
        <v>0</v>
      </c>
      <c r="P77" s="199">
        <v>1.28</v>
      </c>
      <c r="Q77" s="199">
        <v>0.11</v>
      </c>
      <c r="R77" s="199">
        <v>0.43</v>
      </c>
      <c r="S77" s="199">
        <v>0.27</v>
      </c>
      <c r="T77" s="199">
        <v>0</v>
      </c>
      <c r="U77" s="199">
        <v>2.14</v>
      </c>
      <c r="V77" s="199">
        <v>0.14000000000000001</v>
      </c>
      <c r="W77" s="199">
        <v>0.48</v>
      </c>
      <c r="X77" s="199">
        <v>1.51</v>
      </c>
      <c r="Y77" s="199">
        <v>0</v>
      </c>
      <c r="Z77" s="199">
        <v>39.97</v>
      </c>
      <c r="AA77" s="199">
        <v>0.71</v>
      </c>
      <c r="AB77" s="199">
        <v>0</v>
      </c>
      <c r="AC77" s="199">
        <v>13.92</v>
      </c>
      <c r="AD77" s="199">
        <v>0</v>
      </c>
      <c r="AE77" s="199">
        <v>0</v>
      </c>
      <c r="AF77" s="199">
        <v>0</v>
      </c>
      <c r="AG77" s="199">
        <v>0</v>
      </c>
      <c r="AH77" s="199">
        <v>0</v>
      </c>
      <c r="AI77" s="199">
        <v>25.96</v>
      </c>
      <c r="AJ77" s="199">
        <v>0</v>
      </c>
      <c r="AK77" s="199">
        <v>0</v>
      </c>
      <c r="AL77" s="199">
        <v>0</v>
      </c>
      <c r="AM77" s="199">
        <v>0</v>
      </c>
      <c r="AN77" s="199">
        <v>0</v>
      </c>
      <c r="AO77" s="199">
        <v>174.45</v>
      </c>
      <c r="AP77" s="199">
        <v>0</v>
      </c>
    </row>
    <row r="78" spans="1:42">
      <c r="A78" t="s">
        <v>120</v>
      </c>
      <c r="B78" s="199">
        <v>0</v>
      </c>
      <c r="C78" s="199">
        <v>0</v>
      </c>
      <c r="D78" s="199">
        <v>3.87</v>
      </c>
      <c r="E78" s="199">
        <v>0</v>
      </c>
      <c r="F78" s="199">
        <v>0</v>
      </c>
      <c r="G78" s="199">
        <v>4.66</v>
      </c>
      <c r="H78" s="199">
        <v>0</v>
      </c>
      <c r="I78" s="199">
        <v>0</v>
      </c>
      <c r="J78" s="199">
        <v>5.47</v>
      </c>
      <c r="K78" s="199">
        <v>0.31</v>
      </c>
      <c r="L78" s="199">
        <v>19.260000000000002</v>
      </c>
      <c r="M78" s="199">
        <v>0.94</v>
      </c>
      <c r="N78" s="199">
        <v>1.21</v>
      </c>
      <c r="O78" s="199">
        <v>0</v>
      </c>
      <c r="P78" s="199">
        <v>1.28</v>
      </c>
      <c r="Q78" s="199">
        <v>0.11</v>
      </c>
      <c r="R78" s="199">
        <v>0.43</v>
      </c>
      <c r="S78" s="199">
        <v>0.27</v>
      </c>
      <c r="T78" s="199">
        <v>0</v>
      </c>
      <c r="U78" s="199">
        <v>2.14</v>
      </c>
      <c r="V78" s="199">
        <v>0.14000000000000001</v>
      </c>
      <c r="W78" s="199">
        <v>0.48</v>
      </c>
      <c r="X78" s="199">
        <v>1.51</v>
      </c>
      <c r="Y78" s="199">
        <v>0</v>
      </c>
      <c r="Z78" s="199">
        <v>39.97</v>
      </c>
      <c r="AA78" s="199">
        <v>0.71</v>
      </c>
      <c r="AB78" s="199">
        <v>0</v>
      </c>
      <c r="AC78" s="199">
        <v>13.92</v>
      </c>
      <c r="AD78" s="199">
        <v>0</v>
      </c>
      <c r="AE78" s="199">
        <v>0</v>
      </c>
      <c r="AF78" s="199">
        <v>0</v>
      </c>
      <c r="AG78" s="199">
        <v>0</v>
      </c>
      <c r="AH78" s="199">
        <v>0</v>
      </c>
      <c r="AI78" s="199">
        <v>25.96</v>
      </c>
      <c r="AJ78" s="199">
        <v>0</v>
      </c>
      <c r="AK78" s="199">
        <v>0</v>
      </c>
      <c r="AL78" s="199">
        <v>0</v>
      </c>
      <c r="AM78" s="199">
        <v>0</v>
      </c>
      <c r="AN78" s="199">
        <v>0</v>
      </c>
      <c r="AO78" s="199">
        <v>174.45</v>
      </c>
      <c r="AP78" s="199">
        <v>0</v>
      </c>
    </row>
    <row r="79" spans="1:42">
      <c r="A79" t="s">
        <v>121</v>
      </c>
      <c r="B79" s="199">
        <v>0</v>
      </c>
      <c r="C79" s="199">
        <v>0</v>
      </c>
      <c r="D79" s="199">
        <v>3.87</v>
      </c>
      <c r="E79" s="199">
        <v>0</v>
      </c>
      <c r="F79" s="199">
        <v>0</v>
      </c>
      <c r="G79" s="199">
        <v>4.66</v>
      </c>
      <c r="H79" s="199">
        <v>0</v>
      </c>
      <c r="I79" s="199">
        <v>0</v>
      </c>
      <c r="J79" s="199">
        <v>5.47</v>
      </c>
      <c r="K79" s="199">
        <v>0.31</v>
      </c>
      <c r="L79" s="199">
        <v>19.260000000000002</v>
      </c>
      <c r="M79" s="199">
        <v>0.94</v>
      </c>
      <c r="N79" s="199">
        <v>1.21</v>
      </c>
      <c r="O79" s="199">
        <v>0</v>
      </c>
      <c r="P79" s="199">
        <v>1.28</v>
      </c>
      <c r="Q79" s="199">
        <v>0.11</v>
      </c>
      <c r="R79" s="199">
        <v>0.43</v>
      </c>
      <c r="S79" s="199">
        <v>0.27</v>
      </c>
      <c r="T79" s="199">
        <v>0</v>
      </c>
      <c r="U79" s="199">
        <v>2.14</v>
      </c>
      <c r="V79" s="199">
        <v>0.14000000000000001</v>
      </c>
      <c r="W79" s="199">
        <v>0.48</v>
      </c>
      <c r="X79" s="199">
        <v>1.51</v>
      </c>
      <c r="Y79" s="199">
        <v>0</v>
      </c>
      <c r="Z79" s="199">
        <v>39.97</v>
      </c>
      <c r="AA79" s="199">
        <v>0.71</v>
      </c>
      <c r="AB79" s="199">
        <v>0</v>
      </c>
      <c r="AC79" s="199">
        <v>13.92</v>
      </c>
      <c r="AD79" s="199">
        <v>0</v>
      </c>
      <c r="AE79" s="199">
        <v>0</v>
      </c>
      <c r="AF79" s="199">
        <v>0</v>
      </c>
      <c r="AG79" s="199">
        <v>0</v>
      </c>
      <c r="AH79" s="199">
        <v>0</v>
      </c>
      <c r="AI79" s="199">
        <v>25.96</v>
      </c>
      <c r="AJ79" s="199">
        <v>0</v>
      </c>
      <c r="AK79" s="199">
        <v>0</v>
      </c>
      <c r="AL79" s="199">
        <v>0</v>
      </c>
      <c r="AM79" s="199">
        <v>0</v>
      </c>
      <c r="AN79" s="199">
        <v>0</v>
      </c>
      <c r="AO79" s="199">
        <v>174.45</v>
      </c>
      <c r="AP79" s="199">
        <v>0</v>
      </c>
    </row>
    <row r="80" spans="1:42">
      <c r="A80" t="s">
        <v>122</v>
      </c>
      <c r="B80" s="199">
        <v>0</v>
      </c>
      <c r="C80" s="199">
        <v>0</v>
      </c>
      <c r="D80" s="199">
        <v>3.87</v>
      </c>
      <c r="E80" s="199">
        <v>0</v>
      </c>
      <c r="F80" s="199">
        <v>0</v>
      </c>
      <c r="G80" s="199">
        <v>4.66</v>
      </c>
      <c r="H80" s="199">
        <v>0</v>
      </c>
      <c r="I80" s="199">
        <v>0</v>
      </c>
      <c r="J80" s="199">
        <v>5.47</v>
      </c>
      <c r="K80" s="199">
        <v>0.31</v>
      </c>
      <c r="L80" s="199">
        <v>19.260000000000002</v>
      </c>
      <c r="M80" s="199">
        <v>0.94</v>
      </c>
      <c r="N80" s="199">
        <v>1.21</v>
      </c>
      <c r="O80" s="199">
        <v>0</v>
      </c>
      <c r="P80" s="199">
        <v>1.28</v>
      </c>
      <c r="Q80" s="199">
        <v>0.11</v>
      </c>
      <c r="R80" s="199">
        <v>0.43</v>
      </c>
      <c r="S80" s="199">
        <v>0.27</v>
      </c>
      <c r="T80" s="199">
        <v>0</v>
      </c>
      <c r="U80" s="199">
        <v>2.14</v>
      </c>
      <c r="V80" s="199">
        <v>0.14000000000000001</v>
      </c>
      <c r="W80" s="199">
        <v>0.48</v>
      </c>
      <c r="X80" s="199">
        <v>1.51</v>
      </c>
      <c r="Y80" s="199">
        <v>0</v>
      </c>
      <c r="Z80" s="199">
        <v>39.97</v>
      </c>
      <c r="AA80" s="199">
        <v>0.71</v>
      </c>
      <c r="AB80" s="199">
        <v>0</v>
      </c>
      <c r="AC80" s="199">
        <v>15.99</v>
      </c>
      <c r="AD80" s="199">
        <v>0</v>
      </c>
      <c r="AE80" s="199">
        <v>0</v>
      </c>
      <c r="AF80" s="199">
        <v>0</v>
      </c>
      <c r="AG80" s="199">
        <v>0</v>
      </c>
      <c r="AH80" s="199">
        <v>0</v>
      </c>
      <c r="AI80" s="199">
        <v>26.62</v>
      </c>
      <c r="AJ80" s="199">
        <v>0</v>
      </c>
      <c r="AK80" s="199">
        <v>0</v>
      </c>
      <c r="AL80" s="199">
        <v>0</v>
      </c>
      <c r="AM80" s="199">
        <v>0</v>
      </c>
      <c r="AN80" s="199">
        <v>0</v>
      </c>
      <c r="AO80" s="199">
        <v>174.45</v>
      </c>
      <c r="AP80" s="199">
        <v>0</v>
      </c>
    </row>
    <row r="81" spans="1:42">
      <c r="A81" t="s">
        <v>123</v>
      </c>
      <c r="B81" s="199">
        <v>0</v>
      </c>
      <c r="C81" s="199">
        <v>0</v>
      </c>
      <c r="D81" s="199">
        <v>3.87</v>
      </c>
      <c r="E81" s="199">
        <v>0</v>
      </c>
      <c r="F81" s="199">
        <v>0</v>
      </c>
      <c r="G81" s="199">
        <v>4.66</v>
      </c>
      <c r="H81" s="199">
        <v>0</v>
      </c>
      <c r="I81" s="199">
        <v>0</v>
      </c>
      <c r="J81" s="199">
        <v>5.47</v>
      </c>
      <c r="K81" s="199">
        <v>0.31</v>
      </c>
      <c r="L81" s="199">
        <v>19.260000000000002</v>
      </c>
      <c r="M81" s="199">
        <v>0.94</v>
      </c>
      <c r="N81" s="199">
        <v>1.21</v>
      </c>
      <c r="O81" s="199">
        <v>0</v>
      </c>
      <c r="P81" s="199">
        <v>1.28</v>
      </c>
      <c r="Q81" s="199">
        <v>0.11</v>
      </c>
      <c r="R81" s="199">
        <v>0.43</v>
      </c>
      <c r="S81" s="199">
        <v>0.27</v>
      </c>
      <c r="T81" s="199">
        <v>0</v>
      </c>
      <c r="U81" s="199">
        <v>2.14</v>
      </c>
      <c r="V81" s="199">
        <v>0.14000000000000001</v>
      </c>
      <c r="W81" s="199">
        <v>0.48</v>
      </c>
      <c r="X81" s="199">
        <v>1.51</v>
      </c>
      <c r="Y81" s="199">
        <v>0</v>
      </c>
      <c r="Z81" s="199">
        <v>39.97</v>
      </c>
      <c r="AA81" s="199">
        <v>0.71</v>
      </c>
      <c r="AB81" s="199">
        <v>0</v>
      </c>
      <c r="AC81" s="199">
        <v>15.99</v>
      </c>
      <c r="AD81" s="199">
        <v>0</v>
      </c>
      <c r="AE81" s="199">
        <v>0</v>
      </c>
      <c r="AF81" s="199">
        <v>0</v>
      </c>
      <c r="AG81" s="199">
        <v>0</v>
      </c>
      <c r="AH81" s="199">
        <v>0</v>
      </c>
      <c r="AI81" s="199">
        <v>26.62</v>
      </c>
      <c r="AJ81" s="199">
        <v>0</v>
      </c>
      <c r="AK81" s="199">
        <v>0</v>
      </c>
      <c r="AL81" s="199">
        <v>0</v>
      </c>
      <c r="AM81" s="199">
        <v>0</v>
      </c>
      <c r="AN81" s="199">
        <v>0</v>
      </c>
      <c r="AO81" s="199">
        <v>174.45</v>
      </c>
      <c r="AP81" s="199">
        <v>0</v>
      </c>
    </row>
    <row r="82" spans="1:42">
      <c r="A82" t="s">
        <v>124</v>
      </c>
      <c r="B82" s="199">
        <v>0</v>
      </c>
      <c r="C82" s="199">
        <v>0</v>
      </c>
      <c r="D82" s="199">
        <v>3.87</v>
      </c>
      <c r="E82" s="199">
        <v>0</v>
      </c>
      <c r="F82" s="199">
        <v>0</v>
      </c>
      <c r="G82" s="199">
        <v>4.66</v>
      </c>
      <c r="H82" s="199">
        <v>0</v>
      </c>
      <c r="I82" s="199">
        <v>0</v>
      </c>
      <c r="J82" s="199">
        <v>5.47</v>
      </c>
      <c r="K82" s="199">
        <v>0.31</v>
      </c>
      <c r="L82" s="199">
        <v>19.260000000000002</v>
      </c>
      <c r="M82" s="199">
        <v>0.94</v>
      </c>
      <c r="N82" s="199">
        <v>1.21</v>
      </c>
      <c r="O82" s="199">
        <v>0</v>
      </c>
      <c r="P82" s="199">
        <v>1.28</v>
      </c>
      <c r="Q82" s="199">
        <v>0.11</v>
      </c>
      <c r="R82" s="199">
        <v>0.43</v>
      </c>
      <c r="S82" s="199">
        <v>0.27</v>
      </c>
      <c r="T82" s="199">
        <v>0</v>
      </c>
      <c r="U82" s="199">
        <v>2.14</v>
      </c>
      <c r="V82" s="199">
        <v>0.14000000000000001</v>
      </c>
      <c r="W82" s="199">
        <v>0.48</v>
      </c>
      <c r="X82" s="199">
        <v>1.51</v>
      </c>
      <c r="Y82" s="199">
        <v>0</v>
      </c>
      <c r="Z82" s="199">
        <v>39.97</v>
      </c>
      <c r="AA82" s="199">
        <v>0.71</v>
      </c>
      <c r="AB82" s="199">
        <v>0</v>
      </c>
      <c r="AC82" s="199">
        <v>15.99</v>
      </c>
      <c r="AD82" s="199">
        <v>0</v>
      </c>
      <c r="AE82" s="199">
        <v>0</v>
      </c>
      <c r="AF82" s="199">
        <v>0</v>
      </c>
      <c r="AG82" s="199">
        <v>0</v>
      </c>
      <c r="AH82" s="199">
        <v>0</v>
      </c>
      <c r="AI82" s="199">
        <v>26.62</v>
      </c>
      <c r="AJ82" s="199">
        <v>0</v>
      </c>
      <c r="AK82" s="199">
        <v>0</v>
      </c>
      <c r="AL82" s="199">
        <v>0</v>
      </c>
      <c r="AM82" s="199">
        <v>0</v>
      </c>
      <c r="AN82" s="199">
        <v>0</v>
      </c>
      <c r="AO82" s="199">
        <v>174.45</v>
      </c>
      <c r="AP82" s="199">
        <v>0</v>
      </c>
    </row>
    <row r="83" spans="1:42">
      <c r="A83" t="s">
        <v>125</v>
      </c>
      <c r="B83" s="199">
        <v>0</v>
      </c>
      <c r="C83" s="199">
        <v>0</v>
      </c>
      <c r="D83" s="199">
        <v>3.87</v>
      </c>
      <c r="E83" s="199">
        <v>0</v>
      </c>
      <c r="F83" s="199">
        <v>0</v>
      </c>
      <c r="G83" s="199">
        <v>4.66</v>
      </c>
      <c r="H83" s="199">
        <v>0</v>
      </c>
      <c r="I83" s="199">
        <v>0</v>
      </c>
      <c r="J83" s="199">
        <v>5.47</v>
      </c>
      <c r="K83" s="199">
        <v>0.31</v>
      </c>
      <c r="L83" s="199">
        <v>19.260000000000002</v>
      </c>
      <c r="M83" s="199">
        <v>0.94</v>
      </c>
      <c r="N83" s="199">
        <v>1.21</v>
      </c>
      <c r="O83" s="199">
        <v>0</v>
      </c>
      <c r="P83" s="199">
        <v>1.28</v>
      </c>
      <c r="Q83" s="199">
        <v>0.11</v>
      </c>
      <c r="R83" s="199">
        <v>0.43</v>
      </c>
      <c r="S83" s="199">
        <v>0.27</v>
      </c>
      <c r="T83" s="199">
        <v>0</v>
      </c>
      <c r="U83" s="199">
        <v>2.14</v>
      </c>
      <c r="V83" s="199">
        <v>0.14000000000000001</v>
      </c>
      <c r="W83" s="199">
        <v>0.48</v>
      </c>
      <c r="X83" s="199">
        <v>1.51</v>
      </c>
      <c r="Y83" s="199">
        <v>0</v>
      </c>
      <c r="Z83" s="199">
        <v>39.97</v>
      </c>
      <c r="AA83" s="199">
        <v>0.71</v>
      </c>
      <c r="AB83" s="199">
        <v>0</v>
      </c>
      <c r="AC83" s="199">
        <v>13.92</v>
      </c>
      <c r="AD83" s="199">
        <v>0</v>
      </c>
      <c r="AE83" s="199">
        <v>0</v>
      </c>
      <c r="AF83" s="199">
        <v>0</v>
      </c>
      <c r="AG83" s="199">
        <v>0</v>
      </c>
      <c r="AH83" s="199">
        <v>0</v>
      </c>
      <c r="AI83" s="199">
        <v>25.96</v>
      </c>
      <c r="AJ83" s="199">
        <v>0</v>
      </c>
      <c r="AK83" s="199">
        <v>0</v>
      </c>
      <c r="AL83" s="199">
        <v>0</v>
      </c>
      <c r="AM83" s="199">
        <v>0</v>
      </c>
      <c r="AN83" s="199">
        <v>0</v>
      </c>
      <c r="AO83" s="199">
        <v>174.45</v>
      </c>
      <c r="AP83" s="199">
        <v>0</v>
      </c>
    </row>
    <row r="84" spans="1:42">
      <c r="A84" t="s">
        <v>126</v>
      </c>
      <c r="B84" s="199">
        <v>0</v>
      </c>
      <c r="C84" s="199">
        <v>0</v>
      </c>
      <c r="D84" s="199">
        <v>3.87</v>
      </c>
      <c r="E84" s="199">
        <v>0</v>
      </c>
      <c r="F84" s="199">
        <v>0</v>
      </c>
      <c r="G84" s="199">
        <v>4.66</v>
      </c>
      <c r="H84" s="199">
        <v>0</v>
      </c>
      <c r="I84" s="199">
        <v>0</v>
      </c>
      <c r="J84" s="199">
        <v>5.47</v>
      </c>
      <c r="K84" s="199">
        <v>0.31</v>
      </c>
      <c r="L84" s="199">
        <v>19.260000000000002</v>
      </c>
      <c r="M84" s="199">
        <v>0.94</v>
      </c>
      <c r="N84" s="199">
        <v>1.21</v>
      </c>
      <c r="O84" s="199">
        <v>0</v>
      </c>
      <c r="P84" s="199">
        <v>1.28</v>
      </c>
      <c r="Q84" s="199">
        <v>0.11</v>
      </c>
      <c r="R84" s="199">
        <v>0.43</v>
      </c>
      <c r="S84" s="199">
        <v>0.27</v>
      </c>
      <c r="T84" s="199">
        <v>0</v>
      </c>
      <c r="U84" s="199">
        <v>2.14</v>
      </c>
      <c r="V84" s="199">
        <v>0.14000000000000001</v>
      </c>
      <c r="W84" s="199">
        <v>0.48</v>
      </c>
      <c r="X84" s="199">
        <v>1.51</v>
      </c>
      <c r="Y84" s="199">
        <v>0</v>
      </c>
      <c r="Z84" s="199">
        <v>39.97</v>
      </c>
      <c r="AA84" s="199">
        <v>0.71</v>
      </c>
      <c r="AB84" s="199">
        <v>0</v>
      </c>
      <c r="AC84" s="199">
        <v>13.92</v>
      </c>
      <c r="AD84" s="199">
        <v>0</v>
      </c>
      <c r="AE84" s="199">
        <v>0</v>
      </c>
      <c r="AF84" s="199">
        <v>0</v>
      </c>
      <c r="AG84" s="199">
        <v>0</v>
      </c>
      <c r="AH84" s="199">
        <v>0</v>
      </c>
      <c r="AI84" s="199">
        <v>25.96</v>
      </c>
      <c r="AJ84" s="199">
        <v>0</v>
      </c>
      <c r="AK84" s="199">
        <v>0</v>
      </c>
      <c r="AL84" s="199">
        <v>0</v>
      </c>
      <c r="AM84" s="199">
        <v>0</v>
      </c>
      <c r="AN84" s="199">
        <v>0</v>
      </c>
      <c r="AO84" s="199">
        <v>174.45</v>
      </c>
      <c r="AP84" s="199">
        <v>0</v>
      </c>
    </row>
    <row r="85" spans="1:42">
      <c r="A85" t="s">
        <v>127</v>
      </c>
      <c r="B85" s="199">
        <v>0</v>
      </c>
      <c r="C85" s="199">
        <v>0</v>
      </c>
      <c r="D85" s="199">
        <v>3.87</v>
      </c>
      <c r="E85" s="199">
        <v>0</v>
      </c>
      <c r="F85" s="199">
        <v>0</v>
      </c>
      <c r="G85" s="199">
        <v>4.66</v>
      </c>
      <c r="H85" s="199">
        <v>0</v>
      </c>
      <c r="I85" s="199">
        <v>0</v>
      </c>
      <c r="J85" s="199">
        <v>5.47</v>
      </c>
      <c r="K85" s="199">
        <v>0.31</v>
      </c>
      <c r="L85" s="199">
        <v>19.260000000000002</v>
      </c>
      <c r="M85" s="199">
        <v>0.94</v>
      </c>
      <c r="N85" s="199">
        <v>1.21</v>
      </c>
      <c r="O85" s="199">
        <v>0</v>
      </c>
      <c r="P85" s="199">
        <v>1.28</v>
      </c>
      <c r="Q85" s="199">
        <v>0.11</v>
      </c>
      <c r="R85" s="199">
        <v>0.43</v>
      </c>
      <c r="S85" s="199">
        <v>0.27</v>
      </c>
      <c r="T85" s="199">
        <v>0</v>
      </c>
      <c r="U85" s="199">
        <v>2.14</v>
      </c>
      <c r="V85" s="199">
        <v>0.14000000000000001</v>
      </c>
      <c r="W85" s="199">
        <v>0.48</v>
      </c>
      <c r="X85" s="199">
        <v>1.51</v>
      </c>
      <c r="Y85" s="199">
        <v>0</v>
      </c>
      <c r="Z85" s="199">
        <v>39.97</v>
      </c>
      <c r="AA85" s="199">
        <v>0.71</v>
      </c>
      <c r="AB85" s="199">
        <v>0</v>
      </c>
      <c r="AC85" s="199">
        <v>13.92</v>
      </c>
      <c r="AD85" s="199">
        <v>0</v>
      </c>
      <c r="AE85" s="199">
        <v>0</v>
      </c>
      <c r="AF85" s="199">
        <v>0</v>
      </c>
      <c r="AG85" s="199">
        <v>0</v>
      </c>
      <c r="AH85" s="199">
        <v>0</v>
      </c>
      <c r="AI85" s="199">
        <v>25.96</v>
      </c>
      <c r="AJ85" s="199">
        <v>0</v>
      </c>
      <c r="AK85" s="199">
        <v>0</v>
      </c>
      <c r="AL85" s="199">
        <v>0</v>
      </c>
      <c r="AM85" s="199">
        <v>0</v>
      </c>
      <c r="AN85" s="199">
        <v>0</v>
      </c>
      <c r="AO85" s="199">
        <v>174.45</v>
      </c>
      <c r="AP85" s="199">
        <v>0</v>
      </c>
    </row>
    <row r="86" spans="1:42">
      <c r="A86" t="s">
        <v>128</v>
      </c>
      <c r="B86" s="199">
        <v>0</v>
      </c>
      <c r="C86" s="199">
        <v>0</v>
      </c>
      <c r="D86" s="199">
        <v>3.87</v>
      </c>
      <c r="E86" s="199">
        <v>0</v>
      </c>
      <c r="F86" s="199">
        <v>0</v>
      </c>
      <c r="G86" s="199">
        <v>4.66</v>
      </c>
      <c r="H86" s="199">
        <v>0</v>
      </c>
      <c r="I86" s="199">
        <v>0</v>
      </c>
      <c r="J86" s="199">
        <v>5.47</v>
      </c>
      <c r="K86" s="199">
        <v>0.31</v>
      </c>
      <c r="L86" s="199">
        <v>19.260000000000002</v>
      </c>
      <c r="M86" s="199">
        <v>0.94</v>
      </c>
      <c r="N86" s="199">
        <v>1.21</v>
      </c>
      <c r="O86" s="199">
        <v>0</v>
      </c>
      <c r="P86" s="199">
        <v>1.28</v>
      </c>
      <c r="Q86" s="199">
        <v>0.11</v>
      </c>
      <c r="R86" s="199">
        <v>0.43</v>
      </c>
      <c r="S86" s="199">
        <v>0.27</v>
      </c>
      <c r="T86" s="199">
        <v>0</v>
      </c>
      <c r="U86" s="199">
        <v>2.14</v>
      </c>
      <c r="V86" s="199">
        <v>0.14000000000000001</v>
      </c>
      <c r="W86" s="199">
        <v>0.48</v>
      </c>
      <c r="X86" s="199">
        <v>1.51</v>
      </c>
      <c r="Y86" s="199">
        <v>0</v>
      </c>
      <c r="Z86" s="199">
        <v>39.97</v>
      </c>
      <c r="AA86" s="199">
        <v>0.71</v>
      </c>
      <c r="AB86" s="199">
        <v>0</v>
      </c>
      <c r="AC86" s="199">
        <v>13.92</v>
      </c>
      <c r="AD86" s="199">
        <v>0</v>
      </c>
      <c r="AE86" s="199">
        <v>0</v>
      </c>
      <c r="AF86" s="199">
        <v>0</v>
      </c>
      <c r="AG86" s="199">
        <v>0</v>
      </c>
      <c r="AH86" s="199">
        <v>0</v>
      </c>
      <c r="AI86" s="199">
        <v>25.96</v>
      </c>
      <c r="AJ86" s="199">
        <v>0</v>
      </c>
      <c r="AK86" s="199">
        <v>0</v>
      </c>
      <c r="AL86" s="199">
        <v>0</v>
      </c>
      <c r="AM86" s="199">
        <v>0</v>
      </c>
      <c r="AN86" s="199">
        <v>0</v>
      </c>
      <c r="AO86" s="199">
        <v>174.45</v>
      </c>
      <c r="AP86" s="199">
        <v>0</v>
      </c>
    </row>
    <row r="87" spans="1:42">
      <c r="A87" t="s">
        <v>129</v>
      </c>
      <c r="B87" s="199">
        <v>0</v>
      </c>
      <c r="C87" s="199">
        <v>0</v>
      </c>
      <c r="D87" s="199">
        <v>3.87</v>
      </c>
      <c r="E87" s="199">
        <v>0</v>
      </c>
      <c r="F87" s="199">
        <v>0</v>
      </c>
      <c r="G87" s="199">
        <v>4.66</v>
      </c>
      <c r="H87" s="199">
        <v>0</v>
      </c>
      <c r="I87" s="199">
        <v>0</v>
      </c>
      <c r="J87" s="199">
        <v>5.47</v>
      </c>
      <c r="K87" s="199">
        <v>0.31</v>
      </c>
      <c r="L87" s="199">
        <v>19.260000000000002</v>
      </c>
      <c r="M87" s="199">
        <v>0.94</v>
      </c>
      <c r="N87" s="199">
        <v>1.21</v>
      </c>
      <c r="O87" s="199">
        <v>0</v>
      </c>
      <c r="P87" s="199">
        <v>1.28</v>
      </c>
      <c r="Q87" s="199">
        <v>0.11</v>
      </c>
      <c r="R87" s="199">
        <v>0.43</v>
      </c>
      <c r="S87" s="199">
        <v>0.27</v>
      </c>
      <c r="T87" s="199">
        <v>0</v>
      </c>
      <c r="U87" s="199">
        <v>2.14</v>
      </c>
      <c r="V87" s="199">
        <v>0.14000000000000001</v>
      </c>
      <c r="W87" s="199">
        <v>0.48</v>
      </c>
      <c r="X87" s="199">
        <v>1.51</v>
      </c>
      <c r="Y87" s="199">
        <v>0</v>
      </c>
      <c r="Z87" s="199">
        <v>39.97</v>
      </c>
      <c r="AA87" s="199">
        <v>0.71</v>
      </c>
      <c r="AB87" s="199">
        <v>0</v>
      </c>
      <c r="AC87" s="199">
        <v>13.92</v>
      </c>
      <c r="AD87" s="199">
        <v>0</v>
      </c>
      <c r="AE87" s="199">
        <v>0</v>
      </c>
      <c r="AF87" s="199">
        <v>0</v>
      </c>
      <c r="AG87" s="199">
        <v>0</v>
      </c>
      <c r="AH87" s="199">
        <v>0</v>
      </c>
      <c r="AI87" s="199">
        <v>25.96</v>
      </c>
      <c r="AJ87" s="199">
        <v>0</v>
      </c>
      <c r="AK87" s="199">
        <v>0</v>
      </c>
      <c r="AL87" s="199">
        <v>0</v>
      </c>
      <c r="AM87" s="199">
        <v>0</v>
      </c>
      <c r="AN87" s="199">
        <v>0</v>
      </c>
      <c r="AO87" s="199">
        <v>174.45</v>
      </c>
      <c r="AP87" s="199">
        <v>0</v>
      </c>
    </row>
    <row r="88" spans="1:42">
      <c r="A88" t="s">
        <v>130</v>
      </c>
      <c r="B88" s="199">
        <v>0</v>
      </c>
      <c r="C88" s="199">
        <v>0</v>
      </c>
      <c r="D88" s="199">
        <v>3.87</v>
      </c>
      <c r="E88" s="199">
        <v>0</v>
      </c>
      <c r="F88" s="199">
        <v>0</v>
      </c>
      <c r="G88" s="199">
        <v>4.66</v>
      </c>
      <c r="H88" s="199">
        <v>0</v>
      </c>
      <c r="I88" s="199">
        <v>0</v>
      </c>
      <c r="J88" s="199">
        <v>5.47</v>
      </c>
      <c r="K88" s="199">
        <v>0.31</v>
      </c>
      <c r="L88" s="199">
        <v>19.260000000000002</v>
      </c>
      <c r="M88" s="199">
        <v>0.94</v>
      </c>
      <c r="N88" s="199">
        <v>1.21</v>
      </c>
      <c r="O88" s="199">
        <v>0</v>
      </c>
      <c r="P88" s="199">
        <v>1.28</v>
      </c>
      <c r="Q88" s="199">
        <v>0.11</v>
      </c>
      <c r="R88" s="199">
        <v>0.43</v>
      </c>
      <c r="S88" s="199">
        <v>0.27</v>
      </c>
      <c r="T88" s="199">
        <v>0</v>
      </c>
      <c r="U88" s="199">
        <v>2.14</v>
      </c>
      <c r="V88" s="199">
        <v>0.14000000000000001</v>
      </c>
      <c r="W88" s="199">
        <v>0.48</v>
      </c>
      <c r="X88" s="199">
        <v>1.51</v>
      </c>
      <c r="Y88" s="199">
        <v>0</v>
      </c>
      <c r="Z88" s="199">
        <v>39.97</v>
      </c>
      <c r="AA88" s="199">
        <v>0.71</v>
      </c>
      <c r="AB88" s="199">
        <v>0</v>
      </c>
      <c r="AC88" s="199">
        <v>13.92</v>
      </c>
      <c r="AD88" s="199">
        <v>0</v>
      </c>
      <c r="AE88" s="199">
        <v>0</v>
      </c>
      <c r="AF88" s="199">
        <v>0</v>
      </c>
      <c r="AG88" s="199">
        <v>0</v>
      </c>
      <c r="AH88" s="199">
        <v>0</v>
      </c>
      <c r="AI88" s="199">
        <v>25.96</v>
      </c>
      <c r="AJ88" s="199">
        <v>0</v>
      </c>
      <c r="AK88" s="199">
        <v>0</v>
      </c>
      <c r="AL88" s="199">
        <v>0</v>
      </c>
      <c r="AM88" s="199">
        <v>0</v>
      </c>
      <c r="AN88" s="199">
        <v>0</v>
      </c>
      <c r="AO88" s="199">
        <v>174.45</v>
      </c>
      <c r="AP88" s="199">
        <v>0</v>
      </c>
    </row>
    <row r="89" spans="1:42">
      <c r="A89" t="s">
        <v>131</v>
      </c>
      <c r="B89" s="199">
        <v>0</v>
      </c>
      <c r="C89" s="199">
        <v>0</v>
      </c>
      <c r="D89" s="199">
        <v>3.87</v>
      </c>
      <c r="E89" s="199">
        <v>0</v>
      </c>
      <c r="F89" s="199">
        <v>0</v>
      </c>
      <c r="G89" s="199">
        <v>4.66</v>
      </c>
      <c r="H89" s="199">
        <v>0</v>
      </c>
      <c r="I89" s="199">
        <v>0</v>
      </c>
      <c r="J89" s="199">
        <v>5.47</v>
      </c>
      <c r="K89" s="199">
        <v>0.31</v>
      </c>
      <c r="L89" s="199">
        <v>19.260000000000002</v>
      </c>
      <c r="M89" s="199">
        <v>0.94</v>
      </c>
      <c r="N89" s="199">
        <v>1.21</v>
      </c>
      <c r="O89" s="199">
        <v>0</v>
      </c>
      <c r="P89" s="199">
        <v>1.28</v>
      </c>
      <c r="Q89" s="199">
        <v>0.11</v>
      </c>
      <c r="R89" s="199">
        <v>0.43</v>
      </c>
      <c r="S89" s="199">
        <v>0.27</v>
      </c>
      <c r="T89" s="199">
        <v>0</v>
      </c>
      <c r="U89" s="199">
        <v>2.14</v>
      </c>
      <c r="V89" s="199">
        <v>0.14000000000000001</v>
      </c>
      <c r="W89" s="199">
        <v>0.48</v>
      </c>
      <c r="X89" s="199">
        <v>1.51</v>
      </c>
      <c r="Y89" s="199">
        <v>0</v>
      </c>
      <c r="Z89" s="199">
        <v>39.97</v>
      </c>
      <c r="AA89" s="199">
        <v>0.71</v>
      </c>
      <c r="AB89" s="199">
        <v>0</v>
      </c>
      <c r="AC89" s="199">
        <v>13.92</v>
      </c>
      <c r="AD89" s="199">
        <v>0</v>
      </c>
      <c r="AE89" s="199">
        <v>0</v>
      </c>
      <c r="AF89" s="199">
        <v>0</v>
      </c>
      <c r="AG89" s="199">
        <v>0</v>
      </c>
      <c r="AH89" s="199">
        <v>0</v>
      </c>
      <c r="AI89" s="199">
        <v>25.96</v>
      </c>
      <c r="AJ89" s="199">
        <v>0</v>
      </c>
      <c r="AK89" s="199">
        <v>0</v>
      </c>
      <c r="AL89" s="199">
        <v>0</v>
      </c>
      <c r="AM89" s="199">
        <v>0</v>
      </c>
      <c r="AN89" s="199">
        <v>0</v>
      </c>
      <c r="AO89" s="199">
        <v>174.45</v>
      </c>
      <c r="AP89" s="199">
        <v>0</v>
      </c>
    </row>
    <row r="90" spans="1:42">
      <c r="A90" t="s">
        <v>132</v>
      </c>
      <c r="B90" s="199">
        <v>0</v>
      </c>
      <c r="C90" s="199">
        <v>0</v>
      </c>
      <c r="D90" s="199">
        <v>3.87</v>
      </c>
      <c r="E90" s="199">
        <v>0</v>
      </c>
      <c r="F90" s="199">
        <v>0</v>
      </c>
      <c r="G90" s="199">
        <v>4.66</v>
      </c>
      <c r="H90" s="199">
        <v>0</v>
      </c>
      <c r="I90" s="199">
        <v>0</v>
      </c>
      <c r="J90" s="199">
        <v>5.47</v>
      </c>
      <c r="K90" s="199">
        <v>0.31</v>
      </c>
      <c r="L90" s="199">
        <v>19.260000000000002</v>
      </c>
      <c r="M90" s="199">
        <v>0.94</v>
      </c>
      <c r="N90" s="199">
        <v>1.21</v>
      </c>
      <c r="O90" s="199">
        <v>0</v>
      </c>
      <c r="P90" s="199">
        <v>1.28</v>
      </c>
      <c r="Q90" s="199">
        <v>0.11</v>
      </c>
      <c r="R90" s="199">
        <v>0.43</v>
      </c>
      <c r="S90" s="199">
        <v>0.27</v>
      </c>
      <c r="T90" s="199">
        <v>0</v>
      </c>
      <c r="U90" s="199">
        <v>2.14</v>
      </c>
      <c r="V90" s="199">
        <v>0.14000000000000001</v>
      </c>
      <c r="W90" s="199">
        <v>0.48</v>
      </c>
      <c r="X90" s="199">
        <v>1.51</v>
      </c>
      <c r="Y90" s="199">
        <v>0</v>
      </c>
      <c r="Z90" s="199">
        <v>39.97</v>
      </c>
      <c r="AA90" s="199">
        <v>0.71</v>
      </c>
      <c r="AB90" s="199">
        <v>0</v>
      </c>
      <c r="AC90" s="199">
        <v>13.92</v>
      </c>
      <c r="AD90" s="199">
        <v>0</v>
      </c>
      <c r="AE90" s="199">
        <v>0</v>
      </c>
      <c r="AF90" s="199">
        <v>0</v>
      </c>
      <c r="AG90" s="199">
        <v>0</v>
      </c>
      <c r="AH90" s="199">
        <v>0</v>
      </c>
      <c r="AI90" s="199">
        <v>25.96</v>
      </c>
      <c r="AJ90" s="199">
        <v>0</v>
      </c>
      <c r="AK90" s="199">
        <v>0</v>
      </c>
      <c r="AL90" s="199">
        <v>0</v>
      </c>
      <c r="AM90" s="199">
        <v>0</v>
      </c>
      <c r="AN90" s="199">
        <v>0</v>
      </c>
      <c r="AO90" s="199">
        <v>174.45</v>
      </c>
      <c r="AP90" s="199">
        <v>0</v>
      </c>
    </row>
    <row r="91" spans="1:42">
      <c r="A91" t="s">
        <v>133</v>
      </c>
      <c r="B91" s="199">
        <v>0</v>
      </c>
      <c r="C91" s="199">
        <v>0</v>
      </c>
      <c r="D91" s="199">
        <v>3.87</v>
      </c>
      <c r="E91" s="199">
        <v>0</v>
      </c>
      <c r="F91" s="199">
        <v>0</v>
      </c>
      <c r="G91" s="199">
        <v>4.66</v>
      </c>
      <c r="H91" s="199">
        <v>0</v>
      </c>
      <c r="I91" s="199">
        <v>0</v>
      </c>
      <c r="J91" s="199">
        <v>5.47</v>
      </c>
      <c r="K91" s="199">
        <v>0.31</v>
      </c>
      <c r="L91" s="199">
        <v>19.260000000000002</v>
      </c>
      <c r="M91" s="199">
        <v>0.94</v>
      </c>
      <c r="N91" s="199">
        <v>1.21</v>
      </c>
      <c r="O91" s="199">
        <v>0</v>
      </c>
      <c r="P91" s="199">
        <v>1.28</v>
      </c>
      <c r="Q91" s="199">
        <v>0.11</v>
      </c>
      <c r="R91" s="199">
        <v>0.43</v>
      </c>
      <c r="S91" s="199">
        <v>0.27</v>
      </c>
      <c r="T91" s="199">
        <v>0</v>
      </c>
      <c r="U91" s="199">
        <v>2.14</v>
      </c>
      <c r="V91" s="199">
        <v>0.14000000000000001</v>
      </c>
      <c r="W91" s="199">
        <v>0.48</v>
      </c>
      <c r="X91" s="199">
        <v>1.51</v>
      </c>
      <c r="Y91" s="199">
        <v>0</v>
      </c>
      <c r="Z91" s="199">
        <v>39.97</v>
      </c>
      <c r="AA91" s="199">
        <v>0.71</v>
      </c>
      <c r="AB91" s="199">
        <v>0</v>
      </c>
      <c r="AC91" s="199">
        <v>13.92</v>
      </c>
      <c r="AD91" s="199">
        <v>0</v>
      </c>
      <c r="AE91" s="199">
        <v>0</v>
      </c>
      <c r="AF91" s="199">
        <v>0</v>
      </c>
      <c r="AG91" s="199">
        <v>0</v>
      </c>
      <c r="AH91" s="199">
        <v>0</v>
      </c>
      <c r="AI91" s="199">
        <v>27.89</v>
      </c>
      <c r="AJ91" s="199">
        <v>0</v>
      </c>
      <c r="AK91" s="199">
        <v>0</v>
      </c>
      <c r="AL91" s="199">
        <v>0</v>
      </c>
      <c r="AM91" s="199">
        <v>0</v>
      </c>
      <c r="AN91" s="199">
        <v>0</v>
      </c>
      <c r="AO91" s="199">
        <v>174.45</v>
      </c>
      <c r="AP91" s="199">
        <v>0</v>
      </c>
    </row>
    <row r="92" spans="1:42">
      <c r="A92" t="s">
        <v>134</v>
      </c>
      <c r="B92" s="199">
        <v>0</v>
      </c>
      <c r="C92" s="199">
        <v>0</v>
      </c>
      <c r="D92" s="199">
        <v>3.87</v>
      </c>
      <c r="E92" s="199">
        <v>0</v>
      </c>
      <c r="F92" s="199">
        <v>0</v>
      </c>
      <c r="G92" s="199">
        <v>4.66</v>
      </c>
      <c r="H92" s="199">
        <v>0</v>
      </c>
      <c r="I92" s="199">
        <v>0</v>
      </c>
      <c r="J92" s="199">
        <v>5.47</v>
      </c>
      <c r="K92" s="199">
        <v>0.31</v>
      </c>
      <c r="L92" s="199">
        <v>19.260000000000002</v>
      </c>
      <c r="M92" s="199">
        <v>0.94</v>
      </c>
      <c r="N92" s="199">
        <v>1.21</v>
      </c>
      <c r="O92" s="199">
        <v>0</v>
      </c>
      <c r="P92" s="199">
        <v>1.28</v>
      </c>
      <c r="Q92" s="199">
        <v>0.11</v>
      </c>
      <c r="R92" s="199">
        <v>0.43</v>
      </c>
      <c r="S92" s="199">
        <v>0.27</v>
      </c>
      <c r="T92" s="199">
        <v>0</v>
      </c>
      <c r="U92" s="199">
        <v>2.14</v>
      </c>
      <c r="V92" s="199">
        <v>0.14000000000000001</v>
      </c>
      <c r="W92" s="199">
        <v>0.48</v>
      </c>
      <c r="X92" s="199">
        <v>1.51</v>
      </c>
      <c r="Y92" s="199">
        <v>0</v>
      </c>
      <c r="Z92" s="199">
        <v>39.97</v>
      </c>
      <c r="AA92" s="199">
        <v>0.71</v>
      </c>
      <c r="AB92" s="199">
        <v>0</v>
      </c>
      <c r="AC92" s="199">
        <v>13.92</v>
      </c>
      <c r="AD92" s="199">
        <v>0</v>
      </c>
      <c r="AE92" s="199">
        <v>0</v>
      </c>
      <c r="AF92" s="199">
        <v>0</v>
      </c>
      <c r="AG92" s="199">
        <v>0</v>
      </c>
      <c r="AH92" s="199">
        <v>0</v>
      </c>
      <c r="AI92" s="199">
        <v>27.89</v>
      </c>
      <c r="AJ92" s="199">
        <v>0</v>
      </c>
      <c r="AK92" s="199">
        <v>0</v>
      </c>
      <c r="AL92" s="199">
        <v>0</v>
      </c>
      <c r="AM92" s="199">
        <v>0</v>
      </c>
      <c r="AN92" s="199">
        <v>0</v>
      </c>
      <c r="AO92" s="199">
        <v>174.45</v>
      </c>
      <c r="AP92" s="199">
        <v>0</v>
      </c>
    </row>
    <row r="93" spans="1:42">
      <c r="A93" t="s">
        <v>135</v>
      </c>
      <c r="B93" s="199">
        <v>0</v>
      </c>
      <c r="C93" s="199">
        <v>0</v>
      </c>
      <c r="D93" s="199">
        <v>3.87</v>
      </c>
      <c r="E93" s="199">
        <v>0</v>
      </c>
      <c r="F93" s="199">
        <v>0</v>
      </c>
      <c r="G93" s="199">
        <v>4.66</v>
      </c>
      <c r="H93" s="199">
        <v>0</v>
      </c>
      <c r="I93" s="199">
        <v>0</v>
      </c>
      <c r="J93" s="199">
        <v>5.47</v>
      </c>
      <c r="K93" s="199">
        <v>0.31</v>
      </c>
      <c r="L93" s="199">
        <v>19.260000000000002</v>
      </c>
      <c r="M93" s="199">
        <v>0.94</v>
      </c>
      <c r="N93" s="199">
        <v>1.21</v>
      </c>
      <c r="O93" s="199">
        <v>0</v>
      </c>
      <c r="P93" s="199">
        <v>1.28</v>
      </c>
      <c r="Q93" s="199">
        <v>0.11</v>
      </c>
      <c r="R93" s="199">
        <v>0.43</v>
      </c>
      <c r="S93" s="199">
        <v>0.27</v>
      </c>
      <c r="T93" s="199">
        <v>0</v>
      </c>
      <c r="U93" s="199">
        <v>2.14</v>
      </c>
      <c r="V93" s="199">
        <v>0.14000000000000001</v>
      </c>
      <c r="W93" s="199">
        <v>0.48</v>
      </c>
      <c r="X93" s="199">
        <v>1.51</v>
      </c>
      <c r="Y93" s="199">
        <v>0</v>
      </c>
      <c r="Z93" s="199">
        <v>39.97</v>
      </c>
      <c r="AA93" s="199">
        <v>0.71</v>
      </c>
      <c r="AB93" s="199">
        <v>0</v>
      </c>
      <c r="AC93" s="199">
        <v>13.92</v>
      </c>
      <c r="AD93" s="199">
        <v>0</v>
      </c>
      <c r="AE93" s="199">
        <v>0</v>
      </c>
      <c r="AF93" s="199">
        <v>0</v>
      </c>
      <c r="AG93" s="199">
        <v>0</v>
      </c>
      <c r="AH93" s="199">
        <v>0</v>
      </c>
      <c r="AI93" s="199">
        <v>27.89</v>
      </c>
      <c r="AJ93" s="199">
        <v>0</v>
      </c>
      <c r="AK93" s="199">
        <v>0</v>
      </c>
      <c r="AL93" s="199">
        <v>0</v>
      </c>
      <c r="AM93" s="199">
        <v>0</v>
      </c>
      <c r="AN93" s="199">
        <v>0</v>
      </c>
      <c r="AO93" s="199">
        <v>174.45</v>
      </c>
      <c r="AP93" s="199">
        <v>0</v>
      </c>
    </row>
    <row r="94" spans="1:42">
      <c r="A94" t="s">
        <v>136</v>
      </c>
      <c r="B94" s="199">
        <v>0</v>
      </c>
      <c r="C94" s="199">
        <v>0</v>
      </c>
      <c r="D94" s="199">
        <v>3.87</v>
      </c>
      <c r="E94" s="199">
        <v>0</v>
      </c>
      <c r="F94" s="199">
        <v>0</v>
      </c>
      <c r="G94" s="199">
        <v>4.66</v>
      </c>
      <c r="H94" s="199">
        <v>0</v>
      </c>
      <c r="I94" s="199">
        <v>0</v>
      </c>
      <c r="J94" s="199">
        <v>5.47</v>
      </c>
      <c r="K94" s="199">
        <v>0.31</v>
      </c>
      <c r="L94" s="199">
        <v>19.260000000000002</v>
      </c>
      <c r="M94" s="199">
        <v>0.94</v>
      </c>
      <c r="N94" s="199">
        <v>1.21</v>
      </c>
      <c r="O94" s="199">
        <v>0</v>
      </c>
      <c r="P94" s="199">
        <v>1.28</v>
      </c>
      <c r="Q94" s="199">
        <v>0.11</v>
      </c>
      <c r="R94" s="199">
        <v>0.43</v>
      </c>
      <c r="S94" s="199">
        <v>0.27</v>
      </c>
      <c r="T94" s="199">
        <v>0</v>
      </c>
      <c r="U94" s="199">
        <v>2.14</v>
      </c>
      <c r="V94" s="199">
        <v>0.14000000000000001</v>
      </c>
      <c r="W94" s="199">
        <v>0.48</v>
      </c>
      <c r="X94" s="199">
        <v>1.51</v>
      </c>
      <c r="Y94" s="199">
        <v>0</v>
      </c>
      <c r="Z94" s="199">
        <v>39.97</v>
      </c>
      <c r="AA94" s="199">
        <v>0.71</v>
      </c>
      <c r="AB94" s="199">
        <v>0</v>
      </c>
      <c r="AC94" s="199">
        <v>13.92</v>
      </c>
      <c r="AD94" s="199">
        <v>0</v>
      </c>
      <c r="AE94" s="199">
        <v>0</v>
      </c>
      <c r="AF94" s="199">
        <v>0</v>
      </c>
      <c r="AG94" s="199">
        <v>0</v>
      </c>
      <c r="AH94" s="199">
        <v>0</v>
      </c>
      <c r="AI94" s="199">
        <v>27.89</v>
      </c>
      <c r="AJ94" s="199">
        <v>0</v>
      </c>
      <c r="AK94" s="199">
        <v>0</v>
      </c>
      <c r="AL94" s="199">
        <v>0</v>
      </c>
      <c r="AM94" s="199">
        <v>0</v>
      </c>
      <c r="AN94" s="199">
        <v>0</v>
      </c>
      <c r="AO94" s="199">
        <v>174.45</v>
      </c>
      <c r="AP94" s="199">
        <v>0</v>
      </c>
    </row>
    <row r="95" spans="1:42">
      <c r="A95" t="s">
        <v>137</v>
      </c>
      <c r="B95" s="199">
        <v>0</v>
      </c>
      <c r="C95" s="199">
        <v>0</v>
      </c>
      <c r="D95" s="199">
        <v>3.87</v>
      </c>
      <c r="E95" s="199">
        <v>0</v>
      </c>
      <c r="F95" s="199">
        <v>0</v>
      </c>
      <c r="G95" s="199">
        <v>4.66</v>
      </c>
      <c r="H95" s="199">
        <v>0</v>
      </c>
      <c r="I95" s="199">
        <v>0</v>
      </c>
      <c r="J95" s="199">
        <v>5.47</v>
      </c>
      <c r="K95" s="199">
        <v>0.31</v>
      </c>
      <c r="L95" s="199">
        <v>19.260000000000002</v>
      </c>
      <c r="M95" s="199">
        <v>0.94</v>
      </c>
      <c r="N95" s="199">
        <v>1.21</v>
      </c>
      <c r="O95" s="199">
        <v>0</v>
      </c>
      <c r="P95" s="199">
        <v>1.28</v>
      </c>
      <c r="Q95" s="199">
        <v>0.11</v>
      </c>
      <c r="R95" s="199">
        <v>0.43</v>
      </c>
      <c r="S95" s="199">
        <v>0.27</v>
      </c>
      <c r="T95" s="199">
        <v>0</v>
      </c>
      <c r="U95" s="199">
        <v>2.14</v>
      </c>
      <c r="V95" s="199">
        <v>0.14000000000000001</v>
      </c>
      <c r="W95" s="199">
        <v>0.48</v>
      </c>
      <c r="X95" s="199">
        <v>1.51</v>
      </c>
      <c r="Y95" s="199">
        <v>0</v>
      </c>
      <c r="Z95" s="199">
        <v>39.97</v>
      </c>
      <c r="AA95" s="199">
        <v>0.71</v>
      </c>
      <c r="AB95" s="199">
        <v>0</v>
      </c>
      <c r="AC95" s="199">
        <v>13.92</v>
      </c>
      <c r="AD95" s="199">
        <v>0</v>
      </c>
      <c r="AE95" s="199">
        <v>0</v>
      </c>
      <c r="AF95" s="199">
        <v>0</v>
      </c>
      <c r="AG95" s="199">
        <v>0</v>
      </c>
      <c r="AH95" s="199">
        <v>0</v>
      </c>
      <c r="AI95" s="199">
        <v>27.76</v>
      </c>
      <c r="AJ95" s="199">
        <v>0</v>
      </c>
      <c r="AK95" s="199">
        <v>0</v>
      </c>
      <c r="AL95" s="199">
        <v>0</v>
      </c>
      <c r="AM95" s="199">
        <v>0</v>
      </c>
      <c r="AN95" s="199">
        <v>0</v>
      </c>
      <c r="AO95" s="199">
        <v>174.45</v>
      </c>
      <c r="AP95" s="199">
        <v>0</v>
      </c>
    </row>
    <row r="96" spans="1:42">
      <c r="A96" t="s">
        <v>138</v>
      </c>
      <c r="B96" s="199">
        <v>0</v>
      </c>
      <c r="C96" s="199">
        <v>0</v>
      </c>
      <c r="D96" s="199">
        <v>3.87</v>
      </c>
      <c r="E96" s="199">
        <v>0</v>
      </c>
      <c r="F96" s="199">
        <v>0</v>
      </c>
      <c r="G96" s="199">
        <v>4.66</v>
      </c>
      <c r="H96" s="199">
        <v>0</v>
      </c>
      <c r="I96" s="199">
        <v>0</v>
      </c>
      <c r="J96" s="199">
        <v>5.47</v>
      </c>
      <c r="K96" s="199">
        <v>0.31</v>
      </c>
      <c r="L96" s="199">
        <v>19.260000000000002</v>
      </c>
      <c r="M96" s="199">
        <v>0.94</v>
      </c>
      <c r="N96" s="199">
        <v>1.21</v>
      </c>
      <c r="O96" s="199">
        <v>0</v>
      </c>
      <c r="P96" s="199">
        <v>1.28</v>
      </c>
      <c r="Q96" s="199">
        <v>0.11</v>
      </c>
      <c r="R96" s="199">
        <v>0.43</v>
      </c>
      <c r="S96" s="199">
        <v>0.27</v>
      </c>
      <c r="T96" s="199">
        <v>0</v>
      </c>
      <c r="U96" s="199">
        <v>2.14</v>
      </c>
      <c r="V96" s="199">
        <v>0.14000000000000001</v>
      </c>
      <c r="W96" s="199">
        <v>0.48</v>
      </c>
      <c r="X96" s="199">
        <v>1.51</v>
      </c>
      <c r="Y96" s="199">
        <v>0</v>
      </c>
      <c r="Z96" s="199">
        <v>39.97</v>
      </c>
      <c r="AA96" s="199">
        <v>0.71</v>
      </c>
      <c r="AB96" s="199">
        <v>0</v>
      </c>
      <c r="AC96" s="199">
        <v>13.92</v>
      </c>
      <c r="AD96" s="199">
        <v>0</v>
      </c>
      <c r="AE96" s="199">
        <v>0</v>
      </c>
      <c r="AF96" s="199">
        <v>0</v>
      </c>
      <c r="AG96" s="199">
        <v>0</v>
      </c>
      <c r="AH96" s="199">
        <v>0</v>
      </c>
      <c r="AI96" s="199">
        <v>27.76</v>
      </c>
      <c r="AJ96" s="199">
        <v>0</v>
      </c>
      <c r="AK96" s="199">
        <v>0</v>
      </c>
      <c r="AL96" s="199">
        <v>0</v>
      </c>
      <c r="AM96" s="199">
        <v>0</v>
      </c>
      <c r="AN96" s="199">
        <v>0</v>
      </c>
      <c r="AO96" s="199">
        <v>174.45</v>
      </c>
      <c r="AP96" s="199">
        <v>0</v>
      </c>
    </row>
    <row r="97" spans="1:42">
      <c r="A97" t="s">
        <v>139</v>
      </c>
      <c r="B97" s="199">
        <v>0</v>
      </c>
      <c r="C97" s="199">
        <v>0</v>
      </c>
      <c r="D97" s="199">
        <v>3.87</v>
      </c>
      <c r="E97" s="199">
        <v>0</v>
      </c>
      <c r="F97" s="199">
        <v>0</v>
      </c>
      <c r="G97" s="199">
        <v>4.66</v>
      </c>
      <c r="H97" s="199">
        <v>0</v>
      </c>
      <c r="I97" s="199">
        <v>0</v>
      </c>
      <c r="J97" s="199">
        <v>5.47</v>
      </c>
      <c r="K97" s="199">
        <v>0.31</v>
      </c>
      <c r="L97" s="199">
        <v>19.260000000000002</v>
      </c>
      <c r="M97" s="199">
        <v>0.94</v>
      </c>
      <c r="N97" s="199">
        <v>1.21</v>
      </c>
      <c r="O97" s="199">
        <v>0</v>
      </c>
      <c r="P97" s="199">
        <v>1.28</v>
      </c>
      <c r="Q97" s="199">
        <v>0.11</v>
      </c>
      <c r="R97" s="199">
        <v>0.43</v>
      </c>
      <c r="S97" s="199">
        <v>0.27</v>
      </c>
      <c r="T97" s="199">
        <v>0</v>
      </c>
      <c r="U97" s="199">
        <v>2.14</v>
      </c>
      <c r="V97" s="199">
        <v>0.14000000000000001</v>
      </c>
      <c r="W97" s="199">
        <v>0.48</v>
      </c>
      <c r="X97" s="199">
        <v>1.51</v>
      </c>
      <c r="Y97" s="199">
        <v>0</v>
      </c>
      <c r="Z97" s="199">
        <v>39.97</v>
      </c>
      <c r="AA97" s="199">
        <v>0.71</v>
      </c>
      <c r="AB97" s="199">
        <v>0</v>
      </c>
      <c r="AC97" s="199">
        <v>13.92</v>
      </c>
      <c r="AD97" s="199">
        <v>0</v>
      </c>
      <c r="AE97" s="199">
        <v>0</v>
      </c>
      <c r="AF97" s="199">
        <v>0</v>
      </c>
      <c r="AG97" s="199">
        <v>0</v>
      </c>
      <c r="AH97" s="199">
        <v>0</v>
      </c>
      <c r="AI97" s="199">
        <v>27.76</v>
      </c>
      <c r="AJ97" s="199">
        <v>0</v>
      </c>
      <c r="AK97" s="199">
        <v>0</v>
      </c>
      <c r="AL97" s="199">
        <v>0</v>
      </c>
      <c r="AM97" s="199">
        <v>0</v>
      </c>
      <c r="AN97" s="199">
        <v>0</v>
      </c>
      <c r="AO97" s="199">
        <v>174.45</v>
      </c>
      <c r="AP97" s="199">
        <v>0</v>
      </c>
    </row>
    <row r="98" spans="1:42">
      <c r="A98" t="s">
        <v>140</v>
      </c>
      <c r="B98" s="199">
        <v>0</v>
      </c>
      <c r="C98" s="199">
        <v>0</v>
      </c>
      <c r="D98" s="199">
        <v>3.87</v>
      </c>
      <c r="E98" s="199">
        <v>0</v>
      </c>
      <c r="F98" s="199">
        <v>0</v>
      </c>
      <c r="G98" s="199">
        <v>4.66</v>
      </c>
      <c r="H98" s="199">
        <v>0</v>
      </c>
      <c r="I98" s="199">
        <v>0</v>
      </c>
      <c r="J98" s="199">
        <v>5.47</v>
      </c>
      <c r="K98" s="199">
        <v>0.31</v>
      </c>
      <c r="L98" s="199">
        <v>19.260000000000002</v>
      </c>
      <c r="M98" s="199">
        <v>0.94</v>
      </c>
      <c r="N98" s="199">
        <v>1.21</v>
      </c>
      <c r="O98" s="199">
        <v>0</v>
      </c>
      <c r="P98" s="199">
        <v>1.28</v>
      </c>
      <c r="Q98" s="199">
        <v>0.11</v>
      </c>
      <c r="R98" s="199">
        <v>0.43</v>
      </c>
      <c r="S98" s="199">
        <v>0.27</v>
      </c>
      <c r="T98" s="199">
        <v>0</v>
      </c>
      <c r="U98" s="199">
        <v>2.14</v>
      </c>
      <c r="V98" s="199">
        <v>0.14000000000000001</v>
      </c>
      <c r="W98" s="199">
        <v>0.48</v>
      </c>
      <c r="X98" s="199">
        <v>1.51</v>
      </c>
      <c r="Y98" s="199">
        <v>0</v>
      </c>
      <c r="Z98" s="199">
        <v>39.97</v>
      </c>
      <c r="AA98" s="199">
        <v>0.71</v>
      </c>
      <c r="AB98" s="199">
        <v>0</v>
      </c>
      <c r="AC98" s="199">
        <v>13.92</v>
      </c>
      <c r="AD98" s="199">
        <v>0</v>
      </c>
      <c r="AE98" s="199">
        <v>0</v>
      </c>
      <c r="AF98" s="199">
        <v>0</v>
      </c>
      <c r="AG98" s="199">
        <v>0</v>
      </c>
      <c r="AH98" s="199">
        <v>0</v>
      </c>
      <c r="AI98" s="199">
        <v>27.76</v>
      </c>
      <c r="AJ98" s="199">
        <v>0</v>
      </c>
      <c r="AK98" s="199">
        <v>0</v>
      </c>
      <c r="AL98" s="199">
        <v>0</v>
      </c>
      <c r="AM98" s="199">
        <v>0</v>
      </c>
      <c r="AN98" s="199">
        <v>0</v>
      </c>
      <c r="AO98" s="199">
        <v>174.45</v>
      </c>
      <c r="AP98" s="19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9.2880000000000087E-2</v>
      </c>
      <c r="E99">
        <f t="shared" si="0"/>
        <v>0</v>
      </c>
      <c r="F99">
        <f t="shared" si="0"/>
        <v>0</v>
      </c>
      <c r="G99">
        <f t="shared" si="0"/>
        <v>0.11184000000000022</v>
      </c>
      <c r="H99">
        <f t="shared" si="0"/>
        <v>0</v>
      </c>
      <c r="I99">
        <f t="shared" si="0"/>
        <v>0</v>
      </c>
      <c r="J99">
        <f t="shared" si="0"/>
        <v>0.13128000000000031</v>
      </c>
      <c r="K99">
        <f t="shared" si="0"/>
        <v>7.4399999999999883E-3</v>
      </c>
      <c r="L99">
        <f t="shared" si="0"/>
        <v>0.46223999999999982</v>
      </c>
      <c r="M99">
        <f t="shared" si="0"/>
        <v>2.2509999999999971E-2</v>
      </c>
      <c r="N99">
        <f t="shared" si="0"/>
        <v>2.7849999999999937E-2</v>
      </c>
      <c r="O99">
        <f t="shared" si="0"/>
        <v>0</v>
      </c>
      <c r="P99">
        <f t="shared" si="0"/>
        <v>3.0720000000000022E-2</v>
      </c>
      <c r="Q99">
        <f t="shared" si="0"/>
        <v>2.6399999999999991E-3</v>
      </c>
      <c r="R99">
        <f t="shared" si="0"/>
        <v>1.0319999999999994E-2</v>
      </c>
      <c r="S99">
        <f t="shared" si="0"/>
        <v>6.4799999999999918E-3</v>
      </c>
      <c r="T99">
        <f t="shared" si="0"/>
        <v>0</v>
      </c>
      <c r="U99">
        <f t="shared" si="0"/>
        <v>5.1359999999999878E-2</v>
      </c>
      <c r="V99">
        <f t="shared" si="0"/>
        <v>3.360000000000004E-3</v>
      </c>
      <c r="W99">
        <f t="shared" si="0"/>
        <v>1.1519999999999983E-2</v>
      </c>
      <c r="X99">
        <f t="shared" si="0"/>
        <v>3.6240000000000022E-2</v>
      </c>
      <c r="Y99">
        <f t="shared" si="0"/>
        <v>0</v>
      </c>
      <c r="Z99">
        <f t="shared" si="0"/>
        <v>0.95927999999999802</v>
      </c>
      <c r="AA99">
        <f t="shared" si="0"/>
        <v>1.5975000000000017E-2</v>
      </c>
      <c r="AB99">
        <f t="shared" si="0"/>
        <v>0</v>
      </c>
      <c r="AC99">
        <f t="shared" si="0"/>
        <v>0.33554500000000004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8.6760000000000004E-2</v>
      </c>
      <c r="AI99">
        <f t="shared" si="0"/>
        <v>0.64507500000000051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4.1607000000000056</v>
      </c>
      <c r="AP99">
        <f t="shared" si="0"/>
        <v>8.1624999999999996E-3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-19.548999999999999</v>
      </c>
      <c r="G8" s="124">
        <v>-19.548999999999999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-12.112</v>
      </c>
      <c r="N8" s="124">
        <v>-12.112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19.548999999999999</v>
      </c>
      <c r="AF8" s="124">
        <v>12.112</v>
      </c>
      <c r="AG8" s="124">
        <v>0</v>
      </c>
      <c r="AH8" s="124">
        <v>0</v>
      </c>
      <c r="AI8" s="124">
        <v>31.661000000000001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19.548999999999999</v>
      </c>
      <c r="BQ8" s="125">
        <f t="shared" si="3"/>
        <v>12.112</v>
      </c>
      <c r="BR8" s="125">
        <f t="shared" si="3"/>
        <v>0</v>
      </c>
      <c r="BS8" s="125">
        <f t="shared" si="3"/>
        <v>0</v>
      </c>
      <c r="BT8" s="125">
        <f t="shared" si="20"/>
        <v>-31.661000000000001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195.49</v>
      </c>
      <c r="DA8" s="122">
        <f t="shared" si="8"/>
        <v>121.12</v>
      </c>
      <c r="DB8" s="122">
        <f t="shared" si="8"/>
        <v>0</v>
      </c>
      <c r="DC8" s="122">
        <f t="shared" si="8"/>
        <v>0</v>
      </c>
      <c r="DD8" s="122">
        <f t="shared" si="30"/>
        <v>316.61</v>
      </c>
      <c r="DF8" s="123">
        <f t="shared" si="31"/>
        <v>19.548999999999999</v>
      </c>
      <c r="DG8" s="123">
        <f t="shared" si="32"/>
        <v>12.112</v>
      </c>
      <c r="DH8" s="123">
        <f t="shared" si="33"/>
        <v>0</v>
      </c>
      <c r="DI8" s="123">
        <f t="shared" si="34"/>
        <v>0</v>
      </c>
      <c r="DJ8" s="123">
        <f t="shared" si="35"/>
        <v>-31.661000000000001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-29.123000000000001</v>
      </c>
      <c r="G9" s="124">
        <v>-29.123000000000001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-18.045000000000002</v>
      </c>
      <c r="N9" s="124">
        <v>-18.045000000000002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29.123000000000001</v>
      </c>
      <c r="AF9" s="124">
        <v>18.045000000000002</v>
      </c>
      <c r="AG9" s="124">
        <v>0</v>
      </c>
      <c r="AH9" s="124">
        <v>0</v>
      </c>
      <c r="AI9" s="124">
        <v>47.167999999999999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29.123000000000001</v>
      </c>
      <c r="BQ9" s="125">
        <f t="shared" si="3"/>
        <v>18.045000000000002</v>
      </c>
      <c r="BR9" s="125">
        <f t="shared" si="3"/>
        <v>0</v>
      </c>
      <c r="BS9" s="125">
        <f t="shared" si="3"/>
        <v>0</v>
      </c>
      <c r="BT9" s="125">
        <f t="shared" si="20"/>
        <v>-47.168000000000006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291.23</v>
      </c>
      <c r="DA9" s="122">
        <f t="shared" si="8"/>
        <v>180.45000000000002</v>
      </c>
      <c r="DB9" s="122">
        <f t="shared" si="8"/>
        <v>0</v>
      </c>
      <c r="DC9" s="122">
        <f t="shared" si="8"/>
        <v>0</v>
      </c>
      <c r="DD9" s="122">
        <f t="shared" si="30"/>
        <v>471.68000000000006</v>
      </c>
      <c r="DF9" s="123">
        <f t="shared" si="31"/>
        <v>29.123000000000001</v>
      </c>
      <c r="DG9" s="123">
        <f t="shared" si="32"/>
        <v>18.045000000000002</v>
      </c>
      <c r="DH9" s="123">
        <f t="shared" si="33"/>
        <v>0</v>
      </c>
      <c r="DI9" s="123">
        <f t="shared" si="34"/>
        <v>0</v>
      </c>
      <c r="DJ9" s="123">
        <f t="shared" si="35"/>
        <v>-47.168000000000006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-39.933</v>
      </c>
      <c r="G10" s="124">
        <v>-39.933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-24.742000000000001</v>
      </c>
      <c r="N10" s="124">
        <v>-24.742000000000001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39.933</v>
      </c>
      <c r="AF10" s="124">
        <v>24.742000000000001</v>
      </c>
      <c r="AG10" s="124">
        <v>0</v>
      </c>
      <c r="AH10" s="124">
        <v>0</v>
      </c>
      <c r="AI10" s="124">
        <v>64.674999999999997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39.933</v>
      </c>
      <c r="BQ10" s="125">
        <f t="shared" si="3"/>
        <v>24.742000000000001</v>
      </c>
      <c r="BR10" s="125">
        <f t="shared" si="3"/>
        <v>0</v>
      </c>
      <c r="BS10" s="125">
        <f t="shared" si="3"/>
        <v>0</v>
      </c>
      <c r="BT10" s="125">
        <f t="shared" si="20"/>
        <v>-64.674999999999997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399.33</v>
      </c>
      <c r="DA10" s="122">
        <f t="shared" si="8"/>
        <v>247.42000000000002</v>
      </c>
      <c r="DB10" s="122">
        <f t="shared" si="8"/>
        <v>0</v>
      </c>
      <c r="DC10" s="122">
        <f t="shared" si="8"/>
        <v>0</v>
      </c>
      <c r="DD10" s="122">
        <f t="shared" si="30"/>
        <v>646.75</v>
      </c>
      <c r="DF10" s="123">
        <f t="shared" si="31"/>
        <v>39.933</v>
      </c>
      <c r="DG10" s="123">
        <f t="shared" si="32"/>
        <v>24.742000000000001</v>
      </c>
      <c r="DH10" s="123">
        <f t="shared" si="33"/>
        <v>0</v>
      </c>
      <c r="DI10" s="123">
        <f t="shared" si="34"/>
        <v>0</v>
      </c>
      <c r="DJ10" s="123">
        <f t="shared" si="35"/>
        <v>-64.674999999999997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-53.676000000000002</v>
      </c>
      <c r="G11" s="124">
        <v>-53.676000000000002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-33.256999999999998</v>
      </c>
      <c r="N11" s="124">
        <v>-33.256999999999998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53.676000000000002</v>
      </c>
      <c r="AF11" s="124">
        <v>33.256999999999998</v>
      </c>
      <c r="AG11" s="124">
        <v>0</v>
      </c>
      <c r="AH11" s="124">
        <v>0</v>
      </c>
      <c r="AI11" s="124">
        <v>86.933000000000007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53.676000000000002</v>
      </c>
      <c r="BQ11" s="125">
        <f t="shared" si="3"/>
        <v>33.256999999999998</v>
      </c>
      <c r="BR11" s="125">
        <f t="shared" si="3"/>
        <v>0</v>
      </c>
      <c r="BS11" s="125">
        <f t="shared" si="3"/>
        <v>0</v>
      </c>
      <c r="BT11" s="125">
        <f t="shared" si="20"/>
        <v>-86.932999999999993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536.76</v>
      </c>
      <c r="DA11" s="122">
        <f t="shared" si="8"/>
        <v>332.57</v>
      </c>
      <c r="DB11" s="122">
        <f t="shared" si="8"/>
        <v>0</v>
      </c>
      <c r="DC11" s="122">
        <f t="shared" si="8"/>
        <v>0</v>
      </c>
      <c r="DD11" s="122">
        <f t="shared" si="30"/>
        <v>869.32999999999993</v>
      </c>
      <c r="DF11" s="123">
        <f t="shared" si="31"/>
        <v>53.676000000000002</v>
      </c>
      <c r="DG11" s="123">
        <f t="shared" si="32"/>
        <v>33.256999999999998</v>
      </c>
      <c r="DH11" s="123">
        <f t="shared" si="33"/>
        <v>0</v>
      </c>
      <c r="DI11" s="123">
        <f t="shared" si="34"/>
        <v>0</v>
      </c>
      <c r="DJ11" s="123">
        <f t="shared" si="35"/>
        <v>-86.932999999999993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-62.146999999999998</v>
      </c>
      <c r="G12" s="124">
        <v>-62.146999999999998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-38.505000000000003</v>
      </c>
      <c r="N12" s="124">
        <v>-38.505000000000003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62.146999999999998</v>
      </c>
      <c r="AF12" s="124">
        <v>38.505000000000003</v>
      </c>
      <c r="AG12" s="124">
        <v>0</v>
      </c>
      <c r="AH12" s="124">
        <v>0</v>
      </c>
      <c r="AI12" s="124">
        <v>100.652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62.146999999999998</v>
      </c>
      <c r="BQ12" s="125">
        <f t="shared" si="3"/>
        <v>38.505000000000003</v>
      </c>
      <c r="BR12" s="125">
        <f t="shared" si="3"/>
        <v>0</v>
      </c>
      <c r="BS12" s="125">
        <f t="shared" si="3"/>
        <v>0</v>
      </c>
      <c r="BT12" s="125">
        <f t="shared" si="20"/>
        <v>-100.652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621.47</v>
      </c>
      <c r="DA12" s="122">
        <f t="shared" si="8"/>
        <v>385.05</v>
      </c>
      <c r="DB12" s="122">
        <f t="shared" si="8"/>
        <v>0</v>
      </c>
      <c r="DC12" s="122">
        <f t="shared" si="8"/>
        <v>0</v>
      </c>
      <c r="DD12" s="122">
        <f t="shared" si="30"/>
        <v>1006.52</v>
      </c>
      <c r="DF12" s="123">
        <f t="shared" si="31"/>
        <v>62.146999999999998</v>
      </c>
      <c r="DG12" s="123">
        <f t="shared" si="32"/>
        <v>38.505000000000003</v>
      </c>
      <c r="DH12" s="123">
        <f t="shared" si="33"/>
        <v>0</v>
      </c>
      <c r="DI12" s="123">
        <f t="shared" si="34"/>
        <v>0</v>
      </c>
      <c r="DJ12" s="123">
        <f t="shared" si="35"/>
        <v>-100.652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-92.504000000000005</v>
      </c>
      <c r="G13" s="124">
        <v>-92.504000000000005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-30</v>
      </c>
      <c r="N13" s="124">
        <v>-30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92.504000000000005</v>
      </c>
      <c r="AF13" s="124">
        <v>30</v>
      </c>
      <c r="AG13" s="124">
        <v>0</v>
      </c>
      <c r="AH13" s="124">
        <v>0</v>
      </c>
      <c r="AI13" s="124">
        <v>122.504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92.504000000000005</v>
      </c>
      <c r="BQ13" s="125">
        <f t="shared" si="3"/>
        <v>30</v>
      </c>
      <c r="BR13" s="125">
        <f t="shared" si="3"/>
        <v>0</v>
      </c>
      <c r="BS13" s="125">
        <f t="shared" si="3"/>
        <v>0</v>
      </c>
      <c r="BT13" s="125">
        <f t="shared" si="20"/>
        <v>-122.504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925.04000000000008</v>
      </c>
      <c r="DA13" s="122">
        <f t="shared" si="8"/>
        <v>300</v>
      </c>
      <c r="DB13" s="122">
        <f t="shared" si="8"/>
        <v>0</v>
      </c>
      <c r="DC13" s="122">
        <f t="shared" si="8"/>
        <v>0</v>
      </c>
      <c r="DD13" s="122">
        <f t="shared" si="30"/>
        <v>1225.04</v>
      </c>
      <c r="DF13" s="123">
        <f t="shared" si="31"/>
        <v>92.504000000000005</v>
      </c>
      <c r="DG13" s="123">
        <f t="shared" si="32"/>
        <v>30</v>
      </c>
      <c r="DH13" s="123">
        <f t="shared" si="33"/>
        <v>0</v>
      </c>
      <c r="DI13" s="123">
        <f t="shared" si="34"/>
        <v>0</v>
      </c>
      <c r="DJ13" s="123">
        <f t="shared" si="35"/>
        <v>-122.504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-128.09899999999999</v>
      </c>
      <c r="G14" s="124">
        <v>-128.09899999999999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-15</v>
      </c>
      <c r="N14" s="124">
        <v>-15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128.09899999999999</v>
      </c>
      <c r="AF14" s="124">
        <v>15</v>
      </c>
      <c r="AG14" s="124">
        <v>0</v>
      </c>
      <c r="AH14" s="124">
        <v>0</v>
      </c>
      <c r="AI14" s="124">
        <v>143.09899999999999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128.09899999999999</v>
      </c>
      <c r="BQ14" s="125">
        <f t="shared" si="3"/>
        <v>15</v>
      </c>
      <c r="BR14" s="125">
        <f t="shared" si="3"/>
        <v>0</v>
      </c>
      <c r="BS14" s="125">
        <f t="shared" si="3"/>
        <v>0</v>
      </c>
      <c r="BT14" s="125">
        <f t="shared" si="20"/>
        <v>-143.09899999999999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1280.9899999999998</v>
      </c>
      <c r="DA14" s="122">
        <f t="shared" si="8"/>
        <v>150</v>
      </c>
      <c r="DB14" s="122">
        <f t="shared" si="8"/>
        <v>0</v>
      </c>
      <c r="DC14" s="122">
        <f t="shared" si="8"/>
        <v>0</v>
      </c>
      <c r="DD14" s="122">
        <f t="shared" si="30"/>
        <v>1430.9899999999998</v>
      </c>
      <c r="DF14" s="123">
        <f t="shared" si="31"/>
        <v>128.09899999999999</v>
      </c>
      <c r="DG14" s="123">
        <f t="shared" si="32"/>
        <v>15</v>
      </c>
      <c r="DH14" s="123">
        <f t="shared" si="33"/>
        <v>0</v>
      </c>
      <c r="DI14" s="123">
        <f t="shared" si="34"/>
        <v>0</v>
      </c>
      <c r="DJ14" s="123">
        <f t="shared" si="35"/>
        <v>-143.09899999999999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-172.215</v>
      </c>
      <c r="G15" s="124">
        <v>-172.215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172.215</v>
      </c>
      <c r="AF15" s="124">
        <v>0</v>
      </c>
      <c r="AG15" s="124">
        <v>0</v>
      </c>
      <c r="AH15" s="124">
        <v>0</v>
      </c>
      <c r="AI15" s="124">
        <v>172.215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172.215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-172.215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1722.15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1722.15</v>
      </c>
      <c r="DF15" s="123">
        <f t="shared" si="31"/>
        <v>172.215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-172.215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-183.09</v>
      </c>
      <c r="G16" s="124">
        <v>-183.09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183.09</v>
      </c>
      <c r="AF16" s="124">
        <v>0</v>
      </c>
      <c r="AG16" s="124">
        <v>0</v>
      </c>
      <c r="AH16" s="124">
        <v>0</v>
      </c>
      <c r="AI16" s="124">
        <v>183.09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183.09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-183.09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1830.9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1830.9</v>
      </c>
      <c r="DF16" s="123">
        <f t="shared" si="31"/>
        <v>183.09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-183.09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-200.416</v>
      </c>
      <c r="G17" s="124">
        <v>-200.416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200.416</v>
      </c>
      <c r="AF17" s="124">
        <v>0</v>
      </c>
      <c r="AG17" s="124">
        <v>0</v>
      </c>
      <c r="AH17" s="124">
        <v>0</v>
      </c>
      <c r="AI17" s="124">
        <v>200.416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200.416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-200.416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2004.1599999999999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2004.1599999999999</v>
      </c>
      <c r="DF17" s="123">
        <f t="shared" si="31"/>
        <v>200.416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-200.416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-215.98099999999999</v>
      </c>
      <c r="G18" s="124">
        <v>-215.98099999999999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215.98099999999999</v>
      </c>
      <c r="AF18" s="124">
        <v>0</v>
      </c>
      <c r="AG18" s="124">
        <v>0</v>
      </c>
      <c r="AH18" s="124">
        <v>0</v>
      </c>
      <c r="AI18" s="124">
        <v>215.98099999999999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215.98099999999999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-215.98099999999999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2159.81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2159.81</v>
      </c>
      <c r="DF18" s="123">
        <f t="shared" si="31"/>
        <v>215.98099999999999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-215.98099999999999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-247.553</v>
      </c>
      <c r="G19" s="124">
        <v>-247.553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247.553</v>
      </c>
      <c r="AF19" s="124">
        <v>0</v>
      </c>
      <c r="AG19" s="124">
        <v>0</v>
      </c>
      <c r="AH19" s="124">
        <v>0</v>
      </c>
      <c r="AI19" s="124">
        <v>247.553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247.553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-247.553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2475.5299999999997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2475.5299999999997</v>
      </c>
      <c r="DF19" s="123">
        <f t="shared" si="31"/>
        <v>247.553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-247.553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-65</v>
      </c>
      <c r="D20" s="124">
        <v>0</v>
      </c>
      <c r="E20" s="124">
        <v>0</v>
      </c>
      <c r="F20" s="124">
        <v>-265.48599999999999</v>
      </c>
      <c r="G20" s="124">
        <v>-330.48599999999999</v>
      </c>
      <c r="H20" s="118"/>
      <c r="I20" s="33">
        <v>18</v>
      </c>
      <c r="J20" s="124">
        <v>65</v>
      </c>
      <c r="K20" s="124">
        <v>0</v>
      </c>
      <c r="L20" s="124">
        <v>0</v>
      </c>
      <c r="M20" s="124">
        <v>0</v>
      </c>
      <c r="N20" s="124">
        <v>65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265.48599999999999</v>
      </c>
      <c r="AF20" s="124">
        <v>0</v>
      </c>
      <c r="AG20" s="124">
        <v>0</v>
      </c>
      <c r="AH20" s="124">
        <v>0</v>
      </c>
      <c r="AI20" s="124">
        <v>265.48599999999999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65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-65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265.48599999999999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-265.48599999999999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650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650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2654.8599999999997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2654.8599999999997</v>
      </c>
      <c r="DF20" s="123">
        <f t="shared" si="31"/>
        <v>330.48599999999999</v>
      </c>
      <c r="DG20" s="123">
        <f t="shared" si="32"/>
        <v>-65</v>
      </c>
      <c r="DH20" s="123">
        <f t="shared" si="33"/>
        <v>0</v>
      </c>
      <c r="DI20" s="123">
        <f t="shared" si="34"/>
        <v>0</v>
      </c>
      <c r="DJ20" s="123">
        <f t="shared" si="35"/>
        <v>-265.48599999999999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-85</v>
      </c>
      <c r="D21" s="124">
        <v>0</v>
      </c>
      <c r="E21" s="124">
        <v>0</v>
      </c>
      <c r="F21" s="124">
        <v>-250</v>
      </c>
      <c r="G21" s="124">
        <v>-335</v>
      </c>
      <c r="H21" s="118"/>
      <c r="I21" s="33">
        <v>19</v>
      </c>
      <c r="J21" s="124">
        <v>85</v>
      </c>
      <c r="K21" s="124">
        <v>0</v>
      </c>
      <c r="L21" s="124">
        <v>0</v>
      </c>
      <c r="M21" s="124">
        <v>0</v>
      </c>
      <c r="N21" s="124">
        <v>85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250</v>
      </c>
      <c r="AF21" s="124">
        <v>0</v>
      </c>
      <c r="AG21" s="124">
        <v>0</v>
      </c>
      <c r="AH21" s="124">
        <v>0</v>
      </c>
      <c r="AI21" s="124">
        <v>250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85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-85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250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-250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850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850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2500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2500</v>
      </c>
      <c r="DF21" s="123">
        <f t="shared" si="31"/>
        <v>335</v>
      </c>
      <c r="DG21" s="123">
        <f t="shared" si="32"/>
        <v>-85</v>
      </c>
      <c r="DH21" s="123">
        <f t="shared" si="33"/>
        <v>0</v>
      </c>
      <c r="DI21" s="123">
        <f t="shared" si="34"/>
        <v>0</v>
      </c>
      <c r="DJ21" s="123">
        <f t="shared" si="35"/>
        <v>-250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-100</v>
      </c>
      <c r="D22" s="124">
        <v>0</v>
      </c>
      <c r="E22" s="124">
        <v>0</v>
      </c>
      <c r="F22" s="124">
        <v>-207</v>
      </c>
      <c r="G22" s="124">
        <v>-307</v>
      </c>
      <c r="H22" s="118"/>
      <c r="I22" s="33">
        <v>20</v>
      </c>
      <c r="J22" s="124">
        <v>100</v>
      </c>
      <c r="K22" s="124">
        <v>0</v>
      </c>
      <c r="L22" s="124">
        <v>0</v>
      </c>
      <c r="M22" s="124">
        <v>0</v>
      </c>
      <c r="N22" s="124">
        <v>100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207</v>
      </c>
      <c r="AF22" s="124">
        <v>0</v>
      </c>
      <c r="AG22" s="124">
        <v>0</v>
      </c>
      <c r="AH22" s="124">
        <v>0</v>
      </c>
      <c r="AI22" s="124">
        <v>207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100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-100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207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-207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1000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1000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2070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2070</v>
      </c>
      <c r="DF22" s="123">
        <f t="shared" si="31"/>
        <v>307</v>
      </c>
      <c r="DG22" s="123">
        <f t="shared" si="32"/>
        <v>-100</v>
      </c>
      <c r="DH22" s="123">
        <f t="shared" si="33"/>
        <v>0</v>
      </c>
      <c r="DI22" s="123">
        <f t="shared" si="34"/>
        <v>0</v>
      </c>
      <c r="DJ22" s="123">
        <f t="shared" si="35"/>
        <v>-207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-105</v>
      </c>
      <c r="D23" s="124">
        <v>0</v>
      </c>
      <c r="E23" s="124">
        <v>0</v>
      </c>
      <c r="F23" s="124">
        <v>-178</v>
      </c>
      <c r="G23" s="124">
        <v>-283</v>
      </c>
      <c r="H23" s="118"/>
      <c r="I23" s="33">
        <v>21</v>
      </c>
      <c r="J23" s="124">
        <v>105</v>
      </c>
      <c r="K23" s="124">
        <v>0</v>
      </c>
      <c r="L23" s="124">
        <v>0</v>
      </c>
      <c r="M23" s="124">
        <v>0</v>
      </c>
      <c r="N23" s="124">
        <v>105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178</v>
      </c>
      <c r="AF23" s="124">
        <v>0</v>
      </c>
      <c r="AG23" s="124">
        <v>0</v>
      </c>
      <c r="AH23" s="124">
        <v>0</v>
      </c>
      <c r="AI23" s="124">
        <v>178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105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-105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178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-178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1050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1050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1780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1780</v>
      </c>
      <c r="DF23" s="123">
        <f t="shared" si="31"/>
        <v>283</v>
      </c>
      <c r="DG23" s="123">
        <f t="shared" si="32"/>
        <v>-105</v>
      </c>
      <c r="DH23" s="123">
        <f t="shared" si="33"/>
        <v>0</v>
      </c>
      <c r="DI23" s="123">
        <f t="shared" si="34"/>
        <v>0</v>
      </c>
      <c r="DJ23" s="123">
        <f t="shared" si="35"/>
        <v>-178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-110.074</v>
      </c>
      <c r="D24" s="124">
        <v>0</v>
      </c>
      <c r="E24" s="124">
        <v>0</v>
      </c>
      <c r="F24" s="124">
        <v>-149.92599999999999</v>
      </c>
      <c r="G24" s="124">
        <v>-260</v>
      </c>
      <c r="H24" s="118"/>
      <c r="I24" s="33">
        <v>22</v>
      </c>
      <c r="J24" s="124">
        <v>110.074</v>
      </c>
      <c r="K24" s="124">
        <v>0</v>
      </c>
      <c r="L24" s="124">
        <v>0</v>
      </c>
      <c r="M24" s="124">
        <v>0</v>
      </c>
      <c r="N24" s="124">
        <v>110.074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149.92599999999999</v>
      </c>
      <c r="AF24" s="124">
        <v>0</v>
      </c>
      <c r="AG24" s="124">
        <v>0</v>
      </c>
      <c r="AH24" s="124">
        <v>0</v>
      </c>
      <c r="AI24" s="124">
        <v>149.92599999999999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110.074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-110.074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149.92599999999999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-149.92599999999999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1100.74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1100.74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1499.2599999999998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1499.2599999999998</v>
      </c>
      <c r="DF24" s="123">
        <f t="shared" si="31"/>
        <v>260</v>
      </c>
      <c r="DG24" s="123">
        <f t="shared" si="32"/>
        <v>-110.074</v>
      </c>
      <c r="DH24" s="123">
        <f t="shared" si="33"/>
        <v>0</v>
      </c>
      <c r="DI24" s="123">
        <f t="shared" si="34"/>
        <v>0</v>
      </c>
      <c r="DJ24" s="123">
        <f t="shared" si="35"/>
        <v>-149.92599999999999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-106.687</v>
      </c>
      <c r="D25" s="124">
        <v>0</v>
      </c>
      <c r="E25" s="124">
        <v>0</v>
      </c>
      <c r="F25" s="124">
        <v>-145.31299999999999</v>
      </c>
      <c r="G25" s="124">
        <v>-252</v>
      </c>
      <c r="H25" s="118"/>
      <c r="I25" s="33">
        <v>23</v>
      </c>
      <c r="J25" s="124">
        <v>106.687</v>
      </c>
      <c r="K25" s="124">
        <v>0</v>
      </c>
      <c r="L25" s="124">
        <v>0</v>
      </c>
      <c r="M25" s="124">
        <v>0</v>
      </c>
      <c r="N25" s="124">
        <v>106.687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145.31299999999999</v>
      </c>
      <c r="AF25" s="124">
        <v>0</v>
      </c>
      <c r="AG25" s="124">
        <v>0</v>
      </c>
      <c r="AH25" s="124">
        <v>0</v>
      </c>
      <c r="AI25" s="124">
        <v>145.31299999999999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106.687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-106.687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145.31299999999999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-145.31299999999999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1066.8699999999999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1066.8699999999999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1453.1299999999999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1453.1299999999999</v>
      </c>
      <c r="DF25" s="123">
        <f t="shared" si="31"/>
        <v>252</v>
      </c>
      <c r="DG25" s="123">
        <f t="shared" si="32"/>
        <v>-106.687</v>
      </c>
      <c r="DH25" s="123">
        <f t="shared" si="33"/>
        <v>0</v>
      </c>
      <c r="DI25" s="123">
        <f t="shared" si="34"/>
        <v>0</v>
      </c>
      <c r="DJ25" s="123">
        <f t="shared" si="35"/>
        <v>-145.31299999999999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-98.22</v>
      </c>
      <c r="D26" s="124">
        <v>0</v>
      </c>
      <c r="E26" s="124">
        <v>0</v>
      </c>
      <c r="F26" s="124">
        <v>-133.78</v>
      </c>
      <c r="G26" s="124">
        <v>-232</v>
      </c>
      <c r="H26" s="118"/>
      <c r="I26" s="33">
        <v>24</v>
      </c>
      <c r="J26" s="124">
        <v>98.22</v>
      </c>
      <c r="K26" s="124">
        <v>0</v>
      </c>
      <c r="L26" s="124">
        <v>0</v>
      </c>
      <c r="M26" s="124">
        <v>0</v>
      </c>
      <c r="N26" s="124">
        <v>98.22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133.78</v>
      </c>
      <c r="AF26" s="124">
        <v>0</v>
      </c>
      <c r="AG26" s="124">
        <v>0</v>
      </c>
      <c r="AH26" s="124">
        <v>0</v>
      </c>
      <c r="AI26" s="124">
        <v>133.78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98.22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-98.22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133.78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-133.78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982.2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982.2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1337.8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1337.8</v>
      </c>
      <c r="DF26" s="123">
        <f t="shared" si="31"/>
        <v>232</v>
      </c>
      <c r="DG26" s="123">
        <f t="shared" si="32"/>
        <v>-98.22</v>
      </c>
      <c r="DH26" s="123">
        <f t="shared" si="33"/>
        <v>0</v>
      </c>
      <c r="DI26" s="123">
        <f t="shared" si="34"/>
        <v>0</v>
      </c>
      <c r="DJ26" s="123">
        <f t="shared" si="35"/>
        <v>-133.78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-75.781999999999996</v>
      </c>
      <c r="D27" s="124">
        <v>0</v>
      </c>
      <c r="E27" s="124">
        <v>0</v>
      </c>
      <c r="F27" s="124">
        <v>-103.218</v>
      </c>
      <c r="G27" s="124">
        <v>-179</v>
      </c>
      <c r="H27" s="118"/>
      <c r="I27" s="33">
        <v>25</v>
      </c>
      <c r="J27" s="124">
        <v>75.781999999999996</v>
      </c>
      <c r="K27" s="124">
        <v>0</v>
      </c>
      <c r="L27" s="124">
        <v>0</v>
      </c>
      <c r="M27" s="124">
        <v>0</v>
      </c>
      <c r="N27" s="124">
        <v>75.781999999999996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103.218</v>
      </c>
      <c r="AF27" s="124">
        <v>0</v>
      </c>
      <c r="AG27" s="124">
        <v>0</v>
      </c>
      <c r="AH27" s="124">
        <v>0</v>
      </c>
      <c r="AI27" s="124">
        <v>103.218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75.781999999999996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-75.781999999999996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103.218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-103.218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757.81999999999994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757.81999999999994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1032.18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1032.18</v>
      </c>
      <c r="DF27" s="123">
        <f t="shared" si="31"/>
        <v>179</v>
      </c>
      <c r="DG27" s="123">
        <f t="shared" si="32"/>
        <v>-75.781999999999996</v>
      </c>
      <c r="DH27" s="123">
        <f t="shared" si="33"/>
        <v>0</v>
      </c>
      <c r="DI27" s="123">
        <f t="shared" si="34"/>
        <v>0</v>
      </c>
      <c r="DJ27" s="123">
        <f t="shared" si="35"/>
        <v>-103.218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-64.775000000000006</v>
      </c>
      <c r="D28" s="124">
        <v>0</v>
      </c>
      <c r="E28" s="124">
        <v>0</v>
      </c>
      <c r="F28" s="124">
        <v>-88.224999999999994</v>
      </c>
      <c r="G28" s="124">
        <v>-153</v>
      </c>
      <c r="H28" s="118"/>
      <c r="I28" s="33">
        <v>26</v>
      </c>
      <c r="J28" s="124">
        <v>64.775000000000006</v>
      </c>
      <c r="K28" s="124">
        <v>0</v>
      </c>
      <c r="L28" s="124">
        <v>0</v>
      </c>
      <c r="M28" s="124">
        <v>0</v>
      </c>
      <c r="N28" s="124">
        <v>64.775000000000006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88.224999999999994</v>
      </c>
      <c r="AF28" s="124">
        <v>0</v>
      </c>
      <c r="AG28" s="124">
        <v>0</v>
      </c>
      <c r="AH28" s="124">
        <v>0</v>
      </c>
      <c r="AI28" s="124">
        <v>88.224999999999994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64.775000000000006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-64.775000000000006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88.224999999999994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-88.224999999999994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647.75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647.75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882.25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882.25</v>
      </c>
      <c r="DF28" s="123">
        <f t="shared" si="31"/>
        <v>153</v>
      </c>
      <c r="DG28" s="123">
        <f t="shared" si="32"/>
        <v>-64.775000000000006</v>
      </c>
      <c r="DH28" s="123">
        <f t="shared" si="33"/>
        <v>0</v>
      </c>
      <c r="DI28" s="123">
        <f t="shared" si="34"/>
        <v>0</v>
      </c>
      <c r="DJ28" s="123">
        <f t="shared" si="35"/>
        <v>-88.224999999999994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-47.84</v>
      </c>
      <c r="D29" s="124">
        <v>0</v>
      </c>
      <c r="E29" s="124">
        <v>0</v>
      </c>
      <c r="F29" s="124">
        <v>-65.16</v>
      </c>
      <c r="G29" s="124">
        <v>-113</v>
      </c>
      <c r="H29" s="118"/>
      <c r="I29" s="33">
        <v>27</v>
      </c>
      <c r="J29" s="124">
        <v>47.84</v>
      </c>
      <c r="K29" s="124">
        <v>0</v>
      </c>
      <c r="L29" s="124">
        <v>0</v>
      </c>
      <c r="M29" s="124">
        <v>0</v>
      </c>
      <c r="N29" s="124">
        <v>47.84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65.16</v>
      </c>
      <c r="AF29" s="124">
        <v>0</v>
      </c>
      <c r="AG29" s="124">
        <v>0</v>
      </c>
      <c r="AH29" s="124">
        <v>0</v>
      </c>
      <c r="AI29" s="124">
        <v>65.16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47.84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-47.84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65.16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-65.16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478.40000000000003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478.40000000000003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651.59999999999991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651.59999999999991</v>
      </c>
      <c r="DF29" s="123">
        <f t="shared" si="31"/>
        <v>113</v>
      </c>
      <c r="DG29" s="123">
        <f t="shared" si="32"/>
        <v>-47.84</v>
      </c>
      <c r="DH29" s="123">
        <f t="shared" si="33"/>
        <v>0</v>
      </c>
      <c r="DI29" s="123">
        <f t="shared" si="34"/>
        <v>0</v>
      </c>
      <c r="DJ29" s="123">
        <f t="shared" si="35"/>
        <v>-65.16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-31.329000000000001</v>
      </c>
      <c r="D30" s="124">
        <v>0</v>
      </c>
      <c r="E30" s="124">
        <v>0</v>
      </c>
      <c r="F30" s="124">
        <v>-42.670999999999999</v>
      </c>
      <c r="G30" s="124">
        <v>-74</v>
      </c>
      <c r="H30" s="118"/>
      <c r="I30" s="33">
        <v>28</v>
      </c>
      <c r="J30" s="124">
        <v>31.329000000000001</v>
      </c>
      <c r="K30" s="124">
        <v>0</v>
      </c>
      <c r="L30" s="124">
        <v>0</v>
      </c>
      <c r="M30" s="124">
        <v>0</v>
      </c>
      <c r="N30" s="124">
        <v>31.329000000000001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42.670999999999999</v>
      </c>
      <c r="AF30" s="124">
        <v>0</v>
      </c>
      <c r="AG30" s="124">
        <v>0</v>
      </c>
      <c r="AH30" s="124">
        <v>0</v>
      </c>
      <c r="AI30" s="124">
        <v>42.670999999999999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31.329000000000001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-31.329000000000001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42.670999999999999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-42.670999999999999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313.29000000000002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313.29000000000002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426.71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426.71</v>
      </c>
      <c r="DF30" s="123">
        <f t="shared" si="31"/>
        <v>74</v>
      </c>
      <c r="DG30" s="123">
        <f t="shared" si="32"/>
        <v>-31.329000000000001</v>
      </c>
      <c r="DH30" s="123">
        <f t="shared" si="33"/>
        <v>0</v>
      </c>
      <c r="DI30" s="123">
        <f t="shared" si="34"/>
        <v>0</v>
      </c>
      <c r="DJ30" s="123">
        <f t="shared" si="35"/>
        <v>-42.670999999999999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-29.635000000000002</v>
      </c>
      <c r="D31" s="124">
        <v>0</v>
      </c>
      <c r="E31" s="124">
        <v>0</v>
      </c>
      <c r="F31" s="124">
        <v>-40.365000000000002</v>
      </c>
      <c r="G31" s="124">
        <v>-70</v>
      </c>
      <c r="H31" s="118"/>
      <c r="I31" s="33">
        <v>29</v>
      </c>
      <c r="J31" s="124">
        <v>29.635000000000002</v>
      </c>
      <c r="K31" s="124">
        <v>0</v>
      </c>
      <c r="L31" s="124">
        <v>0</v>
      </c>
      <c r="M31" s="124">
        <v>0</v>
      </c>
      <c r="N31" s="124">
        <v>29.635000000000002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40.365000000000002</v>
      </c>
      <c r="AF31" s="124">
        <v>0</v>
      </c>
      <c r="AG31" s="124">
        <v>0</v>
      </c>
      <c r="AH31" s="124">
        <v>0</v>
      </c>
      <c r="AI31" s="124">
        <v>40.365000000000002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29.635000000000002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-29.635000000000002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40.365000000000002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-40.365000000000002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296.35000000000002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296.35000000000002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403.65000000000003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403.65000000000003</v>
      </c>
      <c r="DF31" s="123">
        <f t="shared" si="31"/>
        <v>70</v>
      </c>
      <c r="DG31" s="123">
        <f t="shared" si="32"/>
        <v>-29.635000000000002</v>
      </c>
      <c r="DH31" s="123">
        <f t="shared" si="33"/>
        <v>0</v>
      </c>
      <c r="DI31" s="123">
        <f t="shared" si="34"/>
        <v>0</v>
      </c>
      <c r="DJ31" s="123">
        <f t="shared" si="35"/>
        <v>-40.365000000000002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-8.4670000000000005</v>
      </c>
      <c r="D32" s="124">
        <v>0</v>
      </c>
      <c r="E32" s="124">
        <v>0</v>
      </c>
      <c r="F32" s="124">
        <v>-11.532999999999999</v>
      </c>
      <c r="G32" s="124">
        <v>-20</v>
      </c>
      <c r="H32" s="118"/>
      <c r="I32" s="33">
        <v>30</v>
      </c>
      <c r="J32" s="124">
        <v>8.4670000000000005</v>
      </c>
      <c r="K32" s="124">
        <v>0</v>
      </c>
      <c r="L32" s="124">
        <v>0</v>
      </c>
      <c r="M32" s="124">
        <v>0</v>
      </c>
      <c r="N32" s="124">
        <v>8.4670000000000005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11.532999999999999</v>
      </c>
      <c r="AF32" s="124">
        <v>0</v>
      </c>
      <c r="AG32" s="124">
        <v>0</v>
      </c>
      <c r="AH32" s="124">
        <v>0</v>
      </c>
      <c r="AI32" s="124">
        <v>11.532999999999999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8.4670000000000005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-8.4670000000000005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11.532999999999999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-11.532999999999999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84.67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84.67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115.33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115.33</v>
      </c>
      <c r="DF32" s="123">
        <f t="shared" si="31"/>
        <v>20</v>
      </c>
      <c r="DG32" s="123">
        <f t="shared" si="32"/>
        <v>-8.4670000000000005</v>
      </c>
      <c r="DH32" s="123">
        <f t="shared" si="33"/>
        <v>0</v>
      </c>
      <c r="DI32" s="123">
        <f t="shared" si="34"/>
        <v>0</v>
      </c>
      <c r="DJ32" s="123">
        <f t="shared" si="35"/>
        <v>-11.532999999999999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-2.117</v>
      </c>
      <c r="D33" s="124">
        <v>0</v>
      </c>
      <c r="E33" s="124">
        <v>0</v>
      </c>
      <c r="F33" s="124">
        <v>-2.883</v>
      </c>
      <c r="G33" s="124">
        <v>-5</v>
      </c>
      <c r="H33" s="118"/>
      <c r="I33" s="33">
        <v>31</v>
      </c>
      <c r="J33" s="124">
        <v>2.117</v>
      </c>
      <c r="K33" s="124">
        <v>0</v>
      </c>
      <c r="L33" s="124">
        <v>0</v>
      </c>
      <c r="M33" s="124">
        <v>0</v>
      </c>
      <c r="N33" s="124">
        <v>2.117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2.883</v>
      </c>
      <c r="AF33" s="124">
        <v>0</v>
      </c>
      <c r="AG33" s="124">
        <v>0</v>
      </c>
      <c r="AH33" s="124">
        <v>0</v>
      </c>
      <c r="AI33" s="124">
        <v>2.883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2.117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-2.117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2.883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-2.883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21.17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21.17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28.83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28.83</v>
      </c>
      <c r="DF33" s="123">
        <f t="shared" si="31"/>
        <v>5</v>
      </c>
      <c r="DG33" s="123">
        <f t="shared" si="32"/>
        <v>-2.117</v>
      </c>
      <c r="DH33" s="123">
        <f t="shared" si="33"/>
        <v>0</v>
      </c>
      <c r="DI33" s="123">
        <f t="shared" si="34"/>
        <v>0</v>
      </c>
      <c r="DJ33" s="123">
        <f t="shared" si="35"/>
        <v>-2.883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-2.117</v>
      </c>
      <c r="D43" s="124">
        <v>0</v>
      </c>
      <c r="E43" s="124">
        <v>0</v>
      </c>
      <c r="F43" s="124">
        <v>-2.883</v>
      </c>
      <c r="G43" s="124">
        <v>-5</v>
      </c>
      <c r="H43" s="118"/>
      <c r="I43" s="33">
        <v>41</v>
      </c>
      <c r="J43" s="124">
        <v>2.117</v>
      </c>
      <c r="K43" s="124">
        <v>0</v>
      </c>
      <c r="L43" s="124">
        <v>0</v>
      </c>
      <c r="M43" s="124">
        <v>0</v>
      </c>
      <c r="N43" s="124">
        <v>2.117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2.883</v>
      </c>
      <c r="AF43" s="124">
        <v>0</v>
      </c>
      <c r="AG43" s="124">
        <v>0</v>
      </c>
      <c r="AH43" s="124">
        <v>0</v>
      </c>
      <c r="AI43" s="124">
        <v>2.883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2.117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-2.117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2.883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-2.883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21.17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21.17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28.83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28.83</v>
      </c>
      <c r="DF43" s="123">
        <f t="shared" si="31"/>
        <v>5</v>
      </c>
      <c r="DG43" s="123">
        <f t="shared" si="32"/>
        <v>-2.117</v>
      </c>
      <c r="DH43" s="123">
        <f t="shared" si="33"/>
        <v>0</v>
      </c>
      <c r="DI43" s="123">
        <f t="shared" si="34"/>
        <v>0</v>
      </c>
      <c r="DJ43" s="123">
        <f t="shared" si="35"/>
        <v>-2.883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-14.394</v>
      </c>
      <c r="D44" s="124">
        <v>0</v>
      </c>
      <c r="E44" s="124">
        <v>0</v>
      </c>
      <c r="F44" s="124">
        <v>-19.606000000000002</v>
      </c>
      <c r="G44" s="124">
        <v>-34</v>
      </c>
      <c r="H44" s="118"/>
      <c r="I44" s="33">
        <v>42</v>
      </c>
      <c r="J44" s="124">
        <v>14.394</v>
      </c>
      <c r="K44" s="124">
        <v>0</v>
      </c>
      <c r="L44" s="124">
        <v>0</v>
      </c>
      <c r="M44" s="124">
        <v>0</v>
      </c>
      <c r="N44" s="124">
        <v>14.394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19.606000000000002</v>
      </c>
      <c r="AF44" s="124">
        <v>0</v>
      </c>
      <c r="AG44" s="124">
        <v>0</v>
      </c>
      <c r="AH44" s="124">
        <v>0</v>
      </c>
      <c r="AI44" s="124">
        <v>19.606000000000002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14.394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-14.394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19.606000000000002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-19.606000000000002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143.94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143.94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196.06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196.06</v>
      </c>
      <c r="DF44" s="123">
        <f t="shared" si="31"/>
        <v>34</v>
      </c>
      <c r="DG44" s="123">
        <f t="shared" si="32"/>
        <v>-14.394</v>
      </c>
      <c r="DH44" s="123">
        <f t="shared" si="33"/>
        <v>0</v>
      </c>
      <c r="DI44" s="123">
        <f t="shared" si="34"/>
        <v>0</v>
      </c>
      <c r="DJ44" s="123">
        <f t="shared" si="35"/>
        <v>-19.606000000000002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-22.861999999999998</v>
      </c>
      <c r="D45" s="124">
        <v>0</v>
      </c>
      <c r="E45" s="124">
        <v>0</v>
      </c>
      <c r="F45" s="124">
        <v>-31.138000000000002</v>
      </c>
      <c r="G45" s="124">
        <v>-54</v>
      </c>
      <c r="H45" s="118"/>
      <c r="I45" s="33">
        <v>43</v>
      </c>
      <c r="J45" s="124">
        <v>22.861999999999998</v>
      </c>
      <c r="K45" s="124">
        <v>0</v>
      </c>
      <c r="L45" s="124">
        <v>0</v>
      </c>
      <c r="M45" s="124">
        <v>0</v>
      </c>
      <c r="N45" s="124">
        <v>22.861999999999998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31.138000000000002</v>
      </c>
      <c r="AF45" s="124">
        <v>0</v>
      </c>
      <c r="AG45" s="124">
        <v>0</v>
      </c>
      <c r="AH45" s="124">
        <v>0</v>
      </c>
      <c r="AI45" s="124">
        <v>31.138000000000002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22.861999999999998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-22.861999999999998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31.138000000000002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-31.138000000000002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228.61999999999998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228.61999999999998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311.38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311.38</v>
      </c>
      <c r="DF45" s="123">
        <f t="shared" si="31"/>
        <v>54</v>
      </c>
      <c r="DG45" s="123">
        <f t="shared" si="32"/>
        <v>-22.861999999999998</v>
      </c>
      <c r="DH45" s="123">
        <f t="shared" si="33"/>
        <v>0</v>
      </c>
      <c r="DI45" s="123">
        <f t="shared" si="34"/>
        <v>0</v>
      </c>
      <c r="DJ45" s="123">
        <f t="shared" si="35"/>
        <v>-31.138000000000002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-29.635000000000002</v>
      </c>
      <c r="D46" s="124">
        <v>0</v>
      </c>
      <c r="E46" s="124">
        <v>0</v>
      </c>
      <c r="F46" s="124">
        <v>-40.365000000000002</v>
      </c>
      <c r="G46" s="124">
        <v>-70</v>
      </c>
      <c r="H46" s="118"/>
      <c r="I46" s="33">
        <v>44</v>
      </c>
      <c r="J46" s="124">
        <v>29.635000000000002</v>
      </c>
      <c r="K46" s="124">
        <v>0</v>
      </c>
      <c r="L46" s="124">
        <v>0</v>
      </c>
      <c r="M46" s="124">
        <v>0</v>
      </c>
      <c r="N46" s="124">
        <v>29.635000000000002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40.365000000000002</v>
      </c>
      <c r="AF46" s="124">
        <v>0</v>
      </c>
      <c r="AG46" s="124">
        <v>0</v>
      </c>
      <c r="AH46" s="124">
        <v>0</v>
      </c>
      <c r="AI46" s="124">
        <v>40.365000000000002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29.635000000000002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-29.635000000000002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40.365000000000002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-40.365000000000002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296.35000000000002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296.35000000000002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403.65000000000003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403.65000000000003</v>
      </c>
      <c r="DF46" s="123">
        <f t="shared" si="31"/>
        <v>70</v>
      </c>
      <c r="DG46" s="123">
        <f t="shared" si="32"/>
        <v>-29.635000000000002</v>
      </c>
      <c r="DH46" s="123">
        <f t="shared" si="33"/>
        <v>0</v>
      </c>
      <c r="DI46" s="123">
        <f t="shared" si="34"/>
        <v>0</v>
      </c>
      <c r="DJ46" s="123">
        <f t="shared" si="35"/>
        <v>-40.365000000000002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-39.795999999999999</v>
      </c>
      <c r="D47" s="124">
        <v>0</v>
      </c>
      <c r="E47" s="124">
        <v>0</v>
      </c>
      <c r="F47" s="124">
        <v>-54.204000000000001</v>
      </c>
      <c r="G47" s="124">
        <v>-94</v>
      </c>
      <c r="H47" s="118"/>
      <c r="I47" s="33">
        <v>45</v>
      </c>
      <c r="J47" s="124">
        <v>39.795999999999999</v>
      </c>
      <c r="K47" s="124">
        <v>0</v>
      </c>
      <c r="L47" s="124">
        <v>0</v>
      </c>
      <c r="M47" s="124">
        <v>0</v>
      </c>
      <c r="N47" s="124">
        <v>39.795999999999999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54.204000000000001</v>
      </c>
      <c r="AF47" s="124">
        <v>0</v>
      </c>
      <c r="AG47" s="124">
        <v>0</v>
      </c>
      <c r="AH47" s="124">
        <v>0</v>
      </c>
      <c r="AI47" s="124">
        <v>54.204000000000001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39.795999999999999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-39.795999999999999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54.204000000000001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-54.204000000000001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397.96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397.96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542.04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542.04</v>
      </c>
      <c r="DF47" s="123">
        <f t="shared" si="31"/>
        <v>94</v>
      </c>
      <c r="DG47" s="123">
        <f t="shared" si="32"/>
        <v>-39.795999999999999</v>
      </c>
      <c r="DH47" s="123">
        <f t="shared" si="33"/>
        <v>0</v>
      </c>
      <c r="DI47" s="123">
        <f t="shared" si="34"/>
        <v>0</v>
      </c>
      <c r="DJ47" s="123">
        <f t="shared" si="35"/>
        <v>-54.204000000000001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-49.533000000000001</v>
      </c>
      <c r="D48" s="124">
        <v>0</v>
      </c>
      <c r="E48" s="124">
        <v>0</v>
      </c>
      <c r="F48" s="124">
        <v>-67.466999999999999</v>
      </c>
      <c r="G48" s="124">
        <v>-117</v>
      </c>
      <c r="H48" s="118"/>
      <c r="I48" s="33">
        <v>46</v>
      </c>
      <c r="J48" s="124">
        <v>49.533000000000001</v>
      </c>
      <c r="K48" s="124">
        <v>0</v>
      </c>
      <c r="L48" s="124">
        <v>0</v>
      </c>
      <c r="M48" s="124">
        <v>0</v>
      </c>
      <c r="N48" s="124">
        <v>49.533000000000001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67.466999999999999</v>
      </c>
      <c r="AF48" s="124">
        <v>0</v>
      </c>
      <c r="AG48" s="124">
        <v>0</v>
      </c>
      <c r="AH48" s="124">
        <v>0</v>
      </c>
      <c r="AI48" s="124">
        <v>67.466999999999999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49.533000000000001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-49.533000000000001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67.466999999999999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-67.466999999999999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495.33000000000004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495.33000000000004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674.67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674.67</v>
      </c>
      <c r="DF48" s="123">
        <f t="shared" si="31"/>
        <v>117</v>
      </c>
      <c r="DG48" s="123">
        <f t="shared" si="32"/>
        <v>-49.533000000000001</v>
      </c>
      <c r="DH48" s="123">
        <f t="shared" si="33"/>
        <v>0</v>
      </c>
      <c r="DI48" s="123">
        <f t="shared" si="34"/>
        <v>0</v>
      </c>
      <c r="DJ48" s="123">
        <f t="shared" si="35"/>
        <v>-67.466999999999999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-52.073999999999998</v>
      </c>
      <c r="D49" s="124">
        <v>0</v>
      </c>
      <c r="E49" s="124">
        <v>0</v>
      </c>
      <c r="F49" s="124">
        <v>-70.926000000000002</v>
      </c>
      <c r="G49" s="124">
        <v>-123</v>
      </c>
      <c r="H49" s="118"/>
      <c r="I49" s="33">
        <v>47</v>
      </c>
      <c r="J49" s="124">
        <v>52.073999999999998</v>
      </c>
      <c r="K49" s="124">
        <v>0</v>
      </c>
      <c r="L49" s="124">
        <v>0</v>
      </c>
      <c r="M49" s="124">
        <v>0</v>
      </c>
      <c r="N49" s="124">
        <v>52.073999999999998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70.926000000000002</v>
      </c>
      <c r="AF49" s="124">
        <v>0</v>
      </c>
      <c r="AG49" s="124">
        <v>0</v>
      </c>
      <c r="AH49" s="124">
        <v>0</v>
      </c>
      <c r="AI49" s="124">
        <v>70.926000000000002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52.073999999999998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-52.073999999999998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70.926000000000002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-70.926000000000002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520.74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520.74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709.26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709.26</v>
      </c>
      <c r="DF49" s="123">
        <f t="shared" si="31"/>
        <v>123</v>
      </c>
      <c r="DG49" s="123">
        <f t="shared" si="32"/>
        <v>-52.073999999999998</v>
      </c>
      <c r="DH49" s="123">
        <f t="shared" si="33"/>
        <v>0</v>
      </c>
      <c r="DI49" s="123">
        <f t="shared" si="34"/>
        <v>0</v>
      </c>
      <c r="DJ49" s="123">
        <f t="shared" si="35"/>
        <v>-70.926000000000002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-60.540999999999997</v>
      </c>
      <c r="D50" s="124">
        <v>0</v>
      </c>
      <c r="E50" s="124">
        <v>0</v>
      </c>
      <c r="F50" s="124">
        <v>-82.459000000000003</v>
      </c>
      <c r="G50" s="124">
        <v>-143</v>
      </c>
      <c r="H50" s="118"/>
      <c r="I50" s="33">
        <v>48</v>
      </c>
      <c r="J50" s="124">
        <v>60.540999999999997</v>
      </c>
      <c r="K50" s="124">
        <v>0</v>
      </c>
      <c r="L50" s="124">
        <v>0</v>
      </c>
      <c r="M50" s="124">
        <v>0</v>
      </c>
      <c r="N50" s="124">
        <v>60.540999999999997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82.459000000000003</v>
      </c>
      <c r="AF50" s="124">
        <v>0</v>
      </c>
      <c r="AG50" s="124">
        <v>0</v>
      </c>
      <c r="AH50" s="124">
        <v>0</v>
      </c>
      <c r="AI50" s="124">
        <v>82.459000000000003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60.540999999999997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-60.540999999999997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82.459000000000003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-82.459000000000003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605.41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605.41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824.59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824.59</v>
      </c>
      <c r="DF50" s="123">
        <f t="shared" si="31"/>
        <v>143</v>
      </c>
      <c r="DG50" s="123">
        <f t="shared" si="32"/>
        <v>-60.540999999999997</v>
      </c>
      <c r="DH50" s="123">
        <f t="shared" si="33"/>
        <v>0</v>
      </c>
      <c r="DI50" s="123">
        <f t="shared" si="34"/>
        <v>0</v>
      </c>
      <c r="DJ50" s="123">
        <f t="shared" si="35"/>
        <v>-82.459000000000003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-65.620999999999995</v>
      </c>
      <c r="D51" s="124">
        <v>0</v>
      </c>
      <c r="E51" s="124">
        <v>0</v>
      </c>
      <c r="F51" s="124">
        <v>-89.379000000000005</v>
      </c>
      <c r="G51" s="124">
        <v>-155</v>
      </c>
      <c r="H51" s="118"/>
      <c r="I51" s="33">
        <v>49</v>
      </c>
      <c r="J51" s="124">
        <v>65.620999999999995</v>
      </c>
      <c r="K51" s="124">
        <v>0</v>
      </c>
      <c r="L51" s="124">
        <v>0</v>
      </c>
      <c r="M51" s="124">
        <v>0</v>
      </c>
      <c r="N51" s="124">
        <v>65.620999999999995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89.379000000000005</v>
      </c>
      <c r="AF51" s="124">
        <v>0</v>
      </c>
      <c r="AG51" s="124">
        <v>0</v>
      </c>
      <c r="AH51" s="124">
        <v>0</v>
      </c>
      <c r="AI51" s="124">
        <v>89.379000000000005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65.620999999999995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-65.620999999999995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89.379000000000005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-89.379000000000005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656.20999999999992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656.20999999999992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893.79000000000008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893.79000000000008</v>
      </c>
      <c r="DF51" s="123">
        <f t="shared" si="31"/>
        <v>155</v>
      </c>
      <c r="DG51" s="123">
        <f t="shared" si="32"/>
        <v>-65.620999999999995</v>
      </c>
      <c r="DH51" s="123">
        <f t="shared" si="33"/>
        <v>0</v>
      </c>
      <c r="DI51" s="123">
        <f t="shared" si="34"/>
        <v>0</v>
      </c>
      <c r="DJ51" s="123">
        <f t="shared" si="35"/>
        <v>-89.379000000000005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-71.971999999999994</v>
      </c>
      <c r="D52" s="124">
        <v>0</v>
      </c>
      <c r="E52" s="124">
        <v>0</v>
      </c>
      <c r="F52" s="124">
        <v>-98.028000000000006</v>
      </c>
      <c r="G52" s="124">
        <v>-170</v>
      </c>
      <c r="H52" s="118"/>
      <c r="I52" s="33">
        <v>50</v>
      </c>
      <c r="J52" s="124">
        <v>71.971999999999994</v>
      </c>
      <c r="K52" s="124">
        <v>0</v>
      </c>
      <c r="L52" s="124">
        <v>0</v>
      </c>
      <c r="M52" s="124">
        <v>0</v>
      </c>
      <c r="N52" s="124">
        <v>71.971999999999994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98.028000000000006</v>
      </c>
      <c r="AF52" s="124">
        <v>0</v>
      </c>
      <c r="AG52" s="124">
        <v>0</v>
      </c>
      <c r="AH52" s="124">
        <v>0</v>
      </c>
      <c r="AI52" s="124">
        <v>98.028000000000006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71.971999999999994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-71.971999999999994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98.028000000000006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-98.028000000000006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719.71999999999991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719.71999999999991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980.28000000000009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980.28000000000009</v>
      </c>
      <c r="DF52" s="123">
        <f t="shared" si="31"/>
        <v>170</v>
      </c>
      <c r="DG52" s="123">
        <f t="shared" si="32"/>
        <v>-71.971999999999994</v>
      </c>
      <c r="DH52" s="123">
        <f t="shared" si="33"/>
        <v>0</v>
      </c>
      <c r="DI52" s="123">
        <f t="shared" si="34"/>
        <v>0</v>
      </c>
      <c r="DJ52" s="123">
        <f t="shared" si="35"/>
        <v>-98.028000000000006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-71.971999999999994</v>
      </c>
      <c r="D53" s="124">
        <v>0</v>
      </c>
      <c r="E53" s="124">
        <v>0</v>
      </c>
      <c r="F53" s="124">
        <v>-98.028000000000006</v>
      </c>
      <c r="G53" s="124">
        <v>-170</v>
      </c>
      <c r="H53" s="118"/>
      <c r="I53" s="33">
        <v>51</v>
      </c>
      <c r="J53" s="124">
        <v>71.971999999999994</v>
      </c>
      <c r="K53" s="124">
        <v>0</v>
      </c>
      <c r="L53" s="124">
        <v>0</v>
      </c>
      <c r="M53" s="124">
        <v>0</v>
      </c>
      <c r="N53" s="124">
        <v>71.971999999999994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98.028000000000006</v>
      </c>
      <c r="AF53" s="124">
        <v>0</v>
      </c>
      <c r="AG53" s="124">
        <v>0</v>
      </c>
      <c r="AH53" s="124">
        <v>0</v>
      </c>
      <c r="AI53" s="124">
        <v>98.028000000000006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71.971999999999994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-71.971999999999994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98.028000000000006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-98.028000000000006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719.71999999999991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719.71999999999991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980.28000000000009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980.28000000000009</v>
      </c>
      <c r="DF53" s="123">
        <f t="shared" si="31"/>
        <v>170</v>
      </c>
      <c r="DG53" s="123">
        <f t="shared" si="32"/>
        <v>-71.971999999999994</v>
      </c>
      <c r="DH53" s="123">
        <f t="shared" si="33"/>
        <v>0</v>
      </c>
      <c r="DI53" s="123">
        <f t="shared" si="34"/>
        <v>0</v>
      </c>
      <c r="DJ53" s="123">
        <f t="shared" si="35"/>
        <v>-98.028000000000006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-72.394999999999996</v>
      </c>
      <c r="D54" s="124">
        <v>0</v>
      </c>
      <c r="E54" s="124">
        <v>0</v>
      </c>
      <c r="F54" s="124">
        <v>-98.605000000000004</v>
      </c>
      <c r="G54" s="124">
        <v>-171</v>
      </c>
      <c r="H54" s="118"/>
      <c r="I54" s="33">
        <v>52</v>
      </c>
      <c r="J54" s="124">
        <v>72.394999999999996</v>
      </c>
      <c r="K54" s="124">
        <v>0</v>
      </c>
      <c r="L54" s="124">
        <v>0</v>
      </c>
      <c r="M54" s="124">
        <v>0</v>
      </c>
      <c r="N54" s="124">
        <v>72.394999999999996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98.605000000000004</v>
      </c>
      <c r="AF54" s="124">
        <v>0</v>
      </c>
      <c r="AG54" s="124">
        <v>0</v>
      </c>
      <c r="AH54" s="124">
        <v>0</v>
      </c>
      <c r="AI54" s="124">
        <v>98.605000000000004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72.394999999999996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-72.394999999999996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98.605000000000004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-98.605000000000004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723.94999999999993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723.94999999999993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986.05000000000007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986.05000000000007</v>
      </c>
      <c r="DF54" s="123">
        <f t="shared" si="31"/>
        <v>171</v>
      </c>
      <c r="DG54" s="123">
        <f t="shared" si="32"/>
        <v>-72.394999999999996</v>
      </c>
      <c r="DH54" s="123">
        <f t="shared" si="33"/>
        <v>0</v>
      </c>
      <c r="DI54" s="123">
        <f t="shared" si="34"/>
        <v>0</v>
      </c>
      <c r="DJ54" s="123">
        <f t="shared" si="35"/>
        <v>-98.605000000000004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-66.045000000000002</v>
      </c>
      <c r="D55" s="124">
        <v>0</v>
      </c>
      <c r="E55" s="124">
        <v>0</v>
      </c>
      <c r="F55" s="124">
        <v>-89.954999999999998</v>
      </c>
      <c r="G55" s="124">
        <v>-156</v>
      </c>
      <c r="H55" s="118"/>
      <c r="I55" s="33">
        <v>53</v>
      </c>
      <c r="J55" s="124">
        <v>66.045000000000002</v>
      </c>
      <c r="K55" s="124">
        <v>0</v>
      </c>
      <c r="L55" s="124">
        <v>0</v>
      </c>
      <c r="M55" s="124">
        <v>0</v>
      </c>
      <c r="N55" s="124">
        <v>66.045000000000002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89.954999999999998</v>
      </c>
      <c r="AF55" s="124">
        <v>0</v>
      </c>
      <c r="AG55" s="124">
        <v>0</v>
      </c>
      <c r="AH55" s="124">
        <v>0</v>
      </c>
      <c r="AI55" s="124">
        <v>89.954999999999998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66.045000000000002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-66.045000000000002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89.954999999999998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-89.954999999999998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660.45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660.45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899.55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899.55</v>
      </c>
      <c r="DF55" s="123">
        <f t="shared" si="31"/>
        <v>156</v>
      </c>
      <c r="DG55" s="123">
        <f t="shared" si="32"/>
        <v>-66.045000000000002</v>
      </c>
      <c r="DH55" s="123">
        <f t="shared" si="33"/>
        <v>0</v>
      </c>
      <c r="DI55" s="123">
        <f t="shared" si="34"/>
        <v>0</v>
      </c>
      <c r="DJ55" s="123">
        <f t="shared" si="35"/>
        <v>-89.954999999999998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-65.620999999999995</v>
      </c>
      <c r="D56" s="124">
        <v>0</v>
      </c>
      <c r="E56" s="124">
        <v>0</v>
      </c>
      <c r="F56" s="124">
        <v>-89.379000000000005</v>
      </c>
      <c r="G56" s="124">
        <v>-155</v>
      </c>
      <c r="H56" s="118"/>
      <c r="I56" s="33">
        <v>54</v>
      </c>
      <c r="J56" s="124">
        <v>65.620999999999995</v>
      </c>
      <c r="K56" s="124">
        <v>0</v>
      </c>
      <c r="L56" s="124">
        <v>0</v>
      </c>
      <c r="M56" s="124">
        <v>0</v>
      </c>
      <c r="N56" s="124">
        <v>65.620999999999995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89.379000000000005</v>
      </c>
      <c r="AF56" s="124">
        <v>0</v>
      </c>
      <c r="AG56" s="124">
        <v>0</v>
      </c>
      <c r="AH56" s="124">
        <v>0</v>
      </c>
      <c r="AI56" s="124">
        <v>89.379000000000005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65.620999999999995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-65.620999999999995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89.379000000000005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-89.379000000000005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656.20999999999992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656.20999999999992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893.79000000000008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893.79000000000008</v>
      </c>
      <c r="DF56" s="123">
        <f t="shared" si="31"/>
        <v>155</v>
      </c>
      <c r="DG56" s="123">
        <f t="shared" si="32"/>
        <v>-65.620999999999995</v>
      </c>
      <c r="DH56" s="123">
        <f t="shared" si="33"/>
        <v>0</v>
      </c>
      <c r="DI56" s="123">
        <f t="shared" si="34"/>
        <v>0</v>
      </c>
      <c r="DJ56" s="123">
        <f t="shared" si="35"/>
        <v>-89.379000000000005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-77.474999999999994</v>
      </c>
      <c r="D57" s="124">
        <v>0</v>
      </c>
      <c r="E57" s="124">
        <v>0</v>
      </c>
      <c r="F57" s="124">
        <v>-105.52500000000001</v>
      </c>
      <c r="G57" s="124">
        <v>-183</v>
      </c>
      <c r="H57" s="118"/>
      <c r="I57" s="33">
        <v>55</v>
      </c>
      <c r="J57" s="124">
        <v>77.474999999999994</v>
      </c>
      <c r="K57" s="124">
        <v>0</v>
      </c>
      <c r="L57" s="124">
        <v>0</v>
      </c>
      <c r="M57" s="124">
        <v>0</v>
      </c>
      <c r="N57" s="124">
        <v>77.474999999999994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105.52500000000001</v>
      </c>
      <c r="AF57" s="124">
        <v>0</v>
      </c>
      <c r="AG57" s="124">
        <v>0</v>
      </c>
      <c r="AH57" s="124">
        <v>0</v>
      </c>
      <c r="AI57" s="124">
        <v>105.52500000000001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77.474999999999994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-77.474999999999994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105.52500000000001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-105.52500000000001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774.75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774.75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1055.25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1055.25</v>
      </c>
      <c r="DF57" s="123">
        <f t="shared" si="31"/>
        <v>183</v>
      </c>
      <c r="DG57" s="123">
        <f t="shared" si="32"/>
        <v>-77.474999999999994</v>
      </c>
      <c r="DH57" s="123">
        <f t="shared" si="33"/>
        <v>0</v>
      </c>
      <c r="DI57" s="123">
        <f t="shared" si="34"/>
        <v>0</v>
      </c>
      <c r="DJ57" s="123">
        <f t="shared" si="35"/>
        <v>-105.52500000000001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-95</v>
      </c>
      <c r="D58" s="124">
        <v>0</v>
      </c>
      <c r="E58" s="124">
        <v>0</v>
      </c>
      <c r="F58" s="124">
        <v>-137</v>
      </c>
      <c r="G58" s="124">
        <v>-232</v>
      </c>
      <c r="H58" s="118"/>
      <c r="I58" s="33">
        <v>56</v>
      </c>
      <c r="J58" s="124">
        <v>95</v>
      </c>
      <c r="K58" s="124">
        <v>0</v>
      </c>
      <c r="L58" s="124">
        <v>0</v>
      </c>
      <c r="M58" s="124">
        <v>0</v>
      </c>
      <c r="N58" s="124">
        <v>95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137</v>
      </c>
      <c r="AF58" s="124">
        <v>0</v>
      </c>
      <c r="AG58" s="124">
        <v>0</v>
      </c>
      <c r="AH58" s="124">
        <v>0</v>
      </c>
      <c r="AI58" s="124">
        <v>137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95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-95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137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-137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950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950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1370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1370</v>
      </c>
      <c r="DF58" s="123">
        <f t="shared" si="31"/>
        <v>232</v>
      </c>
      <c r="DG58" s="123">
        <f t="shared" si="32"/>
        <v>-95</v>
      </c>
      <c r="DH58" s="123">
        <f t="shared" si="33"/>
        <v>0</v>
      </c>
      <c r="DI58" s="123">
        <f t="shared" si="34"/>
        <v>0</v>
      </c>
      <c r="DJ58" s="123">
        <f t="shared" si="35"/>
        <v>-137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-65</v>
      </c>
      <c r="D59" s="124">
        <v>0</v>
      </c>
      <c r="E59" s="124">
        <v>0</v>
      </c>
      <c r="F59" s="124">
        <v>-108</v>
      </c>
      <c r="G59" s="124">
        <v>-173</v>
      </c>
      <c r="H59" s="118"/>
      <c r="I59" s="33">
        <v>57</v>
      </c>
      <c r="J59" s="124">
        <v>65</v>
      </c>
      <c r="K59" s="124">
        <v>0</v>
      </c>
      <c r="L59" s="124">
        <v>0</v>
      </c>
      <c r="M59" s="124">
        <v>0</v>
      </c>
      <c r="N59" s="124">
        <v>65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108</v>
      </c>
      <c r="AF59" s="124">
        <v>0</v>
      </c>
      <c r="AG59" s="124">
        <v>0</v>
      </c>
      <c r="AH59" s="124">
        <v>0</v>
      </c>
      <c r="AI59" s="124">
        <v>108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65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-65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108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-108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650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650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1080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1080</v>
      </c>
      <c r="DF59" s="123">
        <f t="shared" si="31"/>
        <v>173</v>
      </c>
      <c r="DG59" s="123">
        <f t="shared" si="32"/>
        <v>-65</v>
      </c>
      <c r="DH59" s="123">
        <f t="shared" si="33"/>
        <v>0</v>
      </c>
      <c r="DI59" s="123">
        <f t="shared" si="34"/>
        <v>0</v>
      </c>
      <c r="DJ59" s="123">
        <f t="shared" si="35"/>
        <v>-108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-50</v>
      </c>
      <c r="D60" s="124">
        <v>0</v>
      </c>
      <c r="E60" s="124">
        <v>0</v>
      </c>
      <c r="F60" s="124">
        <v>-168</v>
      </c>
      <c r="G60" s="124">
        <v>-218</v>
      </c>
      <c r="H60" s="118"/>
      <c r="I60" s="33">
        <v>58</v>
      </c>
      <c r="J60" s="124">
        <v>50</v>
      </c>
      <c r="K60" s="124">
        <v>0</v>
      </c>
      <c r="L60" s="124">
        <v>0</v>
      </c>
      <c r="M60" s="124">
        <v>0</v>
      </c>
      <c r="N60" s="124">
        <v>50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168</v>
      </c>
      <c r="AF60" s="124">
        <v>0</v>
      </c>
      <c r="AG60" s="124">
        <v>0</v>
      </c>
      <c r="AH60" s="124">
        <v>0</v>
      </c>
      <c r="AI60" s="124">
        <v>168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50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-50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168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-168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500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500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1680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1680</v>
      </c>
      <c r="DF60" s="123">
        <f t="shared" si="31"/>
        <v>218</v>
      </c>
      <c r="DG60" s="123">
        <f t="shared" si="32"/>
        <v>-50</v>
      </c>
      <c r="DH60" s="123">
        <f t="shared" si="33"/>
        <v>0</v>
      </c>
      <c r="DI60" s="123">
        <f t="shared" si="34"/>
        <v>0</v>
      </c>
      <c r="DJ60" s="123">
        <f t="shared" si="35"/>
        <v>-168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-35</v>
      </c>
      <c r="D61" s="124">
        <v>0</v>
      </c>
      <c r="E61" s="124">
        <v>0</v>
      </c>
      <c r="F61" s="124">
        <v>-214</v>
      </c>
      <c r="G61" s="124">
        <v>-249</v>
      </c>
      <c r="H61" s="118"/>
      <c r="I61" s="33">
        <v>59</v>
      </c>
      <c r="J61" s="124">
        <v>35</v>
      </c>
      <c r="K61" s="124">
        <v>0</v>
      </c>
      <c r="L61" s="124">
        <v>0</v>
      </c>
      <c r="M61" s="124">
        <v>0</v>
      </c>
      <c r="N61" s="124">
        <v>35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214</v>
      </c>
      <c r="AF61" s="124">
        <v>0</v>
      </c>
      <c r="AG61" s="124">
        <v>0</v>
      </c>
      <c r="AH61" s="124">
        <v>0</v>
      </c>
      <c r="AI61" s="124">
        <v>214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35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-35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214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-214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350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350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2140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2140</v>
      </c>
      <c r="DF61" s="123">
        <f t="shared" si="31"/>
        <v>249</v>
      </c>
      <c r="DG61" s="123">
        <f t="shared" si="32"/>
        <v>-35</v>
      </c>
      <c r="DH61" s="123">
        <f t="shared" si="33"/>
        <v>0</v>
      </c>
      <c r="DI61" s="123">
        <f t="shared" si="34"/>
        <v>0</v>
      </c>
      <c r="DJ61" s="123">
        <f t="shared" si="35"/>
        <v>-214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-20</v>
      </c>
      <c r="D62" s="124">
        <v>0</v>
      </c>
      <c r="E62" s="124">
        <v>0</v>
      </c>
      <c r="F62" s="124">
        <v>-226.04499999999999</v>
      </c>
      <c r="G62" s="124">
        <v>-246.04499999999999</v>
      </c>
      <c r="H62" s="118"/>
      <c r="I62" s="33">
        <v>60</v>
      </c>
      <c r="J62" s="124">
        <v>20</v>
      </c>
      <c r="K62" s="124">
        <v>0</v>
      </c>
      <c r="L62" s="124">
        <v>0</v>
      </c>
      <c r="M62" s="124">
        <v>0</v>
      </c>
      <c r="N62" s="124">
        <v>20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226.04499999999999</v>
      </c>
      <c r="AF62" s="124">
        <v>0</v>
      </c>
      <c r="AG62" s="124">
        <v>0</v>
      </c>
      <c r="AH62" s="124">
        <v>0</v>
      </c>
      <c r="AI62" s="124">
        <v>226.04499999999999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20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-20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226.04499999999999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-226.04499999999999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200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200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2260.4499999999998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2260.4499999999998</v>
      </c>
      <c r="DF62" s="123">
        <f t="shared" si="31"/>
        <v>246.04499999999999</v>
      </c>
      <c r="DG62" s="123">
        <f t="shared" si="32"/>
        <v>-20</v>
      </c>
      <c r="DH62" s="123">
        <f t="shared" si="33"/>
        <v>0</v>
      </c>
      <c r="DI62" s="123">
        <f t="shared" si="34"/>
        <v>0</v>
      </c>
      <c r="DJ62" s="123">
        <f t="shared" si="35"/>
        <v>-226.04499999999999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-10</v>
      </c>
      <c r="D63" s="124">
        <v>0</v>
      </c>
      <c r="E63" s="124">
        <v>0</v>
      </c>
      <c r="F63" s="124">
        <v>-211.953</v>
      </c>
      <c r="G63" s="124">
        <v>-221.953</v>
      </c>
      <c r="H63" s="118"/>
      <c r="I63" s="33">
        <v>61</v>
      </c>
      <c r="J63" s="124">
        <v>10</v>
      </c>
      <c r="K63" s="124">
        <v>0</v>
      </c>
      <c r="L63" s="124">
        <v>0</v>
      </c>
      <c r="M63" s="124">
        <v>0</v>
      </c>
      <c r="N63" s="124">
        <v>10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211.953</v>
      </c>
      <c r="AF63" s="124">
        <v>0</v>
      </c>
      <c r="AG63" s="124">
        <v>0</v>
      </c>
      <c r="AH63" s="124">
        <v>0</v>
      </c>
      <c r="AI63" s="124">
        <v>211.953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10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-10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211.953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-211.953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100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100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2119.5300000000002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2119.5300000000002</v>
      </c>
      <c r="DF63" s="123">
        <f t="shared" si="31"/>
        <v>221.953</v>
      </c>
      <c r="DG63" s="123">
        <f t="shared" si="32"/>
        <v>-10</v>
      </c>
      <c r="DH63" s="123">
        <f t="shared" si="33"/>
        <v>0</v>
      </c>
      <c r="DI63" s="123">
        <f t="shared" si="34"/>
        <v>0</v>
      </c>
      <c r="DJ63" s="123">
        <f t="shared" si="35"/>
        <v>-211.953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-199.15899999999999</v>
      </c>
      <c r="G64" s="124">
        <v>-199.15899999999999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199.15899999999999</v>
      </c>
      <c r="AF64" s="124">
        <v>0</v>
      </c>
      <c r="AG64" s="124">
        <v>0</v>
      </c>
      <c r="AH64" s="124">
        <v>0</v>
      </c>
      <c r="AI64" s="124">
        <v>199.15899999999999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199.15899999999999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-199.15899999999999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1991.59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1991.59</v>
      </c>
      <c r="DF64" s="123">
        <f t="shared" si="31"/>
        <v>199.15899999999999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-199.15899999999999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-183.559</v>
      </c>
      <c r="G65" s="124">
        <v>-183.559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183.559</v>
      </c>
      <c r="AF65" s="124">
        <v>0</v>
      </c>
      <c r="AG65" s="124">
        <v>0</v>
      </c>
      <c r="AH65" s="124">
        <v>0</v>
      </c>
      <c r="AI65" s="124">
        <v>183.559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183.559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-183.559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1835.59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1835.59</v>
      </c>
      <c r="DF65" s="123">
        <f t="shared" si="31"/>
        <v>183.559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-183.559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-168.952</v>
      </c>
      <c r="G66" s="124">
        <v>-168.952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168.952</v>
      </c>
      <c r="AF66" s="124">
        <v>0</v>
      </c>
      <c r="AG66" s="124">
        <v>0</v>
      </c>
      <c r="AH66" s="124">
        <v>0</v>
      </c>
      <c r="AI66" s="124">
        <v>168.952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168.952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-168.952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1689.52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1689.52</v>
      </c>
      <c r="DF66" s="123">
        <f t="shared" si="31"/>
        <v>168.952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-168.952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-172.69</v>
      </c>
      <c r="G67" s="124">
        <v>-172.69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172.69</v>
      </c>
      <c r="AF67" s="124">
        <v>0</v>
      </c>
      <c r="AG67" s="124">
        <v>0</v>
      </c>
      <c r="AH67" s="124">
        <v>0</v>
      </c>
      <c r="AI67" s="124">
        <v>172.69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172.69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-172.69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1726.9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1726.9</v>
      </c>
      <c r="DF67" s="123">
        <f t="shared" si="31"/>
        <v>172.69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-172.69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-175.32</v>
      </c>
      <c r="G68" s="124">
        <v>-175.32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175.32</v>
      </c>
      <c r="AF68" s="124">
        <v>0</v>
      </c>
      <c r="AG68" s="124">
        <v>0</v>
      </c>
      <c r="AH68" s="124">
        <v>0</v>
      </c>
      <c r="AI68" s="124">
        <v>175.32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175.32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-175.32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1753.1999999999998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1753.1999999999998</v>
      </c>
      <c r="DF68" s="123">
        <f t="shared" ref="DF68:DF99" si="59">AR68+AU68+BB68+BI68+BP68</f>
        <v>175.32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-175.32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-176.571</v>
      </c>
      <c r="G69" s="124">
        <v>-176.571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176.571</v>
      </c>
      <c r="AF69" s="124">
        <v>0</v>
      </c>
      <c r="AG69" s="124">
        <v>0</v>
      </c>
      <c r="AH69" s="124">
        <v>0</v>
      </c>
      <c r="AI69" s="124">
        <v>176.571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176.571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-176.571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1765.71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1765.71</v>
      </c>
      <c r="DF69" s="123">
        <f t="shared" si="59"/>
        <v>176.571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-176.571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-178.74299999999999</v>
      </c>
      <c r="G70" s="124">
        <v>-178.74299999999999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178.74299999999999</v>
      </c>
      <c r="AF70" s="124">
        <v>0</v>
      </c>
      <c r="AG70" s="124">
        <v>0</v>
      </c>
      <c r="AH70" s="124">
        <v>0</v>
      </c>
      <c r="AI70" s="124">
        <v>178.74299999999999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178.74299999999999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-178.74299999999999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1787.4299999999998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1787.4299999999998</v>
      </c>
      <c r="DF70" s="123">
        <f t="shared" si="59"/>
        <v>178.74299999999999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-178.74299999999999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-198.10300000000001</v>
      </c>
      <c r="G71" s="124">
        <v>-198.10300000000001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198.10300000000001</v>
      </c>
      <c r="AF71" s="124">
        <v>0</v>
      </c>
      <c r="AG71" s="124">
        <v>0</v>
      </c>
      <c r="AH71" s="124">
        <v>0</v>
      </c>
      <c r="AI71" s="124">
        <v>198.10300000000001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198.10300000000001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-198.10300000000001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1981.0300000000002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1981.0300000000002</v>
      </c>
      <c r="DF71" s="123">
        <f t="shared" si="59"/>
        <v>198.10300000000001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-198.10300000000001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-232.52099999999999</v>
      </c>
      <c r="G72" s="124">
        <v>-232.52099999999999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232.52099999999999</v>
      </c>
      <c r="AF72" s="124">
        <v>0</v>
      </c>
      <c r="AG72" s="124">
        <v>0</v>
      </c>
      <c r="AH72" s="124">
        <v>0</v>
      </c>
      <c r="AI72" s="124">
        <v>232.52099999999999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232.52099999999999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-232.52099999999999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2325.21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2325.21</v>
      </c>
      <c r="DF72" s="123">
        <f t="shared" si="59"/>
        <v>232.52099999999999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-232.52099999999999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-249.214</v>
      </c>
      <c r="G73" s="124">
        <v>-249.214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249.214</v>
      </c>
      <c r="AF73" s="124">
        <v>0</v>
      </c>
      <c r="AG73" s="124">
        <v>0</v>
      </c>
      <c r="AH73" s="124">
        <v>0</v>
      </c>
      <c r="AI73" s="124">
        <v>249.214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249.214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-249.214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2492.14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2492.14</v>
      </c>
      <c r="DF73" s="123">
        <f t="shared" si="59"/>
        <v>249.214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-249.214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-267.75599999999997</v>
      </c>
      <c r="G74" s="124">
        <v>-267.75599999999997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267.75599999999997</v>
      </c>
      <c r="AF74" s="124">
        <v>0</v>
      </c>
      <c r="AG74" s="124">
        <v>0</v>
      </c>
      <c r="AH74" s="124">
        <v>0</v>
      </c>
      <c r="AI74" s="124">
        <v>267.75599999999997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267.75599999999997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-267.75599999999997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2677.5599999999995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2677.5599999999995</v>
      </c>
      <c r="DF74" s="123">
        <f t="shared" si="59"/>
        <v>267.75599999999997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-267.75599999999997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-229</v>
      </c>
      <c r="G75" s="124">
        <v>-229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229</v>
      </c>
      <c r="AF75" s="124">
        <v>0</v>
      </c>
      <c r="AG75" s="124">
        <v>0</v>
      </c>
      <c r="AH75" s="124">
        <v>0</v>
      </c>
      <c r="AI75" s="124">
        <v>229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229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-229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2290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2290</v>
      </c>
      <c r="DF75" s="123">
        <f t="shared" si="59"/>
        <v>229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-229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-213</v>
      </c>
      <c r="G76" s="124">
        <v>-213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213</v>
      </c>
      <c r="AF76" s="124">
        <v>0</v>
      </c>
      <c r="AG76" s="124">
        <v>0</v>
      </c>
      <c r="AH76" s="124">
        <v>0</v>
      </c>
      <c r="AI76" s="124">
        <v>213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213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-213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2130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2130</v>
      </c>
      <c r="DF76" s="123">
        <f t="shared" si="59"/>
        <v>213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-213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-202</v>
      </c>
      <c r="G77" s="124">
        <v>-202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202</v>
      </c>
      <c r="AF77" s="124">
        <v>0</v>
      </c>
      <c r="AG77" s="124">
        <v>0</v>
      </c>
      <c r="AH77" s="124">
        <v>0</v>
      </c>
      <c r="AI77" s="124">
        <v>202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202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-202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2020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2020</v>
      </c>
      <c r="DF77" s="123">
        <f t="shared" si="59"/>
        <v>202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-202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-203</v>
      </c>
      <c r="G78" s="124">
        <v>-203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203</v>
      </c>
      <c r="AF78" s="124">
        <v>0</v>
      </c>
      <c r="AG78" s="124">
        <v>0</v>
      </c>
      <c r="AH78" s="124">
        <v>0</v>
      </c>
      <c r="AI78" s="124">
        <v>203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203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-203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2030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2030</v>
      </c>
      <c r="DF78" s="123">
        <f t="shared" si="59"/>
        <v>203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-203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-182</v>
      </c>
      <c r="G79" s="124">
        <v>-182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182</v>
      </c>
      <c r="AF79" s="124">
        <v>0</v>
      </c>
      <c r="AG79" s="124">
        <v>0</v>
      </c>
      <c r="AH79" s="124">
        <v>0</v>
      </c>
      <c r="AI79" s="124">
        <v>182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182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-182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1820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1820</v>
      </c>
      <c r="DF79" s="123">
        <f t="shared" si="59"/>
        <v>182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-182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-159</v>
      </c>
      <c r="G80" s="124">
        <v>-159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159</v>
      </c>
      <c r="AF80" s="124">
        <v>0</v>
      </c>
      <c r="AG80" s="124">
        <v>0</v>
      </c>
      <c r="AH80" s="124">
        <v>0</v>
      </c>
      <c r="AI80" s="124">
        <v>159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159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-159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1590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1590</v>
      </c>
      <c r="DF80" s="123">
        <f t="shared" si="59"/>
        <v>159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-159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-185</v>
      </c>
      <c r="G81" s="124">
        <v>-185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185</v>
      </c>
      <c r="AF81" s="124">
        <v>0</v>
      </c>
      <c r="AG81" s="124">
        <v>0</v>
      </c>
      <c r="AH81" s="124">
        <v>0</v>
      </c>
      <c r="AI81" s="124">
        <v>185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185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-185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1850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1850</v>
      </c>
      <c r="DF81" s="123">
        <f t="shared" si="59"/>
        <v>185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-185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-207</v>
      </c>
      <c r="G82" s="124">
        <v>-207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207</v>
      </c>
      <c r="AF82" s="124">
        <v>0</v>
      </c>
      <c r="AG82" s="124">
        <v>0</v>
      </c>
      <c r="AH82" s="124">
        <v>0</v>
      </c>
      <c r="AI82" s="124">
        <v>207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207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-207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2070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2070</v>
      </c>
      <c r="DF82" s="123">
        <f t="shared" si="59"/>
        <v>207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-207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-269</v>
      </c>
      <c r="G83" s="124">
        <v>-269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269</v>
      </c>
      <c r="AF83" s="124">
        <v>0</v>
      </c>
      <c r="AG83" s="124">
        <v>0</v>
      </c>
      <c r="AH83" s="124">
        <v>0</v>
      </c>
      <c r="AI83" s="124">
        <v>269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269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-269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2690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2690</v>
      </c>
      <c r="DF83" s="123">
        <f t="shared" si="59"/>
        <v>269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-269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-290</v>
      </c>
      <c r="G84" s="124">
        <v>-290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290</v>
      </c>
      <c r="AF84" s="124">
        <v>0</v>
      </c>
      <c r="AG84" s="124">
        <v>0</v>
      </c>
      <c r="AH84" s="124">
        <v>0</v>
      </c>
      <c r="AI84" s="124">
        <v>290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290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-290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2900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2900</v>
      </c>
      <c r="DF84" s="123">
        <f t="shared" si="59"/>
        <v>290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-290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-318</v>
      </c>
      <c r="G85" s="124">
        <v>-318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318</v>
      </c>
      <c r="AF85" s="124">
        <v>0</v>
      </c>
      <c r="AG85" s="124">
        <v>0</v>
      </c>
      <c r="AH85" s="124">
        <v>0</v>
      </c>
      <c r="AI85" s="124">
        <v>318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318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-318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3180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3180</v>
      </c>
      <c r="DF85" s="123">
        <f t="shared" si="59"/>
        <v>318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-318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-301.55799999999999</v>
      </c>
      <c r="G86" s="124">
        <v>-301.55799999999999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301.55799999999999</v>
      </c>
      <c r="AF86" s="124">
        <v>0</v>
      </c>
      <c r="AG86" s="124">
        <v>0</v>
      </c>
      <c r="AH86" s="124">
        <v>0</v>
      </c>
      <c r="AI86" s="124">
        <v>301.55799999999999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301.55799999999999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-301.55799999999999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3015.58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3015.58</v>
      </c>
      <c r="DF86" s="123">
        <f t="shared" si="59"/>
        <v>301.55799999999999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-301.55799999999999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-274.048</v>
      </c>
      <c r="G87" s="124">
        <v>-274.048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274.048</v>
      </c>
      <c r="AF87" s="124">
        <v>0</v>
      </c>
      <c r="AG87" s="124">
        <v>0</v>
      </c>
      <c r="AH87" s="124">
        <v>0</v>
      </c>
      <c r="AI87" s="124">
        <v>274.048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274.048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-274.048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2740.48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2740.48</v>
      </c>
      <c r="DF87" s="123">
        <f t="shared" si="59"/>
        <v>274.048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-274.048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-246.93</v>
      </c>
      <c r="G88" s="124">
        <v>-246.93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246.93</v>
      </c>
      <c r="AF88" s="124">
        <v>0</v>
      </c>
      <c r="AG88" s="124">
        <v>0</v>
      </c>
      <c r="AH88" s="124">
        <v>0</v>
      </c>
      <c r="AI88" s="124">
        <v>246.93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246.93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-246.93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2469.3000000000002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2469.3000000000002</v>
      </c>
      <c r="DF88" s="123">
        <f t="shared" si="59"/>
        <v>246.93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-246.93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-217.08</v>
      </c>
      <c r="G89" s="124">
        <v>-217.08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217.08</v>
      </c>
      <c r="AF89" s="124">
        <v>0</v>
      </c>
      <c r="AG89" s="124">
        <v>0</v>
      </c>
      <c r="AH89" s="124">
        <v>0</v>
      </c>
      <c r="AI89" s="124">
        <v>217.08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217.08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-217.08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2170.8000000000002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2170.8000000000002</v>
      </c>
      <c r="DF89" s="123">
        <f t="shared" si="59"/>
        <v>217.08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-217.08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-166.84700000000001</v>
      </c>
      <c r="G90" s="124">
        <v>-166.84700000000001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-10</v>
      </c>
      <c r="N90" s="124">
        <v>-10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166.84700000000001</v>
      </c>
      <c r="AF90" s="124">
        <v>10</v>
      </c>
      <c r="AG90" s="124">
        <v>0</v>
      </c>
      <c r="AH90" s="124">
        <v>0</v>
      </c>
      <c r="AI90" s="124">
        <v>176.84700000000001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166.84700000000001</v>
      </c>
      <c r="BQ90" s="125">
        <f t="shared" si="47"/>
        <v>10</v>
      </c>
      <c r="BR90" s="125">
        <f t="shared" si="47"/>
        <v>0</v>
      </c>
      <c r="BS90" s="125">
        <f t="shared" si="47"/>
        <v>0</v>
      </c>
      <c r="BT90" s="125">
        <f t="shared" si="48"/>
        <v>-176.84700000000001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1668.47</v>
      </c>
      <c r="DA90" s="122">
        <f t="shared" si="57"/>
        <v>100</v>
      </c>
      <c r="DB90" s="122">
        <f t="shared" si="57"/>
        <v>0</v>
      </c>
      <c r="DC90" s="122">
        <f t="shared" si="57"/>
        <v>0</v>
      </c>
      <c r="DD90" s="122">
        <f t="shared" si="58"/>
        <v>1768.47</v>
      </c>
      <c r="DF90" s="123">
        <f t="shared" si="59"/>
        <v>166.84700000000001</v>
      </c>
      <c r="DG90" s="123">
        <f t="shared" si="60"/>
        <v>10</v>
      </c>
      <c r="DH90" s="123">
        <f t="shared" si="61"/>
        <v>0</v>
      </c>
      <c r="DI90" s="123">
        <f t="shared" si="62"/>
        <v>0</v>
      </c>
      <c r="DJ90" s="123">
        <f t="shared" si="63"/>
        <v>-176.84700000000001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-137.566</v>
      </c>
      <c r="G91" s="124">
        <v>-137.566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-20</v>
      </c>
      <c r="N91" s="124">
        <v>-20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137.566</v>
      </c>
      <c r="AF91" s="124">
        <v>20</v>
      </c>
      <c r="AG91" s="124">
        <v>0</v>
      </c>
      <c r="AH91" s="124">
        <v>0</v>
      </c>
      <c r="AI91" s="124">
        <v>157.566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137.566</v>
      </c>
      <c r="BQ91" s="125">
        <f t="shared" si="47"/>
        <v>20</v>
      </c>
      <c r="BR91" s="125">
        <f t="shared" si="47"/>
        <v>0</v>
      </c>
      <c r="BS91" s="125">
        <f t="shared" si="47"/>
        <v>0</v>
      </c>
      <c r="BT91" s="125">
        <f t="shared" si="48"/>
        <v>-157.566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1375.66</v>
      </c>
      <c r="DA91" s="122">
        <f t="shared" si="57"/>
        <v>200</v>
      </c>
      <c r="DB91" s="122">
        <f t="shared" si="57"/>
        <v>0</v>
      </c>
      <c r="DC91" s="122">
        <f t="shared" si="57"/>
        <v>0</v>
      </c>
      <c r="DD91" s="122">
        <f t="shared" si="58"/>
        <v>1575.66</v>
      </c>
      <c r="DF91" s="123">
        <f t="shared" si="59"/>
        <v>137.566</v>
      </c>
      <c r="DG91" s="123">
        <f t="shared" si="60"/>
        <v>20</v>
      </c>
      <c r="DH91" s="123">
        <f t="shared" si="61"/>
        <v>0</v>
      </c>
      <c r="DI91" s="123">
        <f t="shared" si="62"/>
        <v>0</v>
      </c>
      <c r="DJ91" s="123">
        <f t="shared" si="63"/>
        <v>-157.566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-71.603999999999999</v>
      </c>
      <c r="G92" s="124">
        <v>-71.603999999999999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-44.365000000000002</v>
      </c>
      <c r="N92" s="124">
        <v>-44.365000000000002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71.603999999999999</v>
      </c>
      <c r="AF92" s="124">
        <v>44.365000000000002</v>
      </c>
      <c r="AG92" s="124">
        <v>0</v>
      </c>
      <c r="AH92" s="124">
        <v>0</v>
      </c>
      <c r="AI92" s="124">
        <v>115.96899999999999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71.603999999999999</v>
      </c>
      <c r="BQ92" s="125">
        <f t="shared" si="47"/>
        <v>44.365000000000002</v>
      </c>
      <c r="BR92" s="125">
        <f t="shared" si="47"/>
        <v>0</v>
      </c>
      <c r="BS92" s="125">
        <f t="shared" si="47"/>
        <v>0</v>
      </c>
      <c r="BT92" s="125">
        <f t="shared" si="48"/>
        <v>-115.96899999999999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716.04</v>
      </c>
      <c r="DA92" s="122">
        <f t="shared" si="57"/>
        <v>443.65000000000003</v>
      </c>
      <c r="DB92" s="122">
        <f t="shared" si="57"/>
        <v>0</v>
      </c>
      <c r="DC92" s="122">
        <f t="shared" si="57"/>
        <v>0</v>
      </c>
      <c r="DD92" s="122">
        <f t="shared" si="58"/>
        <v>1159.69</v>
      </c>
      <c r="DF92" s="123">
        <f t="shared" si="59"/>
        <v>71.603999999999999</v>
      </c>
      <c r="DG92" s="123">
        <f t="shared" si="60"/>
        <v>44.365000000000002</v>
      </c>
      <c r="DH92" s="123">
        <f t="shared" si="61"/>
        <v>0</v>
      </c>
      <c r="DI92" s="123">
        <f t="shared" si="62"/>
        <v>0</v>
      </c>
      <c r="DJ92" s="123">
        <f t="shared" si="63"/>
        <v>-115.96899999999999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-47.594999999999999</v>
      </c>
      <c r="G93" s="124">
        <v>-47.594999999999999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-29.489000000000001</v>
      </c>
      <c r="N93" s="124">
        <v>-29.489000000000001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47.594999999999999</v>
      </c>
      <c r="AF93" s="124">
        <v>29.489000000000001</v>
      </c>
      <c r="AG93" s="124">
        <v>0</v>
      </c>
      <c r="AH93" s="124">
        <v>0</v>
      </c>
      <c r="AI93" s="124">
        <v>77.084000000000003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47.594999999999999</v>
      </c>
      <c r="BQ93" s="125">
        <f t="shared" si="47"/>
        <v>29.489000000000001</v>
      </c>
      <c r="BR93" s="125">
        <f t="shared" si="47"/>
        <v>0</v>
      </c>
      <c r="BS93" s="125">
        <f t="shared" si="47"/>
        <v>0</v>
      </c>
      <c r="BT93" s="125">
        <f t="shared" si="48"/>
        <v>-77.084000000000003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475.95</v>
      </c>
      <c r="DA93" s="122">
        <f t="shared" si="57"/>
        <v>294.89</v>
      </c>
      <c r="DB93" s="122">
        <f t="shared" si="57"/>
        <v>0</v>
      </c>
      <c r="DC93" s="122">
        <f t="shared" si="57"/>
        <v>0</v>
      </c>
      <c r="DD93" s="122">
        <f t="shared" si="58"/>
        <v>770.83999999999992</v>
      </c>
      <c r="DF93" s="123">
        <f t="shared" si="59"/>
        <v>47.594999999999999</v>
      </c>
      <c r="DG93" s="123">
        <f t="shared" si="60"/>
        <v>29.489000000000001</v>
      </c>
      <c r="DH93" s="123">
        <f t="shared" si="61"/>
        <v>0</v>
      </c>
      <c r="DI93" s="123">
        <f t="shared" si="62"/>
        <v>0</v>
      </c>
      <c r="DJ93" s="123">
        <f t="shared" si="63"/>
        <v>-77.084000000000003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-27.350999999999999</v>
      </c>
      <c r="G94" s="124">
        <v>-27.350999999999999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-16.946999999999999</v>
      </c>
      <c r="N94" s="124">
        <v>-16.946999999999999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27.350999999999999</v>
      </c>
      <c r="AF94" s="124">
        <v>16.946999999999999</v>
      </c>
      <c r="AG94" s="124">
        <v>0</v>
      </c>
      <c r="AH94" s="124">
        <v>0</v>
      </c>
      <c r="AI94" s="124">
        <v>44.298000000000002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27.350999999999999</v>
      </c>
      <c r="BQ94" s="125">
        <f t="shared" si="47"/>
        <v>16.946999999999999</v>
      </c>
      <c r="BR94" s="125">
        <f t="shared" si="47"/>
        <v>0</v>
      </c>
      <c r="BS94" s="125">
        <f t="shared" si="47"/>
        <v>0</v>
      </c>
      <c r="BT94" s="125">
        <f t="shared" si="48"/>
        <v>-44.298000000000002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273.51</v>
      </c>
      <c r="DA94" s="122">
        <f t="shared" si="57"/>
        <v>169.47</v>
      </c>
      <c r="DB94" s="122">
        <f t="shared" si="57"/>
        <v>0</v>
      </c>
      <c r="DC94" s="122">
        <f t="shared" si="57"/>
        <v>0</v>
      </c>
      <c r="DD94" s="122">
        <f t="shared" si="58"/>
        <v>442.98</v>
      </c>
      <c r="DF94" s="123">
        <f t="shared" si="59"/>
        <v>27.350999999999999</v>
      </c>
      <c r="DG94" s="123">
        <f t="shared" si="60"/>
        <v>16.946999999999999</v>
      </c>
      <c r="DH94" s="123">
        <f t="shared" si="61"/>
        <v>0</v>
      </c>
      <c r="DI94" s="123">
        <f t="shared" si="62"/>
        <v>0</v>
      </c>
      <c r="DJ94" s="123">
        <f t="shared" si="63"/>
        <v>-44.298000000000002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0.49174474999999995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-0.49174474999999995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2.8452394999999995</v>
      </c>
      <c r="BQ99" s="129">
        <f t="shared" ref="BQ99:BT99" si="68">SUM(BQ3:BQ98)/4000</f>
        <v>7.31155E-2</v>
      </c>
      <c r="BR99" s="129">
        <f t="shared" si="68"/>
        <v>0</v>
      </c>
      <c r="BS99" s="129">
        <f t="shared" si="68"/>
        <v>0</v>
      </c>
      <c r="BT99" s="129">
        <f t="shared" si="68"/>
        <v>-2.918355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0.49174475000000001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0.49174475000000001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2.8452394999999995</v>
      </c>
      <c r="DA99" s="131">
        <f t="shared" ref="DA99:DD99" si="73">SUM(DA3:DA98)/40000</f>
        <v>7.3115499999999986E-2</v>
      </c>
      <c r="DB99" s="131">
        <f t="shared" si="73"/>
        <v>0</v>
      </c>
      <c r="DC99" s="131">
        <f t="shared" si="73"/>
        <v>0</v>
      </c>
      <c r="DD99" s="131">
        <f t="shared" si="73"/>
        <v>2.9183549999999996</v>
      </c>
      <c r="DE99" s="128"/>
      <c r="DF99" s="123">
        <f t="shared" si="59"/>
        <v>3.3369842499999995</v>
      </c>
      <c r="DG99" s="123">
        <f t="shared" si="60"/>
        <v>-0.41862924999999995</v>
      </c>
      <c r="DH99" s="123">
        <f t="shared" si="61"/>
        <v>0</v>
      </c>
      <c r="DI99" s="123">
        <f t="shared" si="62"/>
        <v>0</v>
      </c>
      <c r="DJ99" s="123">
        <f t="shared" si="63"/>
        <v>-2.918355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44688</v>
      </c>
      <c r="B1" s="209" t="s">
        <v>220</v>
      </c>
      <c r="C1" s="209"/>
      <c r="D1" s="21"/>
      <c r="E1" s="21"/>
      <c r="F1" s="21"/>
      <c r="G1" s="21"/>
      <c r="H1" s="21"/>
      <c r="I1" s="21"/>
      <c r="J1" s="203" t="s">
        <v>307</v>
      </c>
      <c r="K1" s="204"/>
      <c r="L1" s="204"/>
      <c r="M1" s="204"/>
      <c r="N1" s="204"/>
      <c r="O1" s="205"/>
      <c r="P1" s="203" t="s">
        <v>306</v>
      </c>
      <c r="Q1" s="206" t="s">
        <v>142</v>
      </c>
      <c r="S1" s="207" t="s">
        <v>308</v>
      </c>
      <c r="T1" s="207"/>
      <c r="U1" s="207"/>
      <c r="V1" s="207"/>
      <c r="W1" s="207"/>
      <c r="Y1" s="210" t="s">
        <v>395</v>
      </c>
      <c r="Z1" s="210"/>
      <c r="AA1" s="208" t="s">
        <v>309</v>
      </c>
      <c r="AB1" s="91">
        <v>0</v>
      </c>
      <c r="AC1" s="91">
        <v>0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3"/>
      <c r="Q2" s="206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08"/>
      <c r="AB2" s="106">
        <v>0</v>
      </c>
      <c r="AC2" s="93">
        <v>0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0</v>
      </c>
      <c r="AB3" s="88">
        <v>0</v>
      </c>
      <c r="AC3" s="88">
        <v>0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0</v>
      </c>
      <c r="AB4" s="88">
        <v>0</v>
      </c>
      <c r="AC4" s="88">
        <v>0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0</v>
      </c>
      <c r="AB5" s="88">
        <v>0</v>
      </c>
      <c r="AC5" s="88">
        <v>0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0</v>
      </c>
      <c r="AB6" s="88">
        <v>0</v>
      </c>
      <c r="AC6" s="88">
        <v>0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0</v>
      </c>
      <c r="AB7" s="88">
        <v>0</v>
      </c>
      <c r="AC7" s="88">
        <v>0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0</v>
      </c>
      <c r="AB8" s="88">
        <v>0</v>
      </c>
      <c r="AC8" s="88">
        <v>0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0</v>
      </c>
      <c r="AB9" s="88">
        <v>0</v>
      </c>
      <c r="AC9" s="88">
        <v>0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0</v>
      </c>
      <c r="AB10" s="88">
        <v>0</v>
      </c>
      <c r="AC10" s="88">
        <v>0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0</v>
      </c>
      <c r="AB11" s="88">
        <v>0</v>
      </c>
      <c r="AC11" s="88">
        <v>0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0</v>
      </c>
      <c r="AB12" s="88">
        <v>0</v>
      </c>
      <c r="AC12" s="88">
        <v>0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0</v>
      </c>
      <c r="AB13" s="88">
        <v>0</v>
      </c>
      <c r="AC13" s="88">
        <v>0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0</v>
      </c>
      <c r="AB14" s="88">
        <v>0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0</v>
      </c>
      <c r="AB15" s="88">
        <v>0</v>
      </c>
      <c r="AC15" s="88">
        <v>0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0</v>
      </c>
      <c r="AB16" s="88">
        <v>0</v>
      </c>
      <c r="AC16" s="88">
        <v>0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0</v>
      </c>
      <c r="AB17" s="88">
        <v>0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0</v>
      </c>
      <c r="AB18" s="88">
        <v>0</v>
      </c>
      <c r="AC18" s="88">
        <v>0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0</v>
      </c>
      <c r="AB19" s="88">
        <v>0</v>
      </c>
      <c r="AC19" s="88">
        <v>0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0</v>
      </c>
      <c r="AB20" s="88">
        <v>0</v>
      </c>
      <c r="AC20" s="88">
        <v>0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0</v>
      </c>
      <c r="AB21" s="88">
        <v>0</v>
      </c>
      <c r="AC21" s="88">
        <v>0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0</v>
      </c>
      <c r="AB22" s="88">
        <v>0</v>
      </c>
      <c r="AC22" s="88">
        <v>0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0</v>
      </c>
      <c r="AB23" s="88">
        <v>0</v>
      </c>
      <c r="AC23" s="88">
        <v>0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0</v>
      </c>
      <c r="AB24" s="88">
        <v>0</v>
      </c>
      <c r="AC24" s="88">
        <v>0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0</v>
      </c>
      <c r="AB25" s="88">
        <v>0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0</v>
      </c>
      <c r="AB26" s="88">
        <v>0</v>
      </c>
      <c r="AC26" s="88">
        <v>0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>
        <v>0</v>
      </c>
      <c r="Z27" s="187"/>
      <c r="AA27" s="94">
        <f t="shared" si="10"/>
        <v>0</v>
      </c>
      <c r="AB27" s="88">
        <v>0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>
        <v>0</v>
      </c>
      <c r="Z28" s="187"/>
      <c r="AA28" s="94">
        <f t="shared" si="10"/>
        <v>0</v>
      </c>
      <c r="AB28" s="88">
        <v>0</v>
      </c>
      <c r="AC28" s="88">
        <v>0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>
        <v>0</v>
      </c>
      <c r="Z29" s="187"/>
      <c r="AA29" s="94">
        <f t="shared" si="10"/>
        <v>0</v>
      </c>
      <c r="AB29" s="88">
        <v>0</v>
      </c>
      <c r="AC29" s="88">
        <v>0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>
        <v>0</v>
      </c>
      <c r="Z30" s="187"/>
      <c r="AA30" s="94">
        <f t="shared" si="10"/>
        <v>0</v>
      </c>
      <c r="AB30" s="88">
        <v>0</v>
      </c>
      <c r="AC30" s="88">
        <v>0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0</v>
      </c>
      <c r="AB31" s="88">
        <v>0</v>
      </c>
      <c r="AC31" s="88">
        <v>0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>
        <v>0</v>
      </c>
      <c r="Z32" s="187"/>
      <c r="AA32" s="94">
        <f t="shared" si="10"/>
        <v>0</v>
      </c>
      <c r="AB32" s="88">
        <v>0</v>
      </c>
      <c r="AC32" s="88">
        <v>0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>
        <v>0</v>
      </c>
      <c r="Z33" s="187"/>
      <c r="AA33" s="94">
        <f t="shared" si="10"/>
        <v>0</v>
      </c>
      <c r="AB33" s="88">
        <v>0</v>
      </c>
      <c r="AC33" s="88">
        <v>0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>
        <v>0</v>
      </c>
      <c r="Z34" s="187"/>
      <c r="AA34" s="94">
        <f t="shared" si="10"/>
        <v>0</v>
      </c>
      <c r="AB34" s="88">
        <v>0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0</v>
      </c>
      <c r="U35" s="78">
        <f t="shared" ref="U35:U66" si="13">SUMPRODUCT($AB35:$BC35,$AB$104:$BC$104)+L35</f>
        <v>0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0</v>
      </c>
      <c r="Z35" s="187"/>
      <c r="AA35" s="94">
        <f t="shared" si="10"/>
        <v>0</v>
      </c>
      <c r="AB35" s="88">
        <v>0</v>
      </c>
      <c r="AC35" s="88">
        <v>0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1"/>
        <v>0</v>
      </c>
      <c r="T36" s="78">
        <f t="shared" si="12"/>
        <v>0</v>
      </c>
      <c r="U36" s="78">
        <f t="shared" si="13"/>
        <v>0</v>
      </c>
      <c r="V36" s="78">
        <f t="shared" si="14"/>
        <v>0</v>
      </c>
      <c r="W36" s="78">
        <f t="shared" si="15"/>
        <v>0</v>
      </c>
      <c r="Y36" s="186">
        <v>0</v>
      </c>
      <c r="Z36" s="187"/>
      <c r="AA36" s="94">
        <f t="shared" si="10"/>
        <v>0</v>
      </c>
      <c r="AB36" s="88">
        <v>0</v>
      </c>
      <c r="AC36" s="88">
        <v>0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1"/>
        <v>0</v>
      </c>
      <c r="T37" s="78">
        <f t="shared" si="12"/>
        <v>0</v>
      </c>
      <c r="U37" s="78">
        <f t="shared" si="13"/>
        <v>0</v>
      </c>
      <c r="V37" s="78">
        <f t="shared" si="14"/>
        <v>0</v>
      </c>
      <c r="W37" s="78">
        <f t="shared" si="15"/>
        <v>0</v>
      </c>
      <c r="Y37" s="186">
        <v>0</v>
      </c>
      <c r="Z37" s="187"/>
      <c r="AA37" s="94">
        <f t="shared" si="10"/>
        <v>0</v>
      </c>
      <c r="AB37" s="88">
        <v>0</v>
      </c>
      <c r="AC37" s="88">
        <v>0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1"/>
        <v>0</v>
      </c>
      <c r="T38" s="78">
        <f t="shared" si="12"/>
        <v>0</v>
      </c>
      <c r="U38" s="78">
        <f t="shared" si="13"/>
        <v>0</v>
      </c>
      <c r="V38" s="78">
        <f t="shared" si="14"/>
        <v>0</v>
      </c>
      <c r="W38" s="78">
        <f t="shared" si="15"/>
        <v>0</v>
      </c>
      <c r="Y38" s="186">
        <v>0</v>
      </c>
      <c r="Z38" s="187"/>
      <c r="AA38" s="94">
        <f t="shared" si="10"/>
        <v>0</v>
      </c>
      <c r="AB38" s="88">
        <v>0</v>
      </c>
      <c r="AC38" s="88">
        <v>0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1"/>
        <v>0</v>
      </c>
      <c r="T39" s="78">
        <f t="shared" si="12"/>
        <v>0</v>
      </c>
      <c r="U39" s="78">
        <f t="shared" si="13"/>
        <v>0</v>
      </c>
      <c r="V39" s="78">
        <f t="shared" si="14"/>
        <v>0</v>
      </c>
      <c r="W39" s="78">
        <f t="shared" si="15"/>
        <v>0</v>
      </c>
      <c r="Y39" s="186">
        <v>0</v>
      </c>
      <c r="Z39" s="187"/>
      <c r="AA39" s="94">
        <f t="shared" si="10"/>
        <v>0</v>
      </c>
      <c r="AB39" s="88">
        <v>0</v>
      </c>
      <c r="AC39" s="88">
        <v>0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1"/>
        <v>0</v>
      </c>
      <c r="T40" s="78">
        <f t="shared" si="12"/>
        <v>0</v>
      </c>
      <c r="U40" s="78">
        <f t="shared" si="13"/>
        <v>0</v>
      </c>
      <c r="V40" s="78">
        <f t="shared" si="14"/>
        <v>0</v>
      </c>
      <c r="W40" s="78">
        <f t="shared" si="15"/>
        <v>0</v>
      </c>
      <c r="Y40" s="186">
        <v>0</v>
      </c>
      <c r="Z40" s="187"/>
      <c r="AA40" s="94">
        <f t="shared" si="10"/>
        <v>0</v>
      </c>
      <c r="AB40" s="88">
        <v>0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1"/>
        <v>0</v>
      </c>
      <c r="T41" s="78">
        <f t="shared" si="12"/>
        <v>0</v>
      </c>
      <c r="U41" s="78">
        <f t="shared" si="13"/>
        <v>0</v>
      </c>
      <c r="V41" s="78">
        <f t="shared" si="14"/>
        <v>0</v>
      </c>
      <c r="W41" s="78">
        <f t="shared" si="15"/>
        <v>0</v>
      </c>
      <c r="Y41" s="186">
        <v>0</v>
      </c>
      <c r="Z41" s="187"/>
      <c r="AA41" s="94">
        <f t="shared" si="10"/>
        <v>0</v>
      </c>
      <c r="AB41" s="88">
        <v>0</v>
      </c>
      <c r="AC41" s="88">
        <v>0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1"/>
        <v>0</v>
      </c>
      <c r="T42" s="78">
        <f t="shared" si="12"/>
        <v>0</v>
      </c>
      <c r="U42" s="78">
        <f t="shared" si="13"/>
        <v>0</v>
      </c>
      <c r="V42" s="78">
        <f t="shared" si="14"/>
        <v>0</v>
      </c>
      <c r="W42" s="78">
        <f t="shared" si="15"/>
        <v>0</v>
      </c>
      <c r="Y42" s="186">
        <v>0</v>
      </c>
      <c r="Z42" s="187"/>
      <c r="AA42" s="94">
        <f t="shared" si="10"/>
        <v>0</v>
      </c>
      <c r="AB42" s="88">
        <v>0</v>
      </c>
      <c r="AC42" s="88">
        <v>0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1"/>
        <v>0</v>
      </c>
      <c r="T43" s="78">
        <f t="shared" si="12"/>
        <v>0</v>
      </c>
      <c r="U43" s="78">
        <f t="shared" si="13"/>
        <v>0</v>
      </c>
      <c r="V43" s="78">
        <f t="shared" si="14"/>
        <v>0</v>
      </c>
      <c r="W43" s="78">
        <f t="shared" si="15"/>
        <v>0</v>
      </c>
      <c r="Y43" s="186">
        <v>0</v>
      </c>
      <c r="Z43" s="187"/>
      <c r="AA43" s="94">
        <f t="shared" si="10"/>
        <v>0</v>
      </c>
      <c r="AB43" s="88">
        <v>0</v>
      </c>
      <c r="AC43" s="88">
        <v>0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1"/>
        <v>0</v>
      </c>
      <c r="T44" s="78">
        <f t="shared" si="12"/>
        <v>0</v>
      </c>
      <c r="U44" s="78">
        <f t="shared" si="13"/>
        <v>0</v>
      </c>
      <c r="V44" s="78">
        <f t="shared" si="14"/>
        <v>0</v>
      </c>
      <c r="W44" s="78">
        <f t="shared" si="15"/>
        <v>0</v>
      </c>
      <c r="Y44" s="186">
        <v>0</v>
      </c>
      <c r="Z44" s="187"/>
      <c r="AA44" s="94">
        <f t="shared" si="10"/>
        <v>0</v>
      </c>
      <c r="AB44" s="88">
        <v>0</v>
      </c>
      <c r="AC44" s="88">
        <v>0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1"/>
        <v>0</v>
      </c>
      <c r="T45" s="78">
        <f t="shared" si="12"/>
        <v>0</v>
      </c>
      <c r="U45" s="78">
        <f t="shared" si="13"/>
        <v>0</v>
      </c>
      <c r="V45" s="78">
        <f t="shared" si="14"/>
        <v>0</v>
      </c>
      <c r="W45" s="78">
        <f t="shared" si="15"/>
        <v>0</v>
      </c>
      <c r="Y45" s="186">
        <v>0</v>
      </c>
      <c r="Z45" s="187"/>
      <c r="AA45" s="94">
        <f t="shared" si="10"/>
        <v>0</v>
      </c>
      <c r="AB45" s="88">
        <v>0</v>
      </c>
      <c r="AC45" s="88">
        <v>0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1"/>
        <v>0</v>
      </c>
      <c r="T46" s="78">
        <f t="shared" si="12"/>
        <v>0</v>
      </c>
      <c r="U46" s="78">
        <f t="shared" si="13"/>
        <v>0</v>
      </c>
      <c r="V46" s="78">
        <f t="shared" si="14"/>
        <v>0</v>
      </c>
      <c r="W46" s="78">
        <f t="shared" si="15"/>
        <v>0</v>
      </c>
      <c r="Y46" s="186">
        <v>0</v>
      </c>
      <c r="Z46" s="187"/>
      <c r="AA46" s="94">
        <f t="shared" si="10"/>
        <v>0</v>
      </c>
      <c r="AB46" s="88">
        <v>0</v>
      </c>
      <c r="AC46" s="88">
        <v>0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1"/>
        <v>0</v>
      </c>
      <c r="T47" s="78">
        <f t="shared" si="12"/>
        <v>0</v>
      </c>
      <c r="U47" s="78">
        <f t="shared" si="13"/>
        <v>0</v>
      </c>
      <c r="V47" s="78">
        <f t="shared" si="14"/>
        <v>0</v>
      </c>
      <c r="W47" s="78">
        <f t="shared" si="15"/>
        <v>0</v>
      </c>
      <c r="Y47" s="186">
        <v>0</v>
      </c>
      <c r="Z47" s="187"/>
      <c r="AA47" s="94">
        <f t="shared" si="10"/>
        <v>0</v>
      </c>
      <c r="AB47" s="88">
        <v>0</v>
      </c>
      <c r="AC47" s="88">
        <v>0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1"/>
        <v>0</v>
      </c>
      <c r="T48" s="78">
        <f t="shared" si="12"/>
        <v>0</v>
      </c>
      <c r="U48" s="78">
        <f t="shared" si="13"/>
        <v>0</v>
      </c>
      <c r="V48" s="78">
        <f t="shared" si="14"/>
        <v>0</v>
      </c>
      <c r="W48" s="78">
        <f t="shared" si="15"/>
        <v>0</v>
      </c>
      <c r="Y48" s="186">
        <v>0</v>
      </c>
      <c r="Z48" s="187"/>
      <c r="AA48" s="94">
        <f t="shared" si="10"/>
        <v>0</v>
      </c>
      <c r="AB48" s="88">
        <v>0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1"/>
        <v>0</v>
      </c>
      <c r="T49" s="78">
        <f t="shared" si="12"/>
        <v>0</v>
      </c>
      <c r="U49" s="78">
        <f t="shared" si="13"/>
        <v>0</v>
      </c>
      <c r="V49" s="78">
        <f t="shared" si="14"/>
        <v>0</v>
      </c>
      <c r="W49" s="78">
        <f t="shared" si="15"/>
        <v>0</v>
      </c>
      <c r="Y49" s="186">
        <v>0</v>
      </c>
      <c r="Z49" s="187"/>
      <c r="AA49" s="94">
        <f t="shared" si="10"/>
        <v>0</v>
      </c>
      <c r="AB49" s="88">
        <v>0</v>
      </c>
      <c r="AC49" s="88">
        <v>0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1"/>
        <v>0</v>
      </c>
      <c r="T50" s="78">
        <f t="shared" si="12"/>
        <v>0</v>
      </c>
      <c r="U50" s="78">
        <f t="shared" si="13"/>
        <v>0</v>
      </c>
      <c r="V50" s="78">
        <f t="shared" si="14"/>
        <v>0</v>
      </c>
      <c r="W50" s="78">
        <f t="shared" si="15"/>
        <v>0</v>
      </c>
      <c r="Y50" s="186">
        <v>0</v>
      </c>
      <c r="Z50" s="187"/>
      <c r="AA50" s="94">
        <f t="shared" si="10"/>
        <v>0</v>
      </c>
      <c r="AB50" s="88">
        <v>0</v>
      </c>
      <c r="AC50" s="88">
        <v>0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1"/>
        <v>0</v>
      </c>
      <c r="T51" s="78">
        <f t="shared" si="12"/>
        <v>0</v>
      </c>
      <c r="U51" s="78">
        <f t="shared" si="13"/>
        <v>0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0</v>
      </c>
      <c r="AB51" s="88">
        <v>0</v>
      </c>
      <c r="AC51" s="88">
        <v>0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1"/>
        <v>0</v>
      </c>
      <c r="T52" s="78">
        <f t="shared" si="12"/>
        <v>0</v>
      </c>
      <c r="U52" s="78">
        <f t="shared" si="13"/>
        <v>0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0</v>
      </c>
      <c r="AB52" s="88">
        <v>0</v>
      </c>
      <c r="AC52" s="88">
        <v>0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1"/>
        <v>0</v>
      </c>
      <c r="T53" s="78">
        <f t="shared" si="12"/>
        <v>0</v>
      </c>
      <c r="U53" s="78">
        <f t="shared" si="13"/>
        <v>0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0</v>
      </c>
      <c r="AB53" s="88">
        <v>0</v>
      </c>
      <c r="AC53" s="88">
        <v>0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1"/>
        <v>0</v>
      </c>
      <c r="T54" s="78">
        <f t="shared" si="12"/>
        <v>0</v>
      </c>
      <c r="U54" s="78">
        <f t="shared" si="13"/>
        <v>0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0</v>
      </c>
      <c r="AB54" s="88">
        <v>0</v>
      </c>
      <c r="AC54" s="88">
        <v>0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1"/>
        <v>0</v>
      </c>
      <c r="T55" s="78">
        <f t="shared" si="12"/>
        <v>0</v>
      </c>
      <c r="U55" s="78">
        <f t="shared" si="13"/>
        <v>0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0</v>
      </c>
      <c r="AB55" s="88">
        <v>0</v>
      </c>
      <c r="AC55" s="88">
        <v>0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1"/>
        <v>0</v>
      </c>
      <c r="T56" s="78">
        <f t="shared" si="12"/>
        <v>0</v>
      </c>
      <c r="U56" s="78">
        <f t="shared" si="13"/>
        <v>0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0</v>
      </c>
      <c r="AB56" s="88">
        <v>0</v>
      </c>
      <c r="AC56" s="88">
        <v>0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1"/>
        <v>0</v>
      </c>
      <c r="T57" s="78">
        <f t="shared" si="12"/>
        <v>0</v>
      </c>
      <c r="U57" s="78">
        <f t="shared" si="13"/>
        <v>0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0</v>
      </c>
      <c r="AB57" s="88">
        <v>0</v>
      </c>
      <c r="AC57" s="88">
        <v>0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1"/>
        <v>0</v>
      </c>
      <c r="T58" s="78">
        <f t="shared" si="12"/>
        <v>0</v>
      </c>
      <c r="U58" s="78">
        <f t="shared" si="13"/>
        <v>0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0</v>
      </c>
      <c r="AB58" s="88">
        <v>0</v>
      </c>
      <c r="AC58" s="88">
        <v>0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1"/>
        <v>0</v>
      </c>
      <c r="T59" s="78">
        <f t="shared" si="12"/>
        <v>0</v>
      </c>
      <c r="U59" s="78">
        <f t="shared" si="13"/>
        <v>0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0</v>
      </c>
      <c r="AB59" s="88">
        <v>0</v>
      </c>
      <c r="AC59" s="88">
        <v>0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1"/>
        <v>0</v>
      </c>
      <c r="T60" s="78">
        <f t="shared" si="12"/>
        <v>0</v>
      </c>
      <c r="U60" s="78">
        <f t="shared" si="13"/>
        <v>0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0</v>
      </c>
      <c r="AB60" s="88">
        <v>0</v>
      </c>
      <c r="AC60" s="88">
        <v>0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1"/>
        <v>0</v>
      </c>
      <c r="T61" s="78">
        <f t="shared" si="12"/>
        <v>0</v>
      </c>
      <c r="U61" s="78">
        <f t="shared" si="13"/>
        <v>0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0</v>
      </c>
      <c r="AB61" s="88">
        <v>0</v>
      </c>
      <c r="AC61" s="88">
        <v>0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1"/>
        <v>0</v>
      </c>
      <c r="T62" s="78">
        <f t="shared" si="12"/>
        <v>0</v>
      </c>
      <c r="U62" s="78">
        <f t="shared" si="13"/>
        <v>0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0</v>
      </c>
      <c r="AB62" s="88">
        <v>0</v>
      </c>
      <c r="AC62" s="88">
        <v>0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1"/>
        <v>0</v>
      </c>
      <c r="T63" s="78">
        <f t="shared" si="12"/>
        <v>0</v>
      </c>
      <c r="U63" s="78">
        <f t="shared" si="13"/>
        <v>0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0</v>
      </c>
      <c r="AB63" s="88">
        <v>0</v>
      </c>
      <c r="AC63" s="88">
        <v>0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1"/>
        <v>0</v>
      </c>
      <c r="T64" s="78">
        <f t="shared" si="12"/>
        <v>0</v>
      </c>
      <c r="U64" s="78">
        <f t="shared" si="13"/>
        <v>0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0</v>
      </c>
      <c r="AB64" s="88">
        <v>0</v>
      </c>
      <c r="AC64" s="88">
        <v>0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1"/>
        <v>0</v>
      </c>
      <c r="T65" s="78">
        <f t="shared" si="12"/>
        <v>0</v>
      </c>
      <c r="U65" s="78">
        <f t="shared" si="13"/>
        <v>0</v>
      </c>
      <c r="V65" s="78">
        <f t="shared" si="14"/>
        <v>0</v>
      </c>
      <c r="W65" s="78">
        <f t="shared" si="15"/>
        <v>0</v>
      </c>
      <c r="Y65" s="186">
        <v>0</v>
      </c>
      <c r="Z65" s="187"/>
      <c r="AA65" s="94">
        <f t="shared" si="10"/>
        <v>0</v>
      </c>
      <c r="AB65" s="88">
        <v>0</v>
      </c>
      <c r="AC65" s="88">
        <v>0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1"/>
        <v>0</v>
      </c>
      <c r="T66" s="78">
        <f t="shared" si="12"/>
        <v>0</v>
      </c>
      <c r="U66" s="78">
        <f t="shared" si="13"/>
        <v>0</v>
      </c>
      <c r="V66" s="78">
        <f t="shared" si="14"/>
        <v>0</v>
      </c>
      <c r="W66" s="78">
        <f t="shared" si="15"/>
        <v>0</v>
      </c>
      <c r="Y66" s="186">
        <v>0</v>
      </c>
      <c r="Z66" s="187"/>
      <c r="AA66" s="94">
        <f t="shared" si="10"/>
        <v>0</v>
      </c>
      <c r="AB66" s="88">
        <v>0</v>
      </c>
      <c r="AC66" s="88">
        <v>0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0</v>
      </c>
      <c r="U67" s="78">
        <f t="shared" ref="U67:U98" si="18">SUMPRODUCT($AB67:$BC67,$AB$104:$BC$104)+L67</f>
        <v>0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0</v>
      </c>
      <c r="Z67" s="187"/>
      <c r="AA67" s="94">
        <f t="shared" si="10"/>
        <v>0</v>
      </c>
      <c r="AB67" s="88">
        <v>0</v>
      </c>
      <c r="AC67" s="88">
        <v>0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0</v>
      </c>
      <c r="C68" s="22">
        <f t="shared" ref="C68:C98" si="21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0</v>
      </c>
      <c r="Q68" s="81">
        <f t="shared" ref="Q68:Q98" si="25">O68+P68</f>
        <v>0</v>
      </c>
      <c r="S68" s="78">
        <f t="shared" si="16"/>
        <v>0</v>
      </c>
      <c r="T68" s="78">
        <f t="shared" si="17"/>
        <v>0</v>
      </c>
      <c r="U68" s="78">
        <f t="shared" si="18"/>
        <v>0</v>
      </c>
      <c r="V68" s="78">
        <f t="shared" si="19"/>
        <v>0</v>
      </c>
      <c r="W68" s="78">
        <f t="shared" si="20"/>
        <v>0</v>
      </c>
      <c r="Y68" s="186">
        <v>0</v>
      </c>
      <c r="Z68" s="187"/>
      <c r="AA68" s="94">
        <f t="shared" ref="AA68:AA98" si="26">SUM(AB68:BC68)</f>
        <v>0</v>
      </c>
      <c r="AB68" s="88">
        <v>0</v>
      </c>
      <c r="AC68" s="88">
        <v>0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0</v>
      </c>
      <c r="C69" s="22">
        <f t="shared" si="21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0</v>
      </c>
      <c r="Q69" s="81">
        <f t="shared" si="25"/>
        <v>0</v>
      </c>
      <c r="S69" s="78">
        <f t="shared" si="16"/>
        <v>0</v>
      </c>
      <c r="T69" s="78">
        <f t="shared" si="17"/>
        <v>0</v>
      </c>
      <c r="U69" s="78">
        <f t="shared" si="18"/>
        <v>0</v>
      </c>
      <c r="V69" s="78">
        <f t="shared" si="19"/>
        <v>0</v>
      </c>
      <c r="W69" s="78">
        <f t="shared" si="20"/>
        <v>0</v>
      </c>
      <c r="Y69" s="186">
        <v>0</v>
      </c>
      <c r="Z69" s="187"/>
      <c r="AA69" s="94">
        <f t="shared" si="26"/>
        <v>0</v>
      </c>
      <c r="AB69" s="88">
        <v>0</v>
      </c>
      <c r="AC69" s="88">
        <v>0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0</v>
      </c>
      <c r="C70" s="22">
        <f t="shared" si="21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0</v>
      </c>
      <c r="Q70" s="81">
        <f t="shared" si="25"/>
        <v>0</v>
      </c>
      <c r="S70" s="78">
        <f t="shared" si="16"/>
        <v>0</v>
      </c>
      <c r="T70" s="78">
        <f t="shared" si="17"/>
        <v>0</v>
      </c>
      <c r="U70" s="78">
        <f t="shared" si="18"/>
        <v>0</v>
      </c>
      <c r="V70" s="78">
        <f t="shared" si="19"/>
        <v>0</v>
      </c>
      <c r="W70" s="78">
        <f t="shared" si="20"/>
        <v>0</v>
      </c>
      <c r="Y70" s="186">
        <v>0</v>
      </c>
      <c r="Z70" s="187"/>
      <c r="AA70" s="94">
        <f t="shared" si="26"/>
        <v>0</v>
      </c>
      <c r="AB70" s="88">
        <v>0</v>
      </c>
      <c r="AC70" s="88">
        <v>0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0</v>
      </c>
      <c r="C71" s="22">
        <f t="shared" si="21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0</v>
      </c>
      <c r="Q71" s="81">
        <f t="shared" si="25"/>
        <v>0</v>
      </c>
      <c r="S71" s="78">
        <f t="shared" si="16"/>
        <v>0</v>
      </c>
      <c r="T71" s="78">
        <f t="shared" si="17"/>
        <v>0</v>
      </c>
      <c r="U71" s="78">
        <f t="shared" si="18"/>
        <v>0</v>
      </c>
      <c r="V71" s="78">
        <f t="shared" si="19"/>
        <v>0</v>
      </c>
      <c r="W71" s="78">
        <f t="shared" si="20"/>
        <v>0</v>
      </c>
      <c r="Y71" s="186">
        <v>0</v>
      </c>
      <c r="Z71" s="187"/>
      <c r="AA71" s="94">
        <f t="shared" si="26"/>
        <v>0</v>
      </c>
      <c r="AB71" s="88">
        <v>0</v>
      </c>
      <c r="AC71" s="88">
        <v>0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0</v>
      </c>
      <c r="C72" s="22">
        <f t="shared" si="21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0</v>
      </c>
      <c r="Q72" s="81">
        <f t="shared" si="25"/>
        <v>0</v>
      </c>
      <c r="S72" s="78">
        <f t="shared" si="16"/>
        <v>0</v>
      </c>
      <c r="T72" s="78">
        <f t="shared" si="17"/>
        <v>0</v>
      </c>
      <c r="U72" s="78">
        <f t="shared" si="18"/>
        <v>0</v>
      </c>
      <c r="V72" s="78">
        <f t="shared" si="19"/>
        <v>0</v>
      </c>
      <c r="W72" s="78">
        <f t="shared" si="20"/>
        <v>0</v>
      </c>
      <c r="Y72" s="186">
        <v>0</v>
      </c>
      <c r="Z72" s="187"/>
      <c r="AA72" s="94">
        <f t="shared" si="26"/>
        <v>0</v>
      </c>
      <c r="AB72" s="88">
        <v>0</v>
      </c>
      <c r="AC72" s="88">
        <v>0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0</v>
      </c>
      <c r="C73" s="22">
        <f t="shared" si="21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0</v>
      </c>
      <c r="Q73" s="81">
        <f t="shared" si="25"/>
        <v>0</v>
      </c>
      <c r="S73" s="78">
        <f t="shared" si="16"/>
        <v>0</v>
      </c>
      <c r="T73" s="78">
        <f t="shared" si="17"/>
        <v>0</v>
      </c>
      <c r="U73" s="78">
        <f t="shared" si="18"/>
        <v>0</v>
      </c>
      <c r="V73" s="78">
        <f t="shared" si="19"/>
        <v>0</v>
      </c>
      <c r="W73" s="78">
        <f t="shared" si="20"/>
        <v>0</v>
      </c>
      <c r="Y73" s="186">
        <v>0</v>
      </c>
      <c r="Z73" s="187"/>
      <c r="AA73" s="94">
        <f t="shared" si="26"/>
        <v>0</v>
      </c>
      <c r="AB73" s="88">
        <v>0</v>
      </c>
      <c r="AC73" s="88">
        <v>0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0</v>
      </c>
      <c r="C74" s="22">
        <f t="shared" si="21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0</v>
      </c>
      <c r="Q74" s="81">
        <f t="shared" si="25"/>
        <v>0</v>
      </c>
      <c r="S74" s="78">
        <f t="shared" si="16"/>
        <v>0</v>
      </c>
      <c r="T74" s="78">
        <f t="shared" si="17"/>
        <v>0</v>
      </c>
      <c r="U74" s="78">
        <f t="shared" si="18"/>
        <v>0</v>
      </c>
      <c r="V74" s="78">
        <f t="shared" si="19"/>
        <v>0</v>
      </c>
      <c r="W74" s="78">
        <f t="shared" si="20"/>
        <v>0</v>
      </c>
      <c r="Y74" s="186">
        <v>0</v>
      </c>
      <c r="Z74" s="187"/>
      <c r="AA74" s="94">
        <f t="shared" si="26"/>
        <v>0</v>
      </c>
      <c r="AB74" s="88">
        <v>0</v>
      </c>
      <c r="AC74" s="88">
        <v>0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0</v>
      </c>
      <c r="C75" s="22">
        <f t="shared" si="21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0</v>
      </c>
      <c r="Q75" s="81">
        <f t="shared" si="25"/>
        <v>0</v>
      </c>
      <c r="S75" s="78">
        <f t="shared" si="16"/>
        <v>0</v>
      </c>
      <c r="T75" s="78">
        <f t="shared" si="17"/>
        <v>0</v>
      </c>
      <c r="U75" s="78">
        <f t="shared" si="18"/>
        <v>0</v>
      </c>
      <c r="V75" s="78">
        <f t="shared" si="19"/>
        <v>0</v>
      </c>
      <c r="W75" s="78">
        <f t="shared" si="20"/>
        <v>0</v>
      </c>
      <c r="Y75" s="186">
        <v>0</v>
      </c>
      <c r="Z75" s="187"/>
      <c r="AA75" s="94">
        <f t="shared" si="26"/>
        <v>0</v>
      </c>
      <c r="AB75" s="88">
        <v>0</v>
      </c>
      <c r="AC75" s="88">
        <v>0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0</v>
      </c>
      <c r="C76" s="22">
        <f t="shared" si="21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0</v>
      </c>
      <c r="Q76" s="81">
        <f t="shared" si="25"/>
        <v>0</v>
      </c>
      <c r="S76" s="78">
        <f t="shared" si="16"/>
        <v>0</v>
      </c>
      <c r="T76" s="78">
        <f t="shared" si="17"/>
        <v>0</v>
      </c>
      <c r="U76" s="78">
        <f t="shared" si="18"/>
        <v>0</v>
      </c>
      <c r="V76" s="78">
        <f t="shared" si="19"/>
        <v>0</v>
      </c>
      <c r="W76" s="78">
        <f t="shared" si="20"/>
        <v>0</v>
      </c>
      <c r="Y76" s="186">
        <v>0</v>
      </c>
      <c r="Z76" s="187"/>
      <c r="AA76" s="94">
        <f t="shared" si="26"/>
        <v>0</v>
      </c>
      <c r="AB76" s="88">
        <v>0</v>
      </c>
      <c r="AC76" s="88">
        <v>0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0</v>
      </c>
      <c r="C77" s="22">
        <f t="shared" si="21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0</v>
      </c>
      <c r="Q77" s="81">
        <f t="shared" si="25"/>
        <v>0</v>
      </c>
      <c r="S77" s="78">
        <f t="shared" si="16"/>
        <v>0</v>
      </c>
      <c r="T77" s="78">
        <f t="shared" si="17"/>
        <v>0</v>
      </c>
      <c r="U77" s="78">
        <f t="shared" si="18"/>
        <v>0</v>
      </c>
      <c r="V77" s="78">
        <f t="shared" si="19"/>
        <v>0</v>
      </c>
      <c r="W77" s="78">
        <f t="shared" si="20"/>
        <v>0</v>
      </c>
      <c r="Y77" s="186">
        <v>0</v>
      </c>
      <c r="Z77" s="187"/>
      <c r="AA77" s="94">
        <f t="shared" si="26"/>
        <v>0</v>
      </c>
      <c r="AB77" s="88">
        <v>0</v>
      </c>
      <c r="AC77" s="88">
        <v>0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0</v>
      </c>
      <c r="C78" s="22">
        <f t="shared" si="21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0</v>
      </c>
      <c r="Q78" s="81">
        <f t="shared" si="25"/>
        <v>0</v>
      </c>
      <c r="S78" s="78">
        <f t="shared" si="16"/>
        <v>0</v>
      </c>
      <c r="T78" s="78">
        <f t="shared" si="17"/>
        <v>0</v>
      </c>
      <c r="U78" s="78">
        <f t="shared" si="18"/>
        <v>0</v>
      </c>
      <c r="V78" s="78">
        <f t="shared" si="19"/>
        <v>0</v>
      </c>
      <c r="W78" s="78">
        <f t="shared" si="20"/>
        <v>0</v>
      </c>
      <c r="Y78" s="186">
        <v>0</v>
      </c>
      <c r="Z78" s="187"/>
      <c r="AA78" s="94">
        <f t="shared" si="26"/>
        <v>0</v>
      </c>
      <c r="AB78" s="88">
        <v>0</v>
      </c>
      <c r="AC78" s="88">
        <v>0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0</v>
      </c>
      <c r="C79" s="22">
        <f t="shared" si="21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0</v>
      </c>
      <c r="Q79" s="81">
        <f t="shared" si="25"/>
        <v>0</v>
      </c>
      <c r="S79" s="78">
        <f t="shared" si="16"/>
        <v>0</v>
      </c>
      <c r="T79" s="78">
        <f t="shared" si="17"/>
        <v>0</v>
      </c>
      <c r="U79" s="78">
        <f t="shared" si="18"/>
        <v>0</v>
      </c>
      <c r="V79" s="78">
        <f t="shared" si="19"/>
        <v>0</v>
      </c>
      <c r="W79" s="78">
        <f t="shared" si="20"/>
        <v>0</v>
      </c>
      <c r="Y79" s="186">
        <v>0</v>
      </c>
      <c r="Z79" s="187"/>
      <c r="AA79" s="94">
        <f t="shared" si="26"/>
        <v>0</v>
      </c>
      <c r="AB79" s="88">
        <v>0</v>
      </c>
      <c r="AC79" s="88">
        <v>0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0</v>
      </c>
      <c r="C80" s="22">
        <f t="shared" si="21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0</v>
      </c>
      <c r="Q80" s="81">
        <f t="shared" si="25"/>
        <v>0</v>
      </c>
      <c r="S80" s="78">
        <f t="shared" si="16"/>
        <v>0</v>
      </c>
      <c r="T80" s="78">
        <f t="shared" si="17"/>
        <v>0</v>
      </c>
      <c r="U80" s="78">
        <f t="shared" si="18"/>
        <v>0</v>
      </c>
      <c r="V80" s="78">
        <f t="shared" si="19"/>
        <v>0</v>
      </c>
      <c r="W80" s="78">
        <f t="shared" si="20"/>
        <v>0</v>
      </c>
      <c r="Y80" s="186">
        <v>0</v>
      </c>
      <c r="Z80" s="187"/>
      <c r="AA80" s="94">
        <f t="shared" si="26"/>
        <v>0</v>
      </c>
      <c r="AB80" s="88">
        <v>0</v>
      </c>
      <c r="AC80" s="88">
        <v>0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0</v>
      </c>
      <c r="C81" s="22">
        <f t="shared" si="21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0</v>
      </c>
      <c r="Q81" s="81">
        <f t="shared" si="25"/>
        <v>0</v>
      </c>
      <c r="S81" s="78">
        <f t="shared" si="16"/>
        <v>0</v>
      </c>
      <c r="T81" s="78">
        <f t="shared" si="17"/>
        <v>0</v>
      </c>
      <c r="U81" s="78">
        <f t="shared" si="18"/>
        <v>0</v>
      </c>
      <c r="V81" s="78">
        <f t="shared" si="19"/>
        <v>0</v>
      </c>
      <c r="W81" s="78">
        <f t="shared" si="20"/>
        <v>0</v>
      </c>
      <c r="Y81" s="186">
        <v>0</v>
      </c>
      <c r="Z81" s="187"/>
      <c r="AA81" s="94">
        <f t="shared" si="26"/>
        <v>0</v>
      </c>
      <c r="AB81" s="88">
        <v>0</v>
      </c>
      <c r="AC81" s="88">
        <v>0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0</v>
      </c>
      <c r="C82" s="22">
        <f t="shared" si="21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0</v>
      </c>
      <c r="Q82" s="81">
        <f t="shared" si="25"/>
        <v>0</v>
      </c>
      <c r="S82" s="78">
        <f t="shared" si="16"/>
        <v>0</v>
      </c>
      <c r="T82" s="78">
        <f t="shared" si="17"/>
        <v>0</v>
      </c>
      <c r="U82" s="78">
        <f t="shared" si="18"/>
        <v>0</v>
      </c>
      <c r="V82" s="78">
        <f t="shared" si="19"/>
        <v>0</v>
      </c>
      <c r="W82" s="78">
        <f t="shared" si="20"/>
        <v>0</v>
      </c>
      <c r="Y82" s="186">
        <v>0</v>
      </c>
      <c r="Z82" s="187"/>
      <c r="AA82" s="94">
        <f t="shared" si="26"/>
        <v>0</v>
      </c>
      <c r="AB82" s="88">
        <v>0</v>
      </c>
      <c r="AC82" s="88">
        <v>0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0</v>
      </c>
      <c r="C83" s="22">
        <f t="shared" si="21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0</v>
      </c>
      <c r="Q83" s="81">
        <f t="shared" si="25"/>
        <v>0</v>
      </c>
      <c r="S83" s="78">
        <f t="shared" si="16"/>
        <v>0</v>
      </c>
      <c r="T83" s="78">
        <f t="shared" si="17"/>
        <v>0</v>
      </c>
      <c r="U83" s="78">
        <f t="shared" si="18"/>
        <v>0</v>
      </c>
      <c r="V83" s="78">
        <f t="shared" si="19"/>
        <v>0</v>
      </c>
      <c r="W83" s="78">
        <f t="shared" si="20"/>
        <v>0</v>
      </c>
      <c r="Y83" s="186">
        <v>0</v>
      </c>
      <c r="Z83" s="187"/>
      <c r="AA83" s="94">
        <f t="shared" si="26"/>
        <v>0</v>
      </c>
      <c r="AB83" s="88">
        <v>0</v>
      </c>
      <c r="AC83" s="88">
        <v>0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0</v>
      </c>
      <c r="C84" s="22">
        <f t="shared" si="21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0</v>
      </c>
      <c r="Q84" s="81">
        <f t="shared" si="25"/>
        <v>0</v>
      </c>
      <c r="S84" s="78">
        <f t="shared" si="16"/>
        <v>0</v>
      </c>
      <c r="T84" s="78">
        <f t="shared" si="17"/>
        <v>0</v>
      </c>
      <c r="U84" s="78">
        <f t="shared" si="18"/>
        <v>0</v>
      </c>
      <c r="V84" s="78">
        <f t="shared" si="19"/>
        <v>0</v>
      </c>
      <c r="W84" s="78">
        <f t="shared" si="20"/>
        <v>0</v>
      </c>
      <c r="Y84" s="186">
        <v>0</v>
      </c>
      <c r="Z84" s="187"/>
      <c r="AA84" s="94">
        <f t="shared" si="26"/>
        <v>0</v>
      </c>
      <c r="AB84" s="88">
        <v>0</v>
      </c>
      <c r="AC84" s="88">
        <v>0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0</v>
      </c>
      <c r="C85" s="22">
        <f t="shared" si="21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0</v>
      </c>
      <c r="Q85" s="81">
        <f t="shared" si="25"/>
        <v>0</v>
      </c>
      <c r="S85" s="78">
        <f t="shared" si="16"/>
        <v>0</v>
      </c>
      <c r="T85" s="78">
        <f t="shared" si="17"/>
        <v>0</v>
      </c>
      <c r="U85" s="78">
        <f t="shared" si="18"/>
        <v>0</v>
      </c>
      <c r="V85" s="78">
        <f t="shared" si="19"/>
        <v>0</v>
      </c>
      <c r="W85" s="78">
        <f t="shared" si="20"/>
        <v>0</v>
      </c>
      <c r="Y85" s="186">
        <v>0</v>
      </c>
      <c r="Z85" s="187"/>
      <c r="AA85" s="94">
        <f t="shared" si="26"/>
        <v>0</v>
      </c>
      <c r="AB85" s="88">
        <v>0</v>
      </c>
      <c r="AC85" s="88">
        <v>0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0</v>
      </c>
      <c r="C86" s="22">
        <f t="shared" si="21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0</v>
      </c>
      <c r="Q86" s="81">
        <f t="shared" si="25"/>
        <v>0</v>
      </c>
      <c r="S86" s="78">
        <f t="shared" si="16"/>
        <v>0</v>
      </c>
      <c r="T86" s="78">
        <f t="shared" si="17"/>
        <v>0</v>
      </c>
      <c r="U86" s="78">
        <f t="shared" si="18"/>
        <v>0</v>
      </c>
      <c r="V86" s="78">
        <f t="shared" si="19"/>
        <v>0</v>
      </c>
      <c r="W86" s="78">
        <f t="shared" si="20"/>
        <v>0</v>
      </c>
      <c r="Y86" s="186">
        <v>0</v>
      </c>
      <c r="Z86" s="187"/>
      <c r="AA86" s="94">
        <f t="shared" si="26"/>
        <v>0</v>
      </c>
      <c r="AB86" s="88">
        <v>0</v>
      </c>
      <c r="AC86" s="88">
        <v>0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0</v>
      </c>
      <c r="C87" s="22">
        <f t="shared" si="21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0</v>
      </c>
      <c r="Q87" s="81">
        <f t="shared" si="25"/>
        <v>0</v>
      </c>
      <c r="S87" s="78">
        <f t="shared" si="16"/>
        <v>0</v>
      </c>
      <c r="T87" s="78">
        <f t="shared" si="17"/>
        <v>0</v>
      </c>
      <c r="U87" s="78">
        <f t="shared" si="18"/>
        <v>0</v>
      </c>
      <c r="V87" s="78">
        <f t="shared" si="19"/>
        <v>0</v>
      </c>
      <c r="W87" s="78">
        <f t="shared" si="20"/>
        <v>0</v>
      </c>
      <c r="Y87" s="186">
        <v>0</v>
      </c>
      <c r="Z87" s="187"/>
      <c r="AA87" s="94">
        <f t="shared" si="26"/>
        <v>0</v>
      </c>
      <c r="AB87" s="88">
        <v>0</v>
      </c>
      <c r="AC87" s="88">
        <v>0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0</v>
      </c>
      <c r="C88" s="22">
        <f t="shared" si="21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0</v>
      </c>
      <c r="Q88" s="81">
        <f t="shared" si="25"/>
        <v>0</v>
      </c>
      <c r="S88" s="78">
        <f t="shared" si="16"/>
        <v>0</v>
      </c>
      <c r="T88" s="78">
        <f t="shared" si="17"/>
        <v>0</v>
      </c>
      <c r="U88" s="78">
        <f t="shared" si="18"/>
        <v>0</v>
      </c>
      <c r="V88" s="78">
        <f t="shared" si="19"/>
        <v>0</v>
      </c>
      <c r="W88" s="78">
        <f t="shared" si="20"/>
        <v>0</v>
      </c>
      <c r="Y88" s="186">
        <v>0</v>
      </c>
      <c r="Z88" s="187"/>
      <c r="AA88" s="94">
        <f t="shared" si="26"/>
        <v>0</v>
      </c>
      <c r="AB88" s="88">
        <v>0</v>
      </c>
      <c r="AC88" s="88">
        <v>0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0</v>
      </c>
      <c r="C89" s="22">
        <f t="shared" si="21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0</v>
      </c>
      <c r="Q89" s="81">
        <f t="shared" si="25"/>
        <v>0</v>
      </c>
      <c r="S89" s="78">
        <f t="shared" si="16"/>
        <v>0</v>
      </c>
      <c r="T89" s="78">
        <f t="shared" si="17"/>
        <v>0</v>
      </c>
      <c r="U89" s="78">
        <f t="shared" si="18"/>
        <v>0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0</v>
      </c>
      <c r="AB89" s="88">
        <v>0</v>
      </c>
      <c r="AC89" s="88">
        <v>0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0</v>
      </c>
      <c r="C90" s="22">
        <f t="shared" si="21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0</v>
      </c>
      <c r="Q90" s="81">
        <f t="shared" si="25"/>
        <v>0</v>
      </c>
      <c r="S90" s="78">
        <f t="shared" si="16"/>
        <v>0</v>
      </c>
      <c r="T90" s="78">
        <f t="shared" si="17"/>
        <v>0</v>
      </c>
      <c r="U90" s="78">
        <f t="shared" si="18"/>
        <v>0</v>
      </c>
      <c r="V90" s="78">
        <f t="shared" si="19"/>
        <v>0</v>
      </c>
      <c r="W90" s="78">
        <f t="shared" si="20"/>
        <v>0</v>
      </c>
      <c r="Y90" s="186">
        <v>0</v>
      </c>
      <c r="Z90" s="187"/>
      <c r="AA90" s="94">
        <f t="shared" si="26"/>
        <v>0</v>
      </c>
      <c r="AB90" s="88">
        <v>0</v>
      </c>
      <c r="AC90" s="88">
        <v>0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0</v>
      </c>
      <c r="C91" s="22">
        <f t="shared" si="21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0</v>
      </c>
      <c r="Q91" s="81">
        <f t="shared" si="25"/>
        <v>0</v>
      </c>
      <c r="S91" s="78">
        <f t="shared" si="16"/>
        <v>0</v>
      </c>
      <c r="T91" s="78">
        <f t="shared" si="17"/>
        <v>0</v>
      </c>
      <c r="U91" s="78">
        <f t="shared" si="18"/>
        <v>0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0</v>
      </c>
      <c r="AB91" s="88">
        <v>0</v>
      </c>
      <c r="AC91" s="88">
        <v>0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0</v>
      </c>
      <c r="C92" s="22">
        <f t="shared" si="21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0</v>
      </c>
      <c r="Q92" s="81">
        <f t="shared" si="25"/>
        <v>0</v>
      </c>
      <c r="S92" s="78">
        <f t="shared" si="16"/>
        <v>0</v>
      </c>
      <c r="T92" s="78">
        <f t="shared" si="17"/>
        <v>0</v>
      </c>
      <c r="U92" s="78">
        <f t="shared" si="18"/>
        <v>0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0</v>
      </c>
      <c r="AB92" s="88">
        <v>0</v>
      </c>
      <c r="AC92" s="88">
        <v>0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0</v>
      </c>
      <c r="C93" s="22">
        <f t="shared" si="21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0</v>
      </c>
      <c r="Q93" s="81">
        <f t="shared" si="25"/>
        <v>0</v>
      </c>
      <c r="S93" s="78">
        <f t="shared" si="16"/>
        <v>0</v>
      </c>
      <c r="T93" s="78">
        <f t="shared" si="17"/>
        <v>0</v>
      </c>
      <c r="U93" s="78">
        <f t="shared" si="18"/>
        <v>0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0</v>
      </c>
      <c r="AB93" s="88">
        <v>0</v>
      </c>
      <c r="AC93" s="88">
        <v>0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0</v>
      </c>
      <c r="C94" s="22">
        <f t="shared" si="21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0</v>
      </c>
      <c r="Q94" s="81">
        <f t="shared" si="25"/>
        <v>0</v>
      </c>
      <c r="S94" s="78">
        <f t="shared" si="16"/>
        <v>0</v>
      </c>
      <c r="T94" s="78">
        <f t="shared" si="17"/>
        <v>0</v>
      </c>
      <c r="U94" s="78">
        <f t="shared" si="18"/>
        <v>0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0</v>
      </c>
      <c r="AB94" s="88">
        <v>0</v>
      </c>
      <c r="AC94" s="88">
        <v>0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0</v>
      </c>
      <c r="C95" s="22">
        <f t="shared" si="21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0</v>
      </c>
      <c r="Q95" s="81">
        <f t="shared" si="25"/>
        <v>0</v>
      </c>
      <c r="S95" s="78">
        <f t="shared" si="16"/>
        <v>0</v>
      </c>
      <c r="T95" s="78">
        <f t="shared" si="17"/>
        <v>0</v>
      </c>
      <c r="U95" s="78">
        <f t="shared" si="18"/>
        <v>0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0</v>
      </c>
      <c r="AB95" s="88">
        <v>0</v>
      </c>
      <c r="AC95" s="88">
        <v>0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0</v>
      </c>
      <c r="C96" s="22">
        <f t="shared" si="21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0</v>
      </c>
      <c r="Q96" s="81">
        <f t="shared" si="25"/>
        <v>0</v>
      </c>
      <c r="S96" s="78">
        <f t="shared" si="16"/>
        <v>0</v>
      </c>
      <c r="T96" s="78">
        <f t="shared" si="17"/>
        <v>0</v>
      </c>
      <c r="U96" s="78">
        <f t="shared" si="18"/>
        <v>0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0</v>
      </c>
      <c r="AB96" s="88">
        <v>0</v>
      </c>
      <c r="AC96" s="88">
        <v>0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0</v>
      </c>
      <c r="C97" s="22">
        <f t="shared" si="21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0</v>
      </c>
      <c r="Q97" s="81">
        <f t="shared" si="25"/>
        <v>0</v>
      </c>
      <c r="S97" s="78">
        <f t="shared" si="16"/>
        <v>0</v>
      </c>
      <c r="T97" s="78">
        <f t="shared" si="17"/>
        <v>0</v>
      </c>
      <c r="U97" s="78">
        <f t="shared" si="18"/>
        <v>0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0</v>
      </c>
      <c r="AB97" s="88">
        <v>0</v>
      </c>
      <c r="AC97" s="88">
        <v>0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0</v>
      </c>
      <c r="C98" s="22">
        <f t="shared" si="21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0</v>
      </c>
      <c r="Q98" s="81">
        <f t="shared" si="25"/>
        <v>0</v>
      </c>
      <c r="S98" s="78">
        <f t="shared" si="16"/>
        <v>0</v>
      </c>
      <c r="T98" s="78">
        <f t="shared" si="17"/>
        <v>0</v>
      </c>
      <c r="U98" s="78">
        <f t="shared" si="18"/>
        <v>0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0</v>
      </c>
      <c r="AB98" s="88">
        <v>0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</v>
      </c>
      <c r="C99" s="22">
        <f t="shared" si="27"/>
        <v>0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0</v>
      </c>
      <c r="Q99" s="85">
        <f t="shared" si="27"/>
        <v>0</v>
      </c>
      <c r="S99" s="78">
        <f>SUM(S3:S98)/4000</f>
        <v>0</v>
      </c>
      <c r="T99" s="78">
        <f t="shared" ref="T99:W99" si="28">SUM(T3:T98)/4000</f>
        <v>0</v>
      </c>
      <c r="U99" s="78">
        <f t="shared" si="28"/>
        <v>0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0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0</v>
      </c>
      <c r="AC99" s="89">
        <f t="shared" si="30"/>
        <v>0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2">SUM(AC102:AC106)</f>
        <v>0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0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44688</v>
      </c>
      <c r="B1" s="209" t="s">
        <v>202</v>
      </c>
      <c r="C1" s="209"/>
      <c r="D1" s="211" t="s">
        <v>313</v>
      </c>
      <c r="E1" s="211"/>
      <c r="F1" s="211"/>
      <c r="G1" s="211"/>
      <c r="H1" s="211"/>
      <c r="I1" s="212"/>
      <c r="J1" s="203" t="s">
        <v>307</v>
      </c>
      <c r="K1" s="204"/>
      <c r="L1" s="204"/>
      <c r="M1" s="204"/>
      <c r="N1" s="204"/>
      <c r="O1" s="205"/>
      <c r="P1" s="203"/>
      <c r="Q1" s="206" t="s">
        <v>142</v>
      </c>
      <c r="S1" s="207" t="s">
        <v>308</v>
      </c>
      <c r="T1" s="207"/>
      <c r="U1" s="207"/>
      <c r="V1" s="207"/>
      <c r="W1" s="207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3"/>
      <c r="Q2" s="206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8.14</v>
      </c>
      <c r="C3" s="22">
        <f>B3</f>
        <v>8.14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3.4033340000000001</v>
      </c>
      <c r="K3" s="23">
        <v>1.9454599999999997</v>
      </c>
      <c r="L3" s="23">
        <v>0</v>
      </c>
      <c r="M3" s="23">
        <v>0.41432599999999997</v>
      </c>
      <c r="N3" s="23">
        <v>2.3768799999999999</v>
      </c>
      <c r="O3" s="23">
        <f t="shared" ref="O3" si="0">$C3*I3/$I3</f>
        <v>8.14</v>
      </c>
      <c r="P3" s="24"/>
      <c r="Q3" s="81">
        <f>O3+P3</f>
        <v>8.14</v>
      </c>
      <c r="S3" s="78">
        <f t="shared" ref="S3:S66" si="1">J3</f>
        <v>3.4033340000000001</v>
      </c>
      <c r="T3" s="78">
        <f t="shared" ref="T3:T66" si="2">K3</f>
        <v>1.9454599999999997</v>
      </c>
      <c r="U3" s="78">
        <f t="shared" ref="U3:U66" si="3">L3</f>
        <v>0</v>
      </c>
      <c r="V3" s="78">
        <f t="shared" ref="V3:V66" si="4">M3</f>
        <v>0.41432599999999997</v>
      </c>
      <c r="W3" s="78">
        <f t="shared" ref="W3:W66" si="5">N3</f>
        <v>2.3768799999999999</v>
      </c>
    </row>
    <row r="4" spans="1:23">
      <c r="A4" s="8" t="s">
        <v>46</v>
      </c>
      <c r="B4" s="22">
        <v>7.7560000000000002</v>
      </c>
      <c r="C4" s="22">
        <f t="shared" ref="C4:C67" si="6">B4</f>
        <v>7.7560000000000002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3.2427835999999997</v>
      </c>
      <c r="K4" s="23">
        <v>1.8536839999999999</v>
      </c>
      <c r="L4" s="23">
        <v>0</v>
      </c>
      <c r="M4" s="23">
        <v>0.39478039999999992</v>
      </c>
      <c r="N4" s="23">
        <v>2.2647519999999997</v>
      </c>
      <c r="O4" s="23">
        <f t="shared" ref="O4:O67" si="8">$C4*I4/$I4</f>
        <v>7.7560000000000002</v>
      </c>
      <c r="P4" s="24"/>
      <c r="Q4" s="81">
        <f t="shared" ref="Q4:Q67" si="9">O4+P4</f>
        <v>7.7560000000000002</v>
      </c>
      <c r="S4" s="78">
        <f t="shared" si="1"/>
        <v>3.2427835999999997</v>
      </c>
      <c r="T4" s="78">
        <f t="shared" si="2"/>
        <v>1.8536839999999999</v>
      </c>
      <c r="U4" s="78">
        <f t="shared" si="3"/>
        <v>0</v>
      </c>
      <c r="V4" s="78">
        <f t="shared" si="4"/>
        <v>0.39478039999999992</v>
      </c>
      <c r="W4" s="78">
        <f t="shared" si="5"/>
        <v>2.2647519999999997</v>
      </c>
    </row>
    <row r="5" spans="1:23">
      <c r="A5" s="8" t="s">
        <v>47</v>
      </c>
      <c r="B5" s="22">
        <v>7.5279999999999996</v>
      </c>
      <c r="C5" s="22">
        <f t="shared" si="6"/>
        <v>7.5279999999999996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3.1474567999999996</v>
      </c>
      <c r="K5" s="23">
        <v>1.7991919999999997</v>
      </c>
      <c r="L5" s="23">
        <v>0</v>
      </c>
      <c r="M5" s="23">
        <v>0.38317519999999988</v>
      </c>
      <c r="N5" s="23">
        <v>2.1981759999999992</v>
      </c>
      <c r="O5" s="23">
        <f t="shared" si="8"/>
        <v>7.5279999999999996</v>
      </c>
      <c r="P5" s="24"/>
      <c r="Q5" s="81">
        <f t="shared" si="9"/>
        <v>7.5279999999999996</v>
      </c>
      <c r="S5" s="78">
        <f t="shared" si="1"/>
        <v>3.1474567999999996</v>
      </c>
      <c r="T5" s="78">
        <f t="shared" si="2"/>
        <v>1.7991919999999997</v>
      </c>
      <c r="U5" s="78">
        <f t="shared" si="3"/>
        <v>0</v>
      </c>
      <c r="V5" s="78">
        <f t="shared" si="4"/>
        <v>0.38317519999999988</v>
      </c>
      <c r="W5" s="78">
        <f t="shared" si="5"/>
        <v>2.1981759999999992</v>
      </c>
    </row>
    <row r="6" spans="1:23">
      <c r="A6" s="8" t="s">
        <v>48</v>
      </c>
      <c r="B6" s="22">
        <v>7.9119999999999999</v>
      </c>
      <c r="C6" s="22">
        <f t="shared" si="6"/>
        <v>7.9119999999999999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3.3080071999999996</v>
      </c>
      <c r="K6" s="23">
        <v>1.8909679999999995</v>
      </c>
      <c r="L6" s="23">
        <v>0</v>
      </c>
      <c r="M6" s="23">
        <v>0.40272079999999988</v>
      </c>
      <c r="N6" s="23">
        <v>2.3103039999999995</v>
      </c>
      <c r="O6" s="23">
        <f t="shared" si="8"/>
        <v>7.9120000000000008</v>
      </c>
      <c r="P6" s="24"/>
      <c r="Q6" s="81">
        <f t="shared" si="9"/>
        <v>7.9120000000000008</v>
      </c>
      <c r="S6" s="78">
        <f t="shared" si="1"/>
        <v>3.3080071999999996</v>
      </c>
      <c r="T6" s="78">
        <f t="shared" si="2"/>
        <v>1.8909679999999995</v>
      </c>
      <c r="U6" s="78">
        <f t="shared" si="3"/>
        <v>0</v>
      </c>
      <c r="V6" s="78">
        <f t="shared" si="4"/>
        <v>0.40272079999999988</v>
      </c>
      <c r="W6" s="78">
        <f t="shared" si="5"/>
        <v>2.3103039999999995</v>
      </c>
    </row>
    <row r="7" spans="1:23">
      <c r="A7" s="8" t="s">
        <v>49</v>
      </c>
      <c r="B7" s="22">
        <v>7.24</v>
      </c>
      <c r="C7" s="22">
        <f t="shared" si="6"/>
        <v>7.24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3.0270439999999996</v>
      </c>
      <c r="K7" s="23">
        <v>1.7303599999999997</v>
      </c>
      <c r="L7" s="23">
        <v>0</v>
      </c>
      <c r="M7" s="23">
        <v>0.3685159999999999</v>
      </c>
      <c r="N7" s="23">
        <v>2.1140799999999995</v>
      </c>
      <c r="O7" s="23">
        <f t="shared" si="8"/>
        <v>7.24</v>
      </c>
      <c r="P7" s="24"/>
      <c r="Q7" s="81">
        <f t="shared" si="9"/>
        <v>7.24</v>
      </c>
      <c r="S7" s="78">
        <f t="shared" si="1"/>
        <v>3.0270439999999996</v>
      </c>
      <c r="T7" s="78">
        <f t="shared" si="2"/>
        <v>1.7303599999999997</v>
      </c>
      <c r="U7" s="78">
        <f t="shared" si="3"/>
        <v>0</v>
      </c>
      <c r="V7" s="78">
        <f t="shared" si="4"/>
        <v>0.3685159999999999</v>
      </c>
      <c r="W7" s="78">
        <f t="shared" si="5"/>
        <v>2.1140799999999995</v>
      </c>
    </row>
    <row r="8" spans="1:23">
      <c r="A8" s="8" t="s">
        <v>50</v>
      </c>
      <c r="B8" s="22">
        <v>7.2560000000000002</v>
      </c>
      <c r="C8" s="22">
        <f t="shared" si="6"/>
        <v>7.2560000000000002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3.0337336000000001</v>
      </c>
      <c r="K8" s="23">
        <v>1.7341839999999997</v>
      </c>
      <c r="L8" s="23">
        <v>0</v>
      </c>
      <c r="M8" s="23">
        <v>0.36933039999999995</v>
      </c>
      <c r="N8" s="23">
        <v>2.1187519999999997</v>
      </c>
      <c r="O8" s="23">
        <f t="shared" si="8"/>
        <v>7.2560000000000002</v>
      </c>
      <c r="P8" s="24"/>
      <c r="Q8" s="81">
        <f t="shared" si="9"/>
        <v>7.2560000000000002</v>
      </c>
      <c r="S8" s="78">
        <f t="shared" si="1"/>
        <v>3.0337336000000001</v>
      </c>
      <c r="T8" s="78">
        <f t="shared" si="2"/>
        <v>1.7341839999999997</v>
      </c>
      <c r="U8" s="78">
        <f t="shared" si="3"/>
        <v>0</v>
      </c>
      <c r="V8" s="78">
        <f t="shared" si="4"/>
        <v>0.36933039999999995</v>
      </c>
      <c r="W8" s="78">
        <f t="shared" si="5"/>
        <v>2.1187519999999997</v>
      </c>
    </row>
    <row r="9" spans="1:23">
      <c r="A9" s="8" t="s">
        <v>51</v>
      </c>
      <c r="B9" s="22">
        <v>7.4880000000000004</v>
      </c>
      <c r="C9" s="22">
        <f t="shared" si="6"/>
        <v>7.4880000000000004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3.1307327999999996</v>
      </c>
      <c r="K9" s="23">
        <v>1.7896319999999997</v>
      </c>
      <c r="L9" s="23">
        <v>0</v>
      </c>
      <c r="M9" s="23">
        <v>0.38113919999999996</v>
      </c>
      <c r="N9" s="23">
        <v>2.186496</v>
      </c>
      <c r="O9" s="23">
        <f t="shared" si="8"/>
        <v>7.4880000000000004</v>
      </c>
      <c r="P9" s="24"/>
      <c r="Q9" s="81">
        <f t="shared" si="9"/>
        <v>7.4880000000000004</v>
      </c>
      <c r="S9" s="78">
        <f t="shared" si="1"/>
        <v>3.1307327999999996</v>
      </c>
      <c r="T9" s="78">
        <f t="shared" si="2"/>
        <v>1.7896319999999997</v>
      </c>
      <c r="U9" s="78">
        <f t="shared" si="3"/>
        <v>0</v>
      </c>
      <c r="V9" s="78">
        <f t="shared" si="4"/>
        <v>0.38113919999999996</v>
      </c>
      <c r="W9" s="78">
        <f t="shared" si="5"/>
        <v>2.186496</v>
      </c>
    </row>
    <row r="10" spans="1:23">
      <c r="A10" s="8" t="s">
        <v>52</v>
      </c>
      <c r="B10" s="22">
        <v>7.968</v>
      </c>
      <c r="C10" s="22">
        <f t="shared" si="6"/>
        <v>7.968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3.3314207999999996</v>
      </c>
      <c r="K10" s="23">
        <v>1.9043519999999996</v>
      </c>
      <c r="L10" s="23">
        <v>0</v>
      </c>
      <c r="M10" s="23">
        <v>0.40557119999999991</v>
      </c>
      <c r="N10" s="23">
        <v>2.3266559999999994</v>
      </c>
      <c r="O10" s="23">
        <f t="shared" si="8"/>
        <v>7.968</v>
      </c>
      <c r="P10" s="24"/>
      <c r="Q10" s="81">
        <f t="shared" si="9"/>
        <v>7.968</v>
      </c>
      <c r="S10" s="78">
        <f t="shared" si="1"/>
        <v>3.3314207999999996</v>
      </c>
      <c r="T10" s="78">
        <f t="shared" si="2"/>
        <v>1.9043519999999996</v>
      </c>
      <c r="U10" s="78">
        <f t="shared" si="3"/>
        <v>0</v>
      </c>
      <c r="V10" s="78">
        <f t="shared" si="4"/>
        <v>0.40557119999999991</v>
      </c>
      <c r="W10" s="78">
        <f t="shared" si="5"/>
        <v>2.3266559999999994</v>
      </c>
    </row>
    <row r="11" spans="1:23">
      <c r="A11" s="8" t="s">
        <v>53</v>
      </c>
      <c r="B11" s="22">
        <v>7.8920000000000003</v>
      </c>
      <c r="C11" s="22">
        <f t="shared" si="6"/>
        <v>7.8920000000000003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3.2996452000000001</v>
      </c>
      <c r="K11" s="23">
        <v>1.8861879999999998</v>
      </c>
      <c r="L11" s="23">
        <v>0</v>
      </c>
      <c r="M11" s="23">
        <v>0.40170279999999992</v>
      </c>
      <c r="N11" s="23">
        <v>2.3044639999999998</v>
      </c>
      <c r="O11" s="23">
        <f t="shared" si="8"/>
        <v>7.8920000000000003</v>
      </c>
      <c r="P11" s="24"/>
      <c r="Q11" s="81">
        <f t="shared" si="9"/>
        <v>7.8920000000000003</v>
      </c>
      <c r="S11" s="78">
        <f t="shared" si="1"/>
        <v>3.2996452000000001</v>
      </c>
      <c r="T11" s="78">
        <f t="shared" si="2"/>
        <v>1.8861879999999998</v>
      </c>
      <c r="U11" s="78">
        <f t="shared" si="3"/>
        <v>0</v>
      </c>
      <c r="V11" s="78">
        <f t="shared" si="4"/>
        <v>0.40170279999999992</v>
      </c>
      <c r="W11" s="78">
        <f t="shared" si="5"/>
        <v>2.3044639999999998</v>
      </c>
    </row>
    <row r="12" spans="1:23">
      <c r="A12" s="8" t="s">
        <v>54</v>
      </c>
      <c r="B12" s="22">
        <v>7.4119999999999999</v>
      </c>
      <c r="C12" s="22">
        <f t="shared" si="6"/>
        <v>7.4119999999999999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3.0989572000000001</v>
      </c>
      <c r="K12" s="23">
        <v>1.7714679999999996</v>
      </c>
      <c r="L12" s="23">
        <v>0</v>
      </c>
      <c r="M12" s="23">
        <v>0.37727079999999996</v>
      </c>
      <c r="N12" s="23">
        <v>2.1643039999999996</v>
      </c>
      <c r="O12" s="23">
        <f t="shared" si="8"/>
        <v>7.411999999999999</v>
      </c>
      <c r="P12" s="24"/>
      <c r="Q12" s="81">
        <f t="shared" si="9"/>
        <v>7.411999999999999</v>
      </c>
      <c r="S12" s="78">
        <f t="shared" si="1"/>
        <v>3.0989572000000001</v>
      </c>
      <c r="T12" s="78">
        <f t="shared" si="2"/>
        <v>1.7714679999999996</v>
      </c>
      <c r="U12" s="78">
        <f t="shared" si="3"/>
        <v>0</v>
      </c>
      <c r="V12" s="78">
        <f t="shared" si="4"/>
        <v>0.37727079999999996</v>
      </c>
      <c r="W12" s="78">
        <f t="shared" si="5"/>
        <v>2.1643039999999996</v>
      </c>
    </row>
    <row r="13" spans="1:23">
      <c r="A13" s="8" t="s">
        <v>55</v>
      </c>
      <c r="B13" s="22">
        <v>7.5839999999999996</v>
      </c>
      <c r="C13" s="22">
        <f t="shared" si="6"/>
        <v>7.5839999999999996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3.1708703999999996</v>
      </c>
      <c r="K13" s="23">
        <v>1.8125759999999995</v>
      </c>
      <c r="L13" s="23">
        <v>0</v>
      </c>
      <c r="M13" s="23">
        <v>0.38602559999999991</v>
      </c>
      <c r="N13" s="23">
        <v>2.2145279999999996</v>
      </c>
      <c r="O13" s="23">
        <f t="shared" si="8"/>
        <v>7.5839999999999996</v>
      </c>
      <c r="P13" s="24"/>
      <c r="Q13" s="81">
        <f t="shared" si="9"/>
        <v>7.5839999999999996</v>
      </c>
      <c r="S13" s="78">
        <f t="shared" si="1"/>
        <v>3.1708703999999996</v>
      </c>
      <c r="T13" s="78">
        <f t="shared" si="2"/>
        <v>1.8125759999999995</v>
      </c>
      <c r="U13" s="78">
        <f t="shared" si="3"/>
        <v>0</v>
      </c>
      <c r="V13" s="78">
        <f t="shared" si="4"/>
        <v>0.38602559999999991</v>
      </c>
      <c r="W13" s="78">
        <f t="shared" si="5"/>
        <v>2.2145279999999996</v>
      </c>
    </row>
    <row r="14" spans="1:23">
      <c r="A14" s="8" t="s">
        <v>56</v>
      </c>
      <c r="B14" s="22">
        <v>11.864000000000001</v>
      </c>
      <c r="C14" s="22">
        <f t="shared" si="6"/>
        <v>11.864000000000001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4.9603383999999995</v>
      </c>
      <c r="K14" s="23">
        <v>2.8354959999999996</v>
      </c>
      <c r="L14" s="23">
        <v>0</v>
      </c>
      <c r="M14" s="23">
        <v>0.6038775999999999</v>
      </c>
      <c r="N14" s="23">
        <v>3.4642879999999998</v>
      </c>
      <c r="O14" s="23">
        <f t="shared" si="8"/>
        <v>11.864000000000001</v>
      </c>
      <c r="P14" s="24"/>
      <c r="Q14" s="81">
        <f t="shared" si="9"/>
        <v>11.864000000000001</v>
      </c>
      <c r="S14" s="78">
        <f t="shared" si="1"/>
        <v>4.9603383999999995</v>
      </c>
      <c r="T14" s="78">
        <f t="shared" si="2"/>
        <v>2.8354959999999996</v>
      </c>
      <c r="U14" s="78">
        <f t="shared" si="3"/>
        <v>0</v>
      </c>
      <c r="V14" s="78">
        <f t="shared" si="4"/>
        <v>0.6038775999999999</v>
      </c>
      <c r="W14" s="78">
        <f t="shared" si="5"/>
        <v>3.4642879999999998</v>
      </c>
    </row>
    <row r="15" spans="1:23">
      <c r="A15" s="8" t="s">
        <v>57</v>
      </c>
      <c r="B15" s="22">
        <v>15.976000000000001</v>
      </c>
      <c r="C15" s="22">
        <f t="shared" si="6"/>
        <v>15.976000000000001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6.6795656000000001</v>
      </c>
      <c r="K15" s="23">
        <v>3.8182639999999992</v>
      </c>
      <c r="L15" s="23">
        <v>0</v>
      </c>
      <c r="M15" s="23">
        <v>0.81317839999999997</v>
      </c>
      <c r="N15" s="23">
        <v>4.6649919999999998</v>
      </c>
      <c r="O15" s="23">
        <f t="shared" si="8"/>
        <v>15.976000000000001</v>
      </c>
      <c r="P15" s="24"/>
      <c r="Q15" s="81">
        <f t="shared" si="9"/>
        <v>15.976000000000001</v>
      </c>
      <c r="S15" s="78">
        <f t="shared" si="1"/>
        <v>6.6795656000000001</v>
      </c>
      <c r="T15" s="78">
        <f t="shared" si="2"/>
        <v>3.8182639999999992</v>
      </c>
      <c r="U15" s="78">
        <f t="shared" si="3"/>
        <v>0</v>
      </c>
      <c r="V15" s="78">
        <f t="shared" si="4"/>
        <v>0.81317839999999997</v>
      </c>
      <c r="W15" s="78">
        <f t="shared" si="5"/>
        <v>4.6649919999999998</v>
      </c>
    </row>
    <row r="16" spans="1:23">
      <c r="A16" s="8" t="s">
        <v>58</v>
      </c>
      <c r="B16" s="22">
        <v>16.32</v>
      </c>
      <c r="C16" s="22">
        <f t="shared" si="6"/>
        <v>16.32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6.8233919999999992</v>
      </c>
      <c r="K16" s="23">
        <v>3.9004799999999995</v>
      </c>
      <c r="L16" s="23">
        <v>0</v>
      </c>
      <c r="M16" s="23">
        <v>0.83068799999999987</v>
      </c>
      <c r="N16" s="23">
        <v>4.765439999999999</v>
      </c>
      <c r="O16" s="23">
        <f t="shared" si="8"/>
        <v>16.32</v>
      </c>
      <c r="P16" s="24"/>
      <c r="Q16" s="81">
        <f t="shared" si="9"/>
        <v>16.32</v>
      </c>
      <c r="S16" s="78">
        <f t="shared" si="1"/>
        <v>6.8233919999999992</v>
      </c>
      <c r="T16" s="78">
        <f t="shared" si="2"/>
        <v>3.9004799999999995</v>
      </c>
      <c r="U16" s="78">
        <f t="shared" si="3"/>
        <v>0</v>
      </c>
      <c r="V16" s="78">
        <f t="shared" si="4"/>
        <v>0.83068799999999987</v>
      </c>
      <c r="W16" s="78">
        <f t="shared" si="5"/>
        <v>4.765439999999999</v>
      </c>
    </row>
    <row r="17" spans="1:23">
      <c r="A17" s="8" t="s">
        <v>59</v>
      </c>
      <c r="B17" s="22">
        <v>16.492000000000001</v>
      </c>
      <c r="C17" s="22">
        <f t="shared" si="6"/>
        <v>16.492000000000001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6.8953051999999992</v>
      </c>
      <c r="K17" s="23">
        <v>3.9415879999999994</v>
      </c>
      <c r="L17" s="23">
        <v>0</v>
      </c>
      <c r="M17" s="23">
        <v>0.83944279999999993</v>
      </c>
      <c r="N17" s="23">
        <v>4.8156639999999991</v>
      </c>
      <c r="O17" s="23">
        <f t="shared" si="8"/>
        <v>16.492000000000001</v>
      </c>
      <c r="P17" s="24"/>
      <c r="Q17" s="81">
        <f t="shared" si="9"/>
        <v>16.492000000000001</v>
      </c>
      <c r="S17" s="78">
        <f t="shared" si="1"/>
        <v>6.8953051999999992</v>
      </c>
      <c r="T17" s="78">
        <f t="shared" si="2"/>
        <v>3.9415879999999994</v>
      </c>
      <c r="U17" s="78">
        <f t="shared" si="3"/>
        <v>0</v>
      </c>
      <c r="V17" s="78">
        <f t="shared" si="4"/>
        <v>0.83944279999999993</v>
      </c>
      <c r="W17" s="78">
        <f t="shared" si="5"/>
        <v>4.8156639999999991</v>
      </c>
    </row>
    <row r="18" spans="1:23">
      <c r="A18" s="8" t="s">
        <v>60</v>
      </c>
      <c r="B18" s="22">
        <v>16.992000000000001</v>
      </c>
      <c r="C18" s="22">
        <f t="shared" si="6"/>
        <v>16.992000000000001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7.1043552000000005</v>
      </c>
      <c r="K18" s="23">
        <v>4.0610879999999989</v>
      </c>
      <c r="L18" s="23">
        <v>0</v>
      </c>
      <c r="M18" s="23">
        <v>0.86489279999999991</v>
      </c>
      <c r="N18" s="23">
        <v>4.961663999999999</v>
      </c>
      <c r="O18" s="23">
        <f t="shared" si="8"/>
        <v>16.992000000000001</v>
      </c>
      <c r="P18" s="24"/>
      <c r="Q18" s="81">
        <f t="shared" si="9"/>
        <v>16.992000000000001</v>
      </c>
      <c r="S18" s="78">
        <f t="shared" si="1"/>
        <v>7.1043552000000005</v>
      </c>
      <c r="T18" s="78">
        <f t="shared" si="2"/>
        <v>4.0610879999999989</v>
      </c>
      <c r="U18" s="78">
        <f t="shared" si="3"/>
        <v>0</v>
      </c>
      <c r="V18" s="78">
        <f t="shared" si="4"/>
        <v>0.86489279999999991</v>
      </c>
      <c r="W18" s="78">
        <f t="shared" si="5"/>
        <v>4.961663999999999</v>
      </c>
    </row>
    <row r="19" spans="1:23">
      <c r="A19" s="8" t="s">
        <v>61</v>
      </c>
      <c r="B19" s="22">
        <v>15.512</v>
      </c>
      <c r="C19" s="22">
        <f t="shared" si="6"/>
        <v>15.512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6.4855671999999993</v>
      </c>
      <c r="K19" s="23">
        <v>3.7073679999999998</v>
      </c>
      <c r="L19" s="23">
        <v>0</v>
      </c>
      <c r="M19" s="23">
        <v>0.78956079999999984</v>
      </c>
      <c r="N19" s="23">
        <v>4.5295039999999993</v>
      </c>
      <c r="O19" s="23">
        <f t="shared" si="8"/>
        <v>15.512</v>
      </c>
      <c r="P19" s="24"/>
      <c r="Q19" s="81">
        <f t="shared" si="9"/>
        <v>15.512</v>
      </c>
      <c r="S19" s="78">
        <f t="shared" si="1"/>
        <v>6.4855671999999993</v>
      </c>
      <c r="T19" s="78">
        <f t="shared" si="2"/>
        <v>3.7073679999999998</v>
      </c>
      <c r="U19" s="78">
        <f t="shared" si="3"/>
        <v>0</v>
      </c>
      <c r="V19" s="78">
        <f t="shared" si="4"/>
        <v>0.78956079999999984</v>
      </c>
      <c r="W19" s="78">
        <f t="shared" si="5"/>
        <v>4.5295039999999993</v>
      </c>
    </row>
    <row r="20" spans="1:23">
      <c r="A20" s="8" t="s">
        <v>62</v>
      </c>
      <c r="B20" s="22">
        <v>16.684000000000001</v>
      </c>
      <c r="C20" s="22">
        <f t="shared" si="6"/>
        <v>16.684000000000001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6.9755804000000001</v>
      </c>
      <c r="K20" s="23">
        <v>3.9874759999999991</v>
      </c>
      <c r="L20" s="23">
        <v>0</v>
      </c>
      <c r="M20" s="23">
        <v>0.84921559999999985</v>
      </c>
      <c r="N20" s="23">
        <v>4.8717279999999992</v>
      </c>
      <c r="O20" s="23">
        <f t="shared" si="8"/>
        <v>16.684000000000001</v>
      </c>
      <c r="P20" s="24"/>
      <c r="Q20" s="81">
        <f t="shared" si="9"/>
        <v>16.684000000000001</v>
      </c>
      <c r="S20" s="78">
        <f t="shared" si="1"/>
        <v>6.9755804000000001</v>
      </c>
      <c r="T20" s="78">
        <f t="shared" si="2"/>
        <v>3.9874759999999991</v>
      </c>
      <c r="U20" s="78">
        <f t="shared" si="3"/>
        <v>0</v>
      </c>
      <c r="V20" s="78">
        <f t="shared" si="4"/>
        <v>0.84921559999999985</v>
      </c>
      <c r="W20" s="78">
        <f t="shared" si="5"/>
        <v>4.8717279999999992</v>
      </c>
    </row>
    <row r="21" spans="1:23">
      <c r="A21" s="8" t="s">
        <v>63</v>
      </c>
      <c r="B21" s="22">
        <v>17.032</v>
      </c>
      <c r="C21" s="22">
        <f t="shared" si="6"/>
        <v>17.032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7.1210791999999996</v>
      </c>
      <c r="K21" s="23">
        <v>4.0706479999999994</v>
      </c>
      <c r="L21" s="23">
        <v>0</v>
      </c>
      <c r="M21" s="23">
        <v>0.86692879999999994</v>
      </c>
      <c r="N21" s="23">
        <v>4.9733439999999991</v>
      </c>
      <c r="O21" s="23">
        <f t="shared" si="8"/>
        <v>17.032</v>
      </c>
      <c r="P21" s="24"/>
      <c r="Q21" s="81">
        <f t="shared" si="9"/>
        <v>17.032</v>
      </c>
      <c r="S21" s="78">
        <f t="shared" si="1"/>
        <v>7.1210791999999996</v>
      </c>
      <c r="T21" s="78">
        <f t="shared" si="2"/>
        <v>4.0706479999999994</v>
      </c>
      <c r="U21" s="78">
        <f t="shared" si="3"/>
        <v>0</v>
      </c>
      <c r="V21" s="78">
        <f t="shared" si="4"/>
        <v>0.86692879999999994</v>
      </c>
      <c r="W21" s="78">
        <f t="shared" si="5"/>
        <v>4.9733439999999991</v>
      </c>
    </row>
    <row r="22" spans="1:23">
      <c r="A22" s="8" t="s">
        <v>64</v>
      </c>
      <c r="B22" s="22">
        <v>18.315999999999999</v>
      </c>
      <c r="C22" s="22">
        <f t="shared" si="6"/>
        <v>18.315999999999999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7.6579195999999987</v>
      </c>
      <c r="K22" s="23">
        <v>4.3775239999999993</v>
      </c>
      <c r="L22" s="23">
        <v>0</v>
      </c>
      <c r="M22" s="23">
        <v>0.93228439999999979</v>
      </c>
      <c r="N22" s="23">
        <v>5.3482719999999988</v>
      </c>
      <c r="O22" s="23">
        <f t="shared" si="8"/>
        <v>18.315999999999999</v>
      </c>
      <c r="P22" s="24"/>
      <c r="Q22" s="81">
        <f t="shared" si="9"/>
        <v>18.315999999999999</v>
      </c>
      <c r="S22" s="78">
        <f t="shared" si="1"/>
        <v>7.6579195999999987</v>
      </c>
      <c r="T22" s="78">
        <f t="shared" si="2"/>
        <v>4.3775239999999993</v>
      </c>
      <c r="U22" s="78">
        <f t="shared" si="3"/>
        <v>0</v>
      </c>
      <c r="V22" s="78">
        <f t="shared" si="4"/>
        <v>0.93228439999999979</v>
      </c>
      <c r="W22" s="78">
        <f t="shared" si="5"/>
        <v>5.3482719999999988</v>
      </c>
    </row>
    <row r="23" spans="1:23">
      <c r="A23" s="8" t="s">
        <v>65</v>
      </c>
      <c r="B23" s="22">
        <v>17.3</v>
      </c>
      <c r="C23" s="22">
        <f t="shared" si="6"/>
        <v>17.3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7.2331300000000001</v>
      </c>
      <c r="K23" s="23">
        <v>4.1346999999999987</v>
      </c>
      <c r="L23" s="23">
        <v>0</v>
      </c>
      <c r="M23" s="23">
        <v>0.88056999999999985</v>
      </c>
      <c r="N23" s="23">
        <v>5.0515999999999996</v>
      </c>
      <c r="O23" s="23">
        <f t="shared" si="8"/>
        <v>17.3</v>
      </c>
      <c r="P23" s="24"/>
      <c r="Q23" s="81">
        <f t="shared" si="9"/>
        <v>17.3</v>
      </c>
      <c r="S23" s="78">
        <f t="shared" si="1"/>
        <v>7.2331300000000001</v>
      </c>
      <c r="T23" s="78">
        <f t="shared" si="2"/>
        <v>4.1346999999999987</v>
      </c>
      <c r="U23" s="78">
        <f t="shared" si="3"/>
        <v>0</v>
      </c>
      <c r="V23" s="78">
        <f t="shared" si="4"/>
        <v>0.88056999999999985</v>
      </c>
      <c r="W23" s="78">
        <f t="shared" si="5"/>
        <v>5.0515999999999996</v>
      </c>
    </row>
    <row r="24" spans="1:23">
      <c r="A24" s="8" t="s">
        <v>66</v>
      </c>
      <c r="B24" s="22">
        <v>16.8</v>
      </c>
      <c r="C24" s="22">
        <f t="shared" si="6"/>
        <v>16.8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7.0240799999999988</v>
      </c>
      <c r="K24" s="23">
        <v>4.0151999999999992</v>
      </c>
      <c r="L24" s="23">
        <v>0</v>
      </c>
      <c r="M24" s="23">
        <v>0.85511999999999988</v>
      </c>
      <c r="N24" s="23">
        <v>4.9055999999999997</v>
      </c>
      <c r="O24" s="23">
        <f t="shared" si="8"/>
        <v>16.8</v>
      </c>
      <c r="P24" s="24"/>
      <c r="Q24" s="81">
        <f t="shared" si="9"/>
        <v>16.8</v>
      </c>
      <c r="S24" s="78">
        <f t="shared" si="1"/>
        <v>7.0240799999999988</v>
      </c>
      <c r="T24" s="78">
        <f t="shared" si="2"/>
        <v>4.0151999999999992</v>
      </c>
      <c r="U24" s="78">
        <f t="shared" si="3"/>
        <v>0</v>
      </c>
      <c r="V24" s="78">
        <f t="shared" si="4"/>
        <v>0.85511999999999988</v>
      </c>
      <c r="W24" s="78">
        <f t="shared" si="5"/>
        <v>4.9055999999999997</v>
      </c>
    </row>
    <row r="25" spans="1:23">
      <c r="A25" s="8" t="s">
        <v>67</v>
      </c>
      <c r="B25" s="22">
        <v>17.204000000000001</v>
      </c>
      <c r="C25" s="22">
        <f t="shared" si="6"/>
        <v>17.204000000000001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7.1929923999999996</v>
      </c>
      <c r="K25" s="23">
        <v>4.1117559999999989</v>
      </c>
      <c r="L25" s="23">
        <v>0</v>
      </c>
      <c r="M25" s="23">
        <v>0.8756835999999999</v>
      </c>
      <c r="N25" s="23">
        <v>5.0235679999999991</v>
      </c>
      <c r="O25" s="23">
        <f t="shared" si="8"/>
        <v>17.204000000000001</v>
      </c>
      <c r="P25" s="24"/>
      <c r="Q25" s="81">
        <f t="shared" si="9"/>
        <v>17.204000000000001</v>
      </c>
      <c r="S25" s="78">
        <f t="shared" si="1"/>
        <v>7.1929923999999996</v>
      </c>
      <c r="T25" s="78">
        <f t="shared" si="2"/>
        <v>4.1117559999999989</v>
      </c>
      <c r="U25" s="78">
        <f t="shared" si="3"/>
        <v>0</v>
      </c>
      <c r="V25" s="78">
        <f t="shared" si="4"/>
        <v>0.8756835999999999</v>
      </c>
      <c r="W25" s="78">
        <f t="shared" si="5"/>
        <v>5.0235679999999991</v>
      </c>
    </row>
    <row r="26" spans="1:23">
      <c r="A26" s="8" t="s">
        <v>68</v>
      </c>
      <c r="B26" s="22">
        <v>18.856000000000002</v>
      </c>
      <c r="C26" s="22">
        <f t="shared" si="6"/>
        <v>18.856000000000002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7.8836936</v>
      </c>
      <c r="K26" s="23">
        <v>4.5065839999999993</v>
      </c>
      <c r="L26" s="23">
        <v>0</v>
      </c>
      <c r="M26" s="23">
        <v>0.95977039999999991</v>
      </c>
      <c r="N26" s="23">
        <v>5.5059519999999997</v>
      </c>
      <c r="O26" s="23">
        <f t="shared" si="8"/>
        <v>18.856000000000002</v>
      </c>
      <c r="P26" s="24"/>
      <c r="Q26" s="81">
        <f t="shared" si="9"/>
        <v>18.856000000000002</v>
      </c>
      <c r="S26" s="78">
        <f t="shared" si="1"/>
        <v>7.8836936</v>
      </c>
      <c r="T26" s="78">
        <f t="shared" si="2"/>
        <v>4.5065839999999993</v>
      </c>
      <c r="U26" s="78">
        <f t="shared" si="3"/>
        <v>0</v>
      </c>
      <c r="V26" s="78">
        <f t="shared" si="4"/>
        <v>0.95977039999999991</v>
      </c>
      <c r="W26" s="78">
        <f t="shared" si="5"/>
        <v>5.5059519999999997</v>
      </c>
    </row>
    <row r="27" spans="1:23">
      <c r="A27" s="8" t="s">
        <v>69</v>
      </c>
      <c r="B27" s="22">
        <v>17.588000000000001</v>
      </c>
      <c r="C27" s="22">
        <f t="shared" si="6"/>
        <v>17.588000000000001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7.3535428000000005</v>
      </c>
      <c r="K27" s="23">
        <v>4.2035319999999992</v>
      </c>
      <c r="L27" s="23">
        <v>0</v>
      </c>
      <c r="M27" s="23">
        <v>0.89522919999999984</v>
      </c>
      <c r="N27" s="23">
        <v>5.1356959999999994</v>
      </c>
      <c r="O27" s="23">
        <f t="shared" si="8"/>
        <v>17.588000000000001</v>
      </c>
      <c r="P27" s="24"/>
      <c r="Q27" s="81">
        <f t="shared" si="9"/>
        <v>17.588000000000001</v>
      </c>
      <c r="S27" s="78">
        <f t="shared" si="1"/>
        <v>7.3535428000000005</v>
      </c>
      <c r="T27" s="78">
        <f t="shared" si="2"/>
        <v>4.2035319999999992</v>
      </c>
      <c r="U27" s="78">
        <f t="shared" si="3"/>
        <v>0</v>
      </c>
      <c r="V27" s="78">
        <f t="shared" si="4"/>
        <v>0.89522919999999984</v>
      </c>
      <c r="W27" s="78">
        <f t="shared" si="5"/>
        <v>5.1356959999999994</v>
      </c>
    </row>
    <row r="28" spans="1:23">
      <c r="A28" s="8" t="s">
        <v>70</v>
      </c>
      <c r="B28" s="22">
        <v>17.184000000000001</v>
      </c>
      <c r="C28" s="22">
        <f t="shared" si="6"/>
        <v>17.184000000000001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7.1846303999999996</v>
      </c>
      <c r="K28" s="23">
        <v>4.1069759999999995</v>
      </c>
      <c r="L28" s="23">
        <v>0</v>
      </c>
      <c r="M28" s="23">
        <v>0.87466559999999993</v>
      </c>
      <c r="N28" s="23">
        <v>5.0177279999999991</v>
      </c>
      <c r="O28" s="23">
        <f t="shared" si="8"/>
        <v>17.184000000000001</v>
      </c>
      <c r="P28" s="24"/>
      <c r="Q28" s="81">
        <f t="shared" si="9"/>
        <v>17.184000000000001</v>
      </c>
      <c r="S28" s="78">
        <f t="shared" si="1"/>
        <v>7.1846303999999996</v>
      </c>
      <c r="T28" s="78">
        <f t="shared" si="2"/>
        <v>4.1069759999999995</v>
      </c>
      <c r="U28" s="78">
        <f t="shared" si="3"/>
        <v>0</v>
      </c>
      <c r="V28" s="78">
        <f t="shared" si="4"/>
        <v>0.87466559999999993</v>
      </c>
      <c r="W28" s="78">
        <f t="shared" si="5"/>
        <v>5.0177279999999991</v>
      </c>
    </row>
    <row r="29" spans="1:23">
      <c r="A29" s="8" t="s">
        <v>71</v>
      </c>
      <c r="B29" s="22">
        <v>16.588000000000001</v>
      </c>
      <c r="C29" s="22">
        <f t="shared" si="6"/>
        <v>16.588000000000001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6.9354427999999997</v>
      </c>
      <c r="K29" s="23">
        <v>3.9645319999999993</v>
      </c>
      <c r="L29" s="23">
        <v>0</v>
      </c>
      <c r="M29" s="23">
        <v>0.84432919999999989</v>
      </c>
      <c r="N29" s="23">
        <v>4.8436959999999996</v>
      </c>
      <c r="O29" s="23">
        <f t="shared" si="8"/>
        <v>16.588000000000001</v>
      </c>
      <c r="P29" s="24"/>
      <c r="Q29" s="81">
        <f t="shared" si="9"/>
        <v>16.588000000000001</v>
      </c>
      <c r="S29" s="78">
        <f t="shared" si="1"/>
        <v>6.9354427999999997</v>
      </c>
      <c r="T29" s="78">
        <f t="shared" si="2"/>
        <v>3.9645319999999993</v>
      </c>
      <c r="U29" s="78">
        <f t="shared" si="3"/>
        <v>0</v>
      </c>
      <c r="V29" s="78">
        <f t="shared" si="4"/>
        <v>0.84432919999999989</v>
      </c>
      <c r="W29" s="78">
        <f t="shared" si="5"/>
        <v>4.8436959999999996</v>
      </c>
    </row>
    <row r="30" spans="1:23">
      <c r="A30" s="8" t="s">
        <v>72</v>
      </c>
      <c r="B30" s="22">
        <v>17.568000000000001</v>
      </c>
      <c r="C30" s="22">
        <f t="shared" si="6"/>
        <v>17.568000000000001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7.3451807999999996</v>
      </c>
      <c r="K30" s="23">
        <v>4.1987519999999998</v>
      </c>
      <c r="L30" s="23">
        <v>0</v>
      </c>
      <c r="M30" s="23">
        <v>0.89421119999999987</v>
      </c>
      <c r="N30" s="23">
        <v>5.1298559999999993</v>
      </c>
      <c r="O30" s="23">
        <f t="shared" si="8"/>
        <v>17.568000000000001</v>
      </c>
      <c r="P30" s="24"/>
      <c r="Q30" s="81">
        <f t="shared" si="9"/>
        <v>17.568000000000001</v>
      </c>
      <c r="S30" s="78">
        <f t="shared" si="1"/>
        <v>7.3451807999999996</v>
      </c>
      <c r="T30" s="78">
        <f t="shared" si="2"/>
        <v>4.1987519999999998</v>
      </c>
      <c r="U30" s="78">
        <f t="shared" si="3"/>
        <v>0</v>
      </c>
      <c r="V30" s="78">
        <f t="shared" si="4"/>
        <v>0.89421119999999987</v>
      </c>
      <c r="W30" s="78">
        <f t="shared" si="5"/>
        <v>5.1298559999999993</v>
      </c>
    </row>
    <row r="31" spans="1:23">
      <c r="A31" s="8" t="s">
        <v>73</v>
      </c>
      <c r="B31" s="22">
        <v>16.8</v>
      </c>
      <c r="C31" s="22">
        <f t="shared" si="6"/>
        <v>16.8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7.0240799999999988</v>
      </c>
      <c r="K31" s="23">
        <v>4.0151999999999992</v>
      </c>
      <c r="L31" s="23">
        <v>0</v>
      </c>
      <c r="M31" s="23">
        <v>0.85511999999999988</v>
      </c>
      <c r="N31" s="23">
        <v>4.9055999999999997</v>
      </c>
      <c r="O31" s="23">
        <f t="shared" si="8"/>
        <v>16.8</v>
      </c>
      <c r="P31" s="24"/>
      <c r="Q31" s="81">
        <f t="shared" si="9"/>
        <v>16.8</v>
      </c>
      <c r="S31" s="78">
        <f t="shared" si="1"/>
        <v>7.0240799999999988</v>
      </c>
      <c r="T31" s="78">
        <f t="shared" si="2"/>
        <v>4.0151999999999992</v>
      </c>
      <c r="U31" s="78">
        <f t="shared" si="3"/>
        <v>0</v>
      </c>
      <c r="V31" s="78">
        <f t="shared" si="4"/>
        <v>0.85511999999999988</v>
      </c>
      <c r="W31" s="78">
        <f t="shared" si="5"/>
        <v>4.9055999999999997</v>
      </c>
    </row>
    <row r="32" spans="1:23">
      <c r="A32" s="8" t="s">
        <v>74</v>
      </c>
      <c r="B32" s="22">
        <v>16.36</v>
      </c>
      <c r="C32" s="22">
        <f t="shared" si="6"/>
        <v>16.36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6.8401159999999992</v>
      </c>
      <c r="K32" s="23">
        <v>3.9100399999999991</v>
      </c>
      <c r="L32" s="23">
        <v>0</v>
      </c>
      <c r="M32" s="23">
        <v>0.8327239999999998</v>
      </c>
      <c r="N32" s="23">
        <v>4.7771199999999991</v>
      </c>
      <c r="O32" s="23">
        <f t="shared" si="8"/>
        <v>16.36</v>
      </c>
      <c r="P32" s="24"/>
      <c r="Q32" s="81">
        <f t="shared" si="9"/>
        <v>16.36</v>
      </c>
      <c r="S32" s="78">
        <f t="shared" si="1"/>
        <v>6.8401159999999992</v>
      </c>
      <c r="T32" s="78">
        <f t="shared" si="2"/>
        <v>3.9100399999999991</v>
      </c>
      <c r="U32" s="78">
        <f t="shared" si="3"/>
        <v>0</v>
      </c>
      <c r="V32" s="78">
        <f t="shared" si="4"/>
        <v>0.8327239999999998</v>
      </c>
      <c r="W32" s="78">
        <f t="shared" si="5"/>
        <v>4.7771199999999991</v>
      </c>
    </row>
    <row r="33" spans="1:23">
      <c r="A33" s="8" t="s">
        <v>75</v>
      </c>
      <c r="B33" s="22">
        <v>17.164000000000001</v>
      </c>
      <c r="C33" s="22">
        <f t="shared" si="6"/>
        <v>17.164000000000001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7.1762684000000005</v>
      </c>
      <c r="K33" s="23">
        <v>4.1021959999999993</v>
      </c>
      <c r="L33" s="23">
        <v>0</v>
      </c>
      <c r="M33" s="23">
        <v>0.87364759999999997</v>
      </c>
      <c r="N33" s="23">
        <v>5.011887999999999</v>
      </c>
      <c r="O33" s="23">
        <f t="shared" si="8"/>
        <v>17.164000000000001</v>
      </c>
      <c r="P33" s="24"/>
      <c r="Q33" s="81">
        <f t="shared" si="9"/>
        <v>17.164000000000001</v>
      </c>
      <c r="S33" s="78">
        <f t="shared" si="1"/>
        <v>7.1762684000000005</v>
      </c>
      <c r="T33" s="78">
        <f t="shared" si="2"/>
        <v>4.1021959999999993</v>
      </c>
      <c r="U33" s="78">
        <f t="shared" si="3"/>
        <v>0</v>
      </c>
      <c r="V33" s="78">
        <f t="shared" si="4"/>
        <v>0.87364759999999997</v>
      </c>
      <c r="W33" s="78">
        <f t="shared" si="5"/>
        <v>5.011887999999999</v>
      </c>
    </row>
    <row r="34" spans="1:23">
      <c r="A34" s="8" t="s">
        <v>76</v>
      </c>
      <c r="B34" s="22">
        <v>17.012</v>
      </c>
      <c r="C34" s="22">
        <f t="shared" si="6"/>
        <v>17.012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7.1127171999999996</v>
      </c>
      <c r="K34" s="23">
        <v>4.0658679999999991</v>
      </c>
      <c r="L34" s="23">
        <v>0</v>
      </c>
      <c r="M34" s="23">
        <v>0.86591079999999998</v>
      </c>
      <c r="N34" s="23">
        <v>4.967503999999999</v>
      </c>
      <c r="O34" s="23">
        <f t="shared" si="8"/>
        <v>17.012</v>
      </c>
      <c r="P34" s="24"/>
      <c r="Q34" s="81">
        <f t="shared" si="9"/>
        <v>17.012</v>
      </c>
      <c r="S34" s="78">
        <f t="shared" si="1"/>
        <v>7.1127171999999996</v>
      </c>
      <c r="T34" s="78">
        <f t="shared" si="2"/>
        <v>4.0658679999999991</v>
      </c>
      <c r="U34" s="78">
        <f t="shared" si="3"/>
        <v>0</v>
      </c>
      <c r="V34" s="78">
        <f t="shared" si="4"/>
        <v>0.86591079999999998</v>
      </c>
      <c r="W34" s="78">
        <f t="shared" si="5"/>
        <v>4.967503999999999</v>
      </c>
    </row>
    <row r="35" spans="1:23">
      <c r="A35" s="8" t="s">
        <v>77</v>
      </c>
      <c r="B35" s="22">
        <v>16.760000000000002</v>
      </c>
      <c r="C35" s="22">
        <f t="shared" si="6"/>
        <v>16.760000000000002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7.0073559999999997</v>
      </c>
      <c r="K35" s="23">
        <v>4.0056399999999996</v>
      </c>
      <c r="L35" s="23">
        <v>0</v>
      </c>
      <c r="M35" s="23">
        <v>0.85308399999999995</v>
      </c>
      <c r="N35" s="23">
        <v>4.8939199999999996</v>
      </c>
      <c r="O35" s="23">
        <f t="shared" si="8"/>
        <v>16.760000000000002</v>
      </c>
      <c r="P35" s="24"/>
      <c r="Q35" s="81">
        <f t="shared" si="9"/>
        <v>16.760000000000002</v>
      </c>
      <c r="S35" s="78">
        <f t="shared" si="1"/>
        <v>7.0073559999999997</v>
      </c>
      <c r="T35" s="78">
        <f t="shared" si="2"/>
        <v>4.0056399999999996</v>
      </c>
      <c r="U35" s="78">
        <f t="shared" si="3"/>
        <v>0</v>
      </c>
      <c r="V35" s="78">
        <f t="shared" si="4"/>
        <v>0.85308399999999995</v>
      </c>
      <c r="W35" s="78">
        <f t="shared" si="5"/>
        <v>4.8939199999999996</v>
      </c>
    </row>
    <row r="36" spans="1:23">
      <c r="A36" s="8" t="s">
        <v>78</v>
      </c>
      <c r="B36" s="22">
        <v>15.628</v>
      </c>
      <c r="C36" s="22">
        <f t="shared" si="6"/>
        <v>15.628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6.5340667999999997</v>
      </c>
      <c r="K36" s="23">
        <v>3.735091999999999</v>
      </c>
      <c r="L36" s="23">
        <v>0</v>
      </c>
      <c r="M36" s="23">
        <v>0.79546519999999987</v>
      </c>
      <c r="N36" s="23">
        <v>4.5633759999999999</v>
      </c>
      <c r="O36" s="23">
        <f t="shared" si="8"/>
        <v>15.628</v>
      </c>
      <c r="P36" s="24"/>
      <c r="Q36" s="81">
        <f t="shared" si="9"/>
        <v>15.628</v>
      </c>
      <c r="S36" s="78">
        <f t="shared" si="1"/>
        <v>6.5340667999999997</v>
      </c>
      <c r="T36" s="78">
        <f t="shared" si="2"/>
        <v>3.735091999999999</v>
      </c>
      <c r="U36" s="78">
        <f t="shared" si="3"/>
        <v>0</v>
      </c>
      <c r="V36" s="78">
        <f t="shared" si="4"/>
        <v>0.79546519999999987</v>
      </c>
      <c r="W36" s="78">
        <f t="shared" si="5"/>
        <v>4.5633759999999999</v>
      </c>
    </row>
    <row r="37" spans="1:23">
      <c r="A37" s="8" t="s">
        <v>79</v>
      </c>
      <c r="B37" s="22">
        <v>17.623999999999999</v>
      </c>
      <c r="C37" s="22">
        <f t="shared" si="6"/>
        <v>17.623999999999999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7.3685943999999983</v>
      </c>
      <c r="K37" s="23">
        <v>4.2121359999999983</v>
      </c>
      <c r="L37" s="23">
        <v>0</v>
      </c>
      <c r="M37" s="23">
        <v>0.89706159999999979</v>
      </c>
      <c r="N37" s="23">
        <v>5.1462079999999988</v>
      </c>
      <c r="O37" s="23">
        <f t="shared" si="8"/>
        <v>17.623999999999999</v>
      </c>
      <c r="P37" s="24"/>
      <c r="Q37" s="81">
        <f t="shared" si="9"/>
        <v>17.623999999999999</v>
      </c>
      <c r="S37" s="78">
        <f t="shared" si="1"/>
        <v>7.3685943999999983</v>
      </c>
      <c r="T37" s="78">
        <f t="shared" si="2"/>
        <v>4.2121359999999983</v>
      </c>
      <c r="U37" s="78">
        <f t="shared" si="3"/>
        <v>0</v>
      </c>
      <c r="V37" s="78">
        <f t="shared" si="4"/>
        <v>0.89706159999999979</v>
      </c>
      <c r="W37" s="78">
        <f t="shared" si="5"/>
        <v>5.1462079999999988</v>
      </c>
    </row>
    <row r="38" spans="1:23">
      <c r="A38" s="8" t="s">
        <v>80</v>
      </c>
      <c r="B38" s="22">
        <v>17.3</v>
      </c>
      <c r="C38" s="22">
        <f t="shared" si="6"/>
        <v>17.3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7.2331300000000001</v>
      </c>
      <c r="K38" s="23">
        <v>4.1346999999999987</v>
      </c>
      <c r="L38" s="23">
        <v>0</v>
      </c>
      <c r="M38" s="23">
        <v>0.88056999999999985</v>
      </c>
      <c r="N38" s="23">
        <v>5.0515999999999996</v>
      </c>
      <c r="O38" s="23">
        <f t="shared" si="8"/>
        <v>17.3</v>
      </c>
      <c r="P38" s="24"/>
      <c r="Q38" s="81">
        <f t="shared" si="9"/>
        <v>17.3</v>
      </c>
      <c r="S38" s="78">
        <f t="shared" si="1"/>
        <v>7.2331300000000001</v>
      </c>
      <c r="T38" s="78">
        <f t="shared" si="2"/>
        <v>4.1346999999999987</v>
      </c>
      <c r="U38" s="78">
        <f t="shared" si="3"/>
        <v>0</v>
      </c>
      <c r="V38" s="78">
        <f t="shared" si="4"/>
        <v>0.88056999999999985</v>
      </c>
      <c r="W38" s="78">
        <f t="shared" si="5"/>
        <v>5.0515999999999996</v>
      </c>
    </row>
    <row r="39" spans="1:23">
      <c r="A39" s="8" t="s">
        <v>81</v>
      </c>
      <c r="B39" s="22">
        <v>16.224</v>
      </c>
      <c r="C39" s="22">
        <f t="shared" si="6"/>
        <v>16.224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6.7832543999999997</v>
      </c>
      <c r="K39" s="23">
        <v>3.8775359999999996</v>
      </c>
      <c r="L39" s="23">
        <v>0</v>
      </c>
      <c r="M39" s="23">
        <v>0.8258015999999998</v>
      </c>
      <c r="N39" s="23">
        <v>4.7374079999999994</v>
      </c>
      <c r="O39" s="23">
        <f t="shared" si="8"/>
        <v>16.224</v>
      </c>
      <c r="P39" s="24"/>
      <c r="Q39" s="81">
        <f t="shared" si="9"/>
        <v>16.224</v>
      </c>
      <c r="S39" s="78">
        <f t="shared" si="1"/>
        <v>6.7832543999999997</v>
      </c>
      <c r="T39" s="78">
        <f t="shared" si="2"/>
        <v>3.8775359999999996</v>
      </c>
      <c r="U39" s="78">
        <f t="shared" si="3"/>
        <v>0</v>
      </c>
      <c r="V39" s="78">
        <f t="shared" si="4"/>
        <v>0.8258015999999998</v>
      </c>
      <c r="W39" s="78">
        <f t="shared" si="5"/>
        <v>4.7374079999999994</v>
      </c>
    </row>
    <row r="40" spans="1:23">
      <c r="A40" s="8" t="s">
        <v>82</v>
      </c>
      <c r="B40" s="22">
        <v>15.86</v>
      </c>
      <c r="C40" s="22">
        <f t="shared" si="6"/>
        <v>15.86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6.6310659999999988</v>
      </c>
      <c r="K40" s="23">
        <v>3.7905399999999991</v>
      </c>
      <c r="L40" s="23">
        <v>0</v>
      </c>
      <c r="M40" s="23">
        <v>0.80727399999999983</v>
      </c>
      <c r="N40" s="23">
        <v>4.6311199999999992</v>
      </c>
      <c r="O40" s="23">
        <f t="shared" si="8"/>
        <v>15.86</v>
      </c>
      <c r="P40" s="24"/>
      <c r="Q40" s="81">
        <f t="shared" si="9"/>
        <v>15.86</v>
      </c>
      <c r="S40" s="78">
        <f t="shared" si="1"/>
        <v>6.6310659999999988</v>
      </c>
      <c r="T40" s="78">
        <f t="shared" si="2"/>
        <v>3.7905399999999991</v>
      </c>
      <c r="U40" s="78">
        <f t="shared" si="3"/>
        <v>0</v>
      </c>
      <c r="V40" s="78">
        <f t="shared" si="4"/>
        <v>0.80727399999999983</v>
      </c>
      <c r="W40" s="78">
        <f t="shared" si="5"/>
        <v>4.6311199999999992</v>
      </c>
    </row>
    <row r="41" spans="1:23">
      <c r="A41" s="8" t="s">
        <v>83</v>
      </c>
      <c r="B41" s="22">
        <v>18.123999999999999</v>
      </c>
      <c r="C41" s="22">
        <f t="shared" si="6"/>
        <v>18.123999999999999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7.5776443999999996</v>
      </c>
      <c r="K41" s="23">
        <v>4.3316359999999987</v>
      </c>
      <c r="L41" s="23">
        <v>0</v>
      </c>
      <c r="M41" s="23">
        <v>0.92251159999999977</v>
      </c>
      <c r="N41" s="23">
        <v>5.2922079999999987</v>
      </c>
      <c r="O41" s="23">
        <f t="shared" si="8"/>
        <v>18.123999999999999</v>
      </c>
      <c r="P41" s="24"/>
      <c r="Q41" s="81">
        <f t="shared" si="9"/>
        <v>18.123999999999999</v>
      </c>
      <c r="S41" s="78">
        <f t="shared" si="1"/>
        <v>7.5776443999999996</v>
      </c>
      <c r="T41" s="78">
        <f t="shared" si="2"/>
        <v>4.3316359999999987</v>
      </c>
      <c r="U41" s="78">
        <f t="shared" si="3"/>
        <v>0</v>
      </c>
      <c r="V41" s="78">
        <f t="shared" si="4"/>
        <v>0.92251159999999977</v>
      </c>
      <c r="W41" s="78">
        <f t="shared" si="5"/>
        <v>5.2922079999999987</v>
      </c>
    </row>
    <row r="42" spans="1:23">
      <c r="A42" s="8" t="s">
        <v>84</v>
      </c>
      <c r="B42" s="22">
        <v>16.856000000000002</v>
      </c>
      <c r="C42" s="22">
        <f t="shared" si="6"/>
        <v>16.856000000000002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7.0474936000000001</v>
      </c>
      <c r="K42" s="23">
        <v>4.0285839999999995</v>
      </c>
      <c r="L42" s="23">
        <v>0</v>
      </c>
      <c r="M42" s="23">
        <v>0.85797040000000002</v>
      </c>
      <c r="N42" s="23">
        <v>4.9219520000000001</v>
      </c>
      <c r="O42" s="23">
        <f t="shared" si="8"/>
        <v>16.856000000000002</v>
      </c>
      <c r="P42" s="24"/>
      <c r="Q42" s="81">
        <f t="shared" si="9"/>
        <v>16.856000000000002</v>
      </c>
      <c r="S42" s="78">
        <f t="shared" si="1"/>
        <v>7.0474936000000001</v>
      </c>
      <c r="T42" s="78">
        <f t="shared" si="2"/>
        <v>4.0285839999999995</v>
      </c>
      <c r="U42" s="78">
        <f t="shared" si="3"/>
        <v>0</v>
      </c>
      <c r="V42" s="78">
        <f t="shared" si="4"/>
        <v>0.85797040000000002</v>
      </c>
      <c r="W42" s="78">
        <f t="shared" si="5"/>
        <v>4.9219520000000001</v>
      </c>
    </row>
    <row r="43" spans="1:23">
      <c r="A43" s="8" t="s">
        <v>85</v>
      </c>
      <c r="B43" s="22">
        <v>17.643999999999998</v>
      </c>
      <c r="C43" s="22">
        <f t="shared" si="6"/>
        <v>17.643999999999998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7.3769563999999992</v>
      </c>
      <c r="K43" s="23">
        <v>4.2169159999999986</v>
      </c>
      <c r="L43" s="23">
        <v>0</v>
      </c>
      <c r="M43" s="23">
        <v>0.89807959999999987</v>
      </c>
      <c r="N43" s="23">
        <v>5.1520479999999989</v>
      </c>
      <c r="O43" s="23">
        <f t="shared" si="8"/>
        <v>17.643999999999998</v>
      </c>
      <c r="P43" s="24"/>
      <c r="Q43" s="81">
        <f t="shared" si="9"/>
        <v>17.643999999999998</v>
      </c>
      <c r="S43" s="78">
        <f t="shared" si="1"/>
        <v>7.3769563999999992</v>
      </c>
      <c r="T43" s="78">
        <f t="shared" si="2"/>
        <v>4.2169159999999986</v>
      </c>
      <c r="U43" s="78">
        <f t="shared" si="3"/>
        <v>0</v>
      </c>
      <c r="V43" s="78">
        <f t="shared" si="4"/>
        <v>0.89807959999999987</v>
      </c>
      <c r="W43" s="78">
        <f t="shared" si="5"/>
        <v>5.1520479999999989</v>
      </c>
    </row>
    <row r="44" spans="1:23">
      <c r="A44" s="8" t="s">
        <v>86</v>
      </c>
      <c r="B44" s="22">
        <v>17.260000000000002</v>
      </c>
      <c r="C44" s="22">
        <f t="shared" si="6"/>
        <v>17.260000000000002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7.2164059999999992</v>
      </c>
      <c r="K44" s="23">
        <v>4.1251399999999991</v>
      </c>
      <c r="L44" s="23">
        <v>0</v>
      </c>
      <c r="M44" s="23">
        <v>0.87853399999999993</v>
      </c>
      <c r="N44" s="23">
        <v>5.0399199999999995</v>
      </c>
      <c r="O44" s="23">
        <f t="shared" si="8"/>
        <v>17.260000000000002</v>
      </c>
      <c r="P44" s="24"/>
      <c r="Q44" s="81">
        <f t="shared" si="9"/>
        <v>17.260000000000002</v>
      </c>
      <c r="S44" s="78">
        <f t="shared" si="1"/>
        <v>7.2164059999999992</v>
      </c>
      <c r="T44" s="78">
        <f t="shared" si="2"/>
        <v>4.1251399999999991</v>
      </c>
      <c r="U44" s="78">
        <f t="shared" si="3"/>
        <v>0</v>
      </c>
      <c r="V44" s="78">
        <f t="shared" si="4"/>
        <v>0.87853399999999993</v>
      </c>
      <c r="W44" s="78">
        <f t="shared" si="5"/>
        <v>5.0399199999999995</v>
      </c>
    </row>
    <row r="45" spans="1:23">
      <c r="A45" s="8" t="s">
        <v>87</v>
      </c>
      <c r="B45" s="22">
        <v>17.78</v>
      </c>
      <c r="C45" s="22">
        <f t="shared" si="6"/>
        <v>17.78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7.4338180000000005</v>
      </c>
      <c r="K45" s="23">
        <v>4.2494199999999998</v>
      </c>
      <c r="L45" s="23">
        <v>0</v>
      </c>
      <c r="M45" s="23">
        <v>0.90500199999999997</v>
      </c>
      <c r="N45" s="23">
        <v>5.1917599999999995</v>
      </c>
      <c r="O45" s="23">
        <f t="shared" si="8"/>
        <v>17.78</v>
      </c>
      <c r="P45" s="24"/>
      <c r="Q45" s="81">
        <f t="shared" si="9"/>
        <v>17.78</v>
      </c>
      <c r="S45" s="78">
        <f t="shared" si="1"/>
        <v>7.4338180000000005</v>
      </c>
      <c r="T45" s="78">
        <f t="shared" si="2"/>
        <v>4.2494199999999998</v>
      </c>
      <c r="U45" s="78">
        <f t="shared" si="3"/>
        <v>0</v>
      </c>
      <c r="V45" s="78">
        <f t="shared" si="4"/>
        <v>0.90500199999999997</v>
      </c>
      <c r="W45" s="78">
        <f t="shared" si="5"/>
        <v>5.1917599999999995</v>
      </c>
    </row>
    <row r="46" spans="1:23">
      <c r="A46" s="8" t="s">
        <v>88</v>
      </c>
      <c r="B46" s="22">
        <v>17.416</v>
      </c>
      <c r="C46" s="22">
        <f t="shared" si="6"/>
        <v>17.416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7.2816296000000005</v>
      </c>
      <c r="K46" s="23">
        <v>4.1624239999999988</v>
      </c>
      <c r="L46" s="23">
        <v>0</v>
      </c>
      <c r="M46" s="23">
        <v>0.88647439999999988</v>
      </c>
      <c r="N46" s="23">
        <v>5.0854719999999993</v>
      </c>
      <c r="O46" s="23">
        <f t="shared" si="8"/>
        <v>17.416</v>
      </c>
      <c r="P46" s="24"/>
      <c r="Q46" s="81">
        <f t="shared" si="9"/>
        <v>17.416</v>
      </c>
      <c r="S46" s="78">
        <f t="shared" si="1"/>
        <v>7.2816296000000005</v>
      </c>
      <c r="T46" s="78">
        <f t="shared" si="2"/>
        <v>4.1624239999999988</v>
      </c>
      <c r="U46" s="78">
        <f t="shared" si="3"/>
        <v>0</v>
      </c>
      <c r="V46" s="78">
        <f t="shared" si="4"/>
        <v>0.88647439999999988</v>
      </c>
      <c r="W46" s="78">
        <f t="shared" si="5"/>
        <v>5.0854719999999993</v>
      </c>
    </row>
    <row r="47" spans="1:23">
      <c r="A47" s="8" t="s">
        <v>89</v>
      </c>
      <c r="B47" s="22">
        <v>17.547999999999998</v>
      </c>
      <c r="C47" s="22">
        <f t="shared" si="6"/>
        <v>17.547999999999998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7.3368187999999988</v>
      </c>
      <c r="K47" s="23">
        <v>4.1939719999999987</v>
      </c>
      <c r="L47" s="23">
        <v>0</v>
      </c>
      <c r="M47" s="23">
        <v>0.8931931999999998</v>
      </c>
      <c r="N47" s="23">
        <v>5.1240159999999983</v>
      </c>
      <c r="O47" s="23">
        <f t="shared" si="8"/>
        <v>17.547999999999998</v>
      </c>
      <c r="P47" s="24"/>
      <c r="Q47" s="81">
        <f t="shared" si="9"/>
        <v>17.547999999999998</v>
      </c>
      <c r="S47" s="78">
        <f t="shared" si="1"/>
        <v>7.3368187999999988</v>
      </c>
      <c r="T47" s="78">
        <f t="shared" si="2"/>
        <v>4.1939719999999987</v>
      </c>
      <c r="U47" s="78">
        <f t="shared" si="3"/>
        <v>0</v>
      </c>
      <c r="V47" s="78">
        <f t="shared" si="4"/>
        <v>0.8931931999999998</v>
      </c>
      <c r="W47" s="78">
        <f t="shared" si="5"/>
        <v>5.1240159999999983</v>
      </c>
    </row>
    <row r="48" spans="1:23">
      <c r="A48" s="8" t="s">
        <v>90</v>
      </c>
      <c r="B48" s="22">
        <v>16.936</v>
      </c>
      <c r="C48" s="22">
        <f t="shared" si="6"/>
        <v>16.936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7.0809415999999992</v>
      </c>
      <c r="K48" s="23">
        <v>4.0477039999999995</v>
      </c>
      <c r="L48" s="23">
        <v>0</v>
      </c>
      <c r="M48" s="23">
        <v>0.86204239999999988</v>
      </c>
      <c r="N48" s="23">
        <v>4.9453119999999995</v>
      </c>
      <c r="O48" s="23">
        <f t="shared" si="8"/>
        <v>16.936</v>
      </c>
      <c r="P48" s="24"/>
      <c r="Q48" s="81">
        <f t="shared" si="9"/>
        <v>16.936</v>
      </c>
      <c r="S48" s="78">
        <f t="shared" si="1"/>
        <v>7.0809415999999992</v>
      </c>
      <c r="T48" s="78">
        <f t="shared" si="2"/>
        <v>4.0477039999999995</v>
      </c>
      <c r="U48" s="78">
        <f t="shared" si="3"/>
        <v>0</v>
      </c>
      <c r="V48" s="78">
        <f t="shared" si="4"/>
        <v>0.86204239999999988</v>
      </c>
      <c r="W48" s="78">
        <f t="shared" si="5"/>
        <v>4.9453119999999995</v>
      </c>
    </row>
    <row r="49" spans="1:23">
      <c r="A49" s="8" t="s">
        <v>91</v>
      </c>
      <c r="B49" s="22">
        <v>16.916</v>
      </c>
      <c r="C49" s="22">
        <f t="shared" si="6"/>
        <v>16.916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7.0725795999999992</v>
      </c>
      <c r="K49" s="23">
        <v>4.0429239999999993</v>
      </c>
      <c r="L49" s="23">
        <v>0</v>
      </c>
      <c r="M49" s="23">
        <v>0.86102439999999991</v>
      </c>
      <c r="N49" s="23">
        <v>4.9394719999999994</v>
      </c>
      <c r="O49" s="23">
        <f t="shared" si="8"/>
        <v>16.916</v>
      </c>
      <c r="P49" s="24"/>
      <c r="Q49" s="81">
        <f t="shared" si="9"/>
        <v>16.916</v>
      </c>
      <c r="S49" s="78">
        <f t="shared" si="1"/>
        <v>7.0725795999999992</v>
      </c>
      <c r="T49" s="78">
        <f t="shared" si="2"/>
        <v>4.0429239999999993</v>
      </c>
      <c r="U49" s="78">
        <f t="shared" si="3"/>
        <v>0</v>
      </c>
      <c r="V49" s="78">
        <f t="shared" si="4"/>
        <v>0.86102439999999991</v>
      </c>
      <c r="W49" s="78">
        <f t="shared" si="5"/>
        <v>4.9394719999999994</v>
      </c>
    </row>
    <row r="50" spans="1:23">
      <c r="A50" s="8" t="s">
        <v>92</v>
      </c>
      <c r="B50" s="22">
        <v>17.8</v>
      </c>
      <c r="C50" s="22">
        <f t="shared" si="6"/>
        <v>17.8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7.4421799999999996</v>
      </c>
      <c r="K50" s="23">
        <v>4.2542</v>
      </c>
      <c r="L50" s="23">
        <v>0</v>
      </c>
      <c r="M50" s="23">
        <v>0.90601999999999994</v>
      </c>
      <c r="N50" s="23">
        <v>5.1975999999999996</v>
      </c>
      <c r="O50" s="23">
        <f t="shared" si="8"/>
        <v>17.8</v>
      </c>
      <c r="P50" s="24"/>
      <c r="Q50" s="81">
        <f t="shared" si="9"/>
        <v>17.8</v>
      </c>
      <c r="S50" s="78">
        <f t="shared" si="1"/>
        <v>7.4421799999999996</v>
      </c>
      <c r="T50" s="78">
        <f t="shared" si="2"/>
        <v>4.2542</v>
      </c>
      <c r="U50" s="78">
        <f t="shared" si="3"/>
        <v>0</v>
      </c>
      <c r="V50" s="78">
        <f t="shared" si="4"/>
        <v>0.90601999999999994</v>
      </c>
      <c r="W50" s="78">
        <f t="shared" si="5"/>
        <v>5.1975999999999996</v>
      </c>
    </row>
    <row r="51" spans="1:23">
      <c r="A51" s="8" t="s">
        <v>93</v>
      </c>
      <c r="B51" s="22">
        <v>17.012</v>
      </c>
      <c r="C51" s="22">
        <f t="shared" si="6"/>
        <v>17.012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7.1127171999999996</v>
      </c>
      <c r="K51" s="23">
        <v>4.0658679999999991</v>
      </c>
      <c r="L51" s="23">
        <v>0</v>
      </c>
      <c r="M51" s="23">
        <v>0.86591079999999998</v>
      </c>
      <c r="N51" s="23">
        <v>4.967503999999999</v>
      </c>
      <c r="O51" s="23">
        <f t="shared" si="8"/>
        <v>17.012</v>
      </c>
      <c r="P51" s="24"/>
      <c r="Q51" s="81">
        <f t="shared" si="9"/>
        <v>17.012</v>
      </c>
      <c r="S51" s="78">
        <f t="shared" si="1"/>
        <v>7.1127171999999996</v>
      </c>
      <c r="T51" s="78">
        <f t="shared" si="2"/>
        <v>4.0658679999999991</v>
      </c>
      <c r="U51" s="78">
        <f t="shared" si="3"/>
        <v>0</v>
      </c>
      <c r="V51" s="78">
        <f t="shared" si="4"/>
        <v>0.86591079999999998</v>
      </c>
      <c r="W51" s="78">
        <f t="shared" si="5"/>
        <v>4.967503999999999</v>
      </c>
    </row>
    <row r="52" spans="1:23">
      <c r="A52" s="8" t="s">
        <v>94</v>
      </c>
      <c r="B52" s="22">
        <v>16.28</v>
      </c>
      <c r="C52" s="22">
        <f t="shared" si="6"/>
        <v>16.28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6.8066680000000002</v>
      </c>
      <c r="K52" s="23">
        <v>3.8909199999999995</v>
      </c>
      <c r="L52" s="23">
        <v>0</v>
      </c>
      <c r="M52" s="23">
        <v>0.82865199999999994</v>
      </c>
      <c r="N52" s="23">
        <v>4.7537599999999998</v>
      </c>
      <c r="O52" s="23">
        <f t="shared" si="8"/>
        <v>16.28</v>
      </c>
      <c r="P52" s="24"/>
      <c r="Q52" s="81">
        <f t="shared" si="9"/>
        <v>16.28</v>
      </c>
      <c r="S52" s="78">
        <f t="shared" si="1"/>
        <v>6.8066680000000002</v>
      </c>
      <c r="T52" s="78">
        <f t="shared" si="2"/>
        <v>3.8909199999999995</v>
      </c>
      <c r="U52" s="78">
        <f t="shared" si="3"/>
        <v>0</v>
      </c>
      <c r="V52" s="78">
        <f t="shared" si="4"/>
        <v>0.82865199999999994</v>
      </c>
      <c r="W52" s="78">
        <f t="shared" si="5"/>
        <v>4.7537599999999998</v>
      </c>
    </row>
    <row r="53" spans="1:23">
      <c r="A53" s="8" t="s">
        <v>95</v>
      </c>
      <c r="B53" s="22">
        <v>16.396000000000001</v>
      </c>
      <c r="C53" s="22">
        <f t="shared" si="6"/>
        <v>16.396000000000001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6.8551675999999997</v>
      </c>
      <c r="K53" s="23">
        <v>3.9186439999999991</v>
      </c>
      <c r="L53" s="23">
        <v>0</v>
      </c>
      <c r="M53" s="23">
        <v>0.83455639999999987</v>
      </c>
      <c r="N53" s="23">
        <v>4.7876319999999994</v>
      </c>
      <c r="O53" s="23">
        <f t="shared" si="8"/>
        <v>16.396000000000001</v>
      </c>
      <c r="P53" s="24"/>
      <c r="Q53" s="81">
        <f t="shared" si="9"/>
        <v>16.396000000000001</v>
      </c>
      <c r="S53" s="78">
        <f t="shared" si="1"/>
        <v>6.8551675999999997</v>
      </c>
      <c r="T53" s="78">
        <f t="shared" si="2"/>
        <v>3.9186439999999991</v>
      </c>
      <c r="U53" s="78">
        <f t="shared" si="3"/>
        <v>0</v>
      </c>
      <c r="V53" s="78">
        <f t="shared" si="4"/>
        <v>0.83455639999999987</v>
      </c>
      <c r="W53" s="78">
        <f t="shared" si="5"/>
        <v>4.7876319999999994</v>
      </c>
    </row>
    <row r="54" spans="1:23">
      <c r="A54" s="8" t="s">
        <v>96</v>
      </c>
      <c r="B54" s="22">
        <v>17.527999999999999</v>
      </c>
      <c r="C54" s="22">
        <f t="shared" si="6"/>
        <v>17.527999999999999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7.3284567999999988</v>
      </c>
      <c r="K54" s="23">
        <v>4.1891919999999985</v>
      </c>
      <c r="L54" s="23">
        <v>0</v>
      </c>
      <c r="M54" s="23">
        <v>0.89217519999999984</v>
      </c>
      <c r="N54" s="23">
        <v>5.1181759999999992</v>
      </c>
      <c r="O54" s="23">
        <f t="shared" si="8"/>
        <v>17.527999999999999</v>
      </c>
      <c r="P54" s="24"/>
      <c r="Q54" s="81">
        <f t="shared" si="9"/>
        <v>17.527999999999999</v>
      </c>
      <c r="S54" s="78">
        <f t="shared" si="1"/>
        <v>7.3284567999999988</v>
      </c>
      <c r="T54" s="78">
        <f t="shared" si="2"/>
        <v>4.1891919999999985</v>
      </c>
      <c r="U54" s="78">
        <f t="shared" si="3"/>
        <v>0</v>
      </c>
      <c r="V54" s="78">
        <f t="shared" si="4"/>
        <v>0.89217519999999984</v>
      </c>
      <c r="W54" s="78">
        <f t="shared" si="5"/>
        <v>5.1181759999999992</v>
      </c>
    </row>
    <row r="55" spans="1:23">
      <c r="A55" s="8" t="s">
        <v>97</v>
      </c>
      <c r="B55" s="22">
        <v>17.704000000000001</v>
      </c>
      <c r="C55" s="22">
        <f t="shared" si="6"/>
        <v>17.704000000000001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7.4020423999999991</v>
      </c>
      <c r="K55" s="23">
        <v>4.2312559999999992</v>
      </c>
      <c r="L55" s="23">
        <v>0</v>
      </c>
      <c r="M55" s="23">
        <v>0.90113359999999987</v>
      </c>
      <c r="N55" s="23">
        <v>5.1695679999999999</v>
      </c>
      <c r="O55" s="23">
        <f t="shared" si="8"/>
        <v>17.704000000000001</v>
      </c>
      <c r="P55" s="24"/>
      <c r="Q55" s="81">
        <f t="shared" si="9"/>
        <v>17.704000000000001</v>
      </c>
      <c r="S55" s="78">
        <f t="shared" si="1"/>
        <v>7.4020423999999991</v>
      </c>
      <c r="T55" s="78">
        <f t="shared" si="2"/>
        <v>4.2312559999999992</v>
      </c>
      <c r="U55" s="78">
        <f t="shared" si="3"/>
        <v>0</v>
      </c>
      <c r="V55" s="78">
        <f t="shared" si="4"/>
        <v>0.90113359999999987</v>
      </c>
      <c r="W55" s="78">
        <f t="shared" si="5"/>
        <v>5.1695679999999999</v>
      </c>
    </row>
    <row r="56" spans="1:23">
      <c r="A56" s="8" t="s">
        <v>98</v>
      </c>
      <c r="B56" s="22">
        <v>16.588000000000001</v>
      </c>
      <c r="C56" s="22">
        <f t="shared" si="6"/>
        <v>16.588000000000001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6.9354427999999997</v>
      </c>
      <c r="K56" s="23">
        <v>3.9645319999999993</v>
      </c>
      <c r="L56" s="23">
        <v>0</v>
      </c>
      <c r="M56" s="23">
        <v>0.84432919999999989</v>
      </c>
      <c r="N56" s="23">
        <v>4.8436959999999996</v>
      </c>
      <c r="O56" s="23">
        <f t="shared" si="8"/>
        <v>16.588000000000001</v>
      </c>
      <c r="P56" s="24"/>
      <c r="Q56" s="81">
        <f t="shared" si="9"/>
        <v>16.588000000000001</v>
      </c>
      <c r="S56" s="78">
        <f t="shared" si="1"/>
        <v>6.9354427999999997</v>
      </c>
      <c r="T56" s="78">
        <f t="shared" si="2"/>
        <v>3.9645319999999993</v>
      </c>
      <c r="U56" s="78">
        <f t="shared" si="3"/>
        <v>0</v>
      </c>
      <c r="V56" s="78">
        <f t="shared" si="4"/>
        <v>0.84432919999999989</v>
      </c>
      <c r="W56" s="78">
        <f t="shared" si="5"/>
        <v>4.8436959999999996</v>
      </c>
    </row>
    <row r="57" spans="1:23">
      <c r="A57" s="8" t="s">
        <v>99</v>
      </c>
      <c r="B57" s="22">
        <v>17.72</v>
      </c>
      <c r="C57" s="22">
        <f t="shared" si="6"/>
        <v>17.72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7.4087319999999988</v>
      </c>
      <c r="K57" s="23">
        <v>4.2350799999999991</v>
      </c>
      <c r="L57" s="23">
        <v>0</v>
      </c>
      <c r="M57" s="23">
        <v>0.90194799999999975</v>
      </c>
      <c r="N57" s="23">
        <v>5.1742399999999993</v>
      </c>
      <c r="O57" s="23">
        <f t="shared" si="8"/>
        <v>17.72</v>
      </c>
      <c r="P57" s="24"/>
      <c r="Q57" s="81">
        <f t="shared" si="9"/>
        <v>17.72</v>
      </c>
      <c r="S57" s="78">
        <f t="shared" si="1"/>
        <v>7.4087319999999988</v>
      </c>
      <c r="T57" s="78">
        <f t="shared" si="2"/>
        <v>4.2350799999999991</v>
      </c>
      <c r="U57" s="78">
        <f t="shared" si="3"/>
        <v>0</v>
      </c>
      <c r="V57" s="78">
        <f t="shared" si="4"/>
        <v>0.90194799999999975</v>
      </c>
      <c r="W57" s="78">
        <f t="shared" si="5"/>
        <v>5.1742399999999993</v>
      </c>
    </row>
    <row r="58" spans="1:23">
      <c r="A58" s="8" t="s">
        <v>100</v>
      </c>
      <c r="B58" s="22">
        <v>16.244</v>
      </c>
      <c r="C58" s="22">
        <f t="shared" si="6"/>
        <v>16.244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6.7916163999999997</v>
      </c>
      <c r="K58" s="23">
        <v>3.882315999999999</v>
      </c>
      <c r="L58" s="23">
        <v>0</v>
      </c>
      <c r="M58" s="23">
        <v>0.82681959999999977</v>
      </c>
      <c r="N58" s="23">
        <v>4.7432479999999995</v>
      </c>
      <c r="O58" s="23">
        <f t="shared" si="8"/>
        <v>16.244</v>
      </c>
      <c r="P58" s="24"/>
      <c r="Q58" s="81">
        <f t="shared" si="9"/>
        <v>16.244</v>
      </c>
      <c r="S58" s="78">
        <f t="shared" si="1"/>
        <v>6.7916163999999997</v>
      </c>
      <c r="T58" s="78">
        <f t="shared" si="2"/>
        <v>3.882315999999999</v>
      </c>
      <c r="U58" s="78">
        <f t="shared" si="3"/>
        <v>0</v>
      </c>
      <c r="V58" s="78">
        <f t="shared" si="4"/>
        <v>0.82681959999999977</v>
      </c>
      <c r="W58" s="78">
        <f t="shared" si="5"/>
        <v>4.7432479999999995</v>
      </c>
    </row>
    <row r="59" spans="1:23">
      <c r="A59" s="8" t="s">
        <v>101</v>
      </c>
      <c r="B59" s="22">
        <v>16.724</v>
      </c>
      <c r="C59" s="22">
        <f t="shared" si="6"/>
        <v>16.724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6.9923043999999992</v>
      </c>
      <c r="K59" s="23">
        <v>3.9970359999999996</v>
      </c>
      <c r="L59" s="23">
        <v>0</v>
      </c>
      <c r="M59" s="23">
        <v>0.85125159999999978</v>
      </c>
      <c r="N59" s="23">
        <v>4.8834079999999993</v>
      </c>
      <c r="O59" s="23">
        <f t="shared" si="8"/>
        <v>16.724</v>
      </c>
      <c r="P59" s="24"/>
      <c r="Q59" s="81">
        <f t="shared" si="9"/>
        <v>16.724</v>
      </c>
      <c r="S59" s="78">
        <f t="shared" si="1"/>
        <v>6.9923043999999992</v>
      </c>
      <c r="T59" s="78">
        <f t="shared" si="2"/>
        <v>3.9970359999999996</v>
      </c>
      <c r="U59" s="78">
        <f t="shared" si="3"/>
        <v>0</v>
      </c>
      <c r="V59" s="78">
        <f t="shared" si="4"/>
        <v>0.85125159999999978</v>
      </c>
      <c r="W59" s="78">
        <f t="shared" si="5"/>
        <v>4.8834079999999993</v>
      </c>
    </row>
    <row r="60" spans="1:23">
      <c r="A60" s="8" t="s">
        <v>102</v>
      </c>
      <c r="B60" s="22">
        <v>16.876000000000001</v>
      </c>
      <c r="C60" s="22">
        <f t="shared" si="6"/>
        <v>16.876000000000001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7.0558556000000001</v>
      </c>
      <c r="K60" s="23">
        <v>4.0333639999999997</v>
      </c>
      <c r="L60" s="23">
        <v>0</v>
      </c>
      <c r="M60" s="23">
        <v>0.85898839999999999</v>
      </c>
      <c r="N60" s="23">
        <v>4.9277919999999993</v>
      </c>
      <c r="O60" s="23">
        <f t="shared" si="8"/>
        <v>16.876000000000001</v>
      </c>
      <c r="P60" s="24"/>
      <c r="Q60" s="81">
        <f t="shared" si="9"/>
        <v>16.876000000000001</v>
      </c>
      <c r="S60" s="78">
        <f t="shared" si="1"/>
        <v>7.0558556000000001</v>
      </c>
      <c r="T60" s="78">
        <f t="shared" si="2"/>
        <v>4.0333639999999997</v>
      </c>
      <c r="U60" s="78">
        <f t="shared" si="3"/>
        <v>0</v>
      </c>
      <c r="V60" s="78">
        <f t="shared" si="4"/>
        <v>0.85898839999999999</v>
      </c>
      <c r="W60" s="78">
        <f t="shared" si="5"/>
        <v>4.9277919999999993</v>
      </c>
    </row>
    <row r="61" spans="1:23">
      <c r="A61" s="8" t="s">
        <v>103</v>
      </c>
      <c r="B61" s="22">
        <v>17.32</v>
      </c>
      <c r="C61" s="22">
        <f t="shared" si="6"/>
        <v>17.32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7.241492</v>
      </c>
      <c r="K61" s="23">
        <v>4.1394799999999989</v>
      </c>
      <c r="L61" s="23">
        <v>0</v>
      </c>
      <c r="M61" s="23">
        <v>0.88158799999999982</v>
      </c>
      <c r="N61" s="23">
        <v>5.0574399999999988</v>
      </c>
      <c r="O61" s="23">
        <f t="shared" si="8"/>
        <v>17.32</v>
      </c>
      <c r="P61" s="24"/>
      <c r="Q61" s="81">
        <f t="shared" si="9"/>
        <v>17.32</v>
      </c>
      <c r="S61" s="78">
        <f t="shared" si="1"/>
        <v>7.241492</v>
      </c>
      <c r="T61" s="78">
        <f t="shared" si="2"/>
        <v>4.1394799999999989</v>
      </c>
      <c r="U61" s="78">
        <f t="shared" si="3"/>
        <v>0</v>
      </c>
      <c r="V61" s="78">
        <f t="shared" si="4"/>
        <v>0.88158799999999982</v>
      </c>
      <c r="W61" s="78">
        <f t="shared" si="5"/>
        <v>5.0574399999999988</v>
      </c>
    </row>
    <row r="62" spans="1:23">
      <c r="A62" s="8" t="s">
        <v>104</v>
      </c>
      <c r="B62" s="22">
        <v>17.512</v>
      </c>
      <c r="C62" s="22">
        <f t="shared" si="6"/>
        <v>17.512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7.3217671999999991</v>
      </c>
      <c r="K62" s="23">
        <v>4.1853679999999995</v>
      </c>
      <c r="L62" s="23">
        <v>0</v>
      </c>
      <c r="M62" s="23">
        <v>0.89136079999999995</v>
      </c>
      <c r="N62" s="23">
        <v>5.1135039999999989</v>
      </c>
      <c r="O62" s="23">
        <f t="shared" si="8"/>
        <v>17.512</v>
      </c>
      <c r="P62" s="24"/>
      <c r="Q62" s="81">
        <f t="shared" si="9"/>
        <v>17.512</v>
      </c>
      <c r="S62" s="78">
        <f t="shared" si="1"/>
        <v>7.3217671999999991</v>
      </c>
      <c r="T62" s="78">
        <f t="shared" si="2"/>
        <v>4.1853679999999995</v>
      </c>
      <c r="U62" s="78">
        <f t="shared" si="3"/>
        <v>0</v>
      </c>
      <c r="V62" s="78">
        <f t="shared" si="4"/>
        <v>0.89136079999999995</v>
      </c>
      <c r="W62" s="78">
        <f t="shared" si="5"/>
        <v>5.1135039999999989</v>
      </c>
    </row>
    <row r="63" spans="1:23">
      <c r="A63" s="8" t="s">
        <v>105</v>
      </c>
      <c r="B63" s="22">
        <v>16.376000000000001</v>
      </c>
      <c r="C63" s="22">
        <f t="shared" si="6"/>
        <v>16.376000000000001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6.8468056000000006</v>
      </c>
      <c r="K63" s="23">
        <v>3.9138639999999993</v>
      </c>
      <c r="L63" s="23">
        <v>0</v>
      </c>
      <c r="M63" s="23">
        <v>0.8335383999999999</v>
      </c>
      <c r="N63" s="23">
        <v>4.7817919999999994</v>
      </c>
      <c r="O63" s="23">
        <f t="shared" si="8"/>
        <v>16.376000000000001</v>
      </c>
      <c r="P63" s="24"/>
      <c r="Q63" s="81">
        <f t="shared" si="9"/>
        <v>16.376000000000001</v>
      </c>
      <c r="S63" s="78">
        <f t="shared" si="1"/>
        <v>6.8468056000000006</v>
      </c>
      <c r="T63" s="78">
        <f t="shared" si="2"/>
        <v>3.9138639999999993</v>
      </c>
      <c r="U63" s="78">
        <f t="shared" si="3"/>
        <v>0</v>
      </c>
      <c r="V63" s="78">
        <f t="shared" si="4"/>
        <v>0.8335383999999999</v>
      </c>
      <c r="W63" s="78">
        <f t="shared" si="5"/>
        <v>4.7817919999999994</v>
      </c>
    </row>
    <row r="64" spans="1:23">
      <c r="A64" s="8" t="s">
        <v>106</v>
      </c>
      <c r="B64" s="22">
        <v>16.34</v>
      </c>
      <c r="C64" s="22">
        <f t="shared" si="6"/>
        <v>16.34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6.8317540000000001</v>
      </c>
      <c r="K64" s="23">
        <v>3.9052599999999988</v>
      </c>
      <c r="L64" s="23">
        <v>0</v>
      </c>
      <c r="M64" s="23">
        <v>0.83170599999999983</v>
      </c>
      <c r="N64" s="23">
        <v>4.7712799999999991</v>
      </c>
      <c r="O64" s="23">
        <f t="shared" si="8"/>
        <v>16.34</v>
      </c>
      <c r="P64" s="24"/>
      <c r="Q64" s="81">
        <f t="shared" si="9"/>
        <v>16.34</v>
      </c>
      <c r="S64" s="78">
        <f t="shared" si="1"/>
        <v>6.8317540000000001</v>
      </c>
      <c r="T64" s="78">
        <f t="shared" si="2"/>
        <v>3.9052599999999988</v>
      </c>
      <c r="U64" s="78">
        <f t="shared" si="3"/>
        <v>0</v>
      </c>
      <c r="V64" s="78">
        <f t="shared" si="4"/>
        <v>0.83170599999999983</v>
      </c>
      <c r="W64" s="78">
        <f t="shared" si="5"/>
        <v>4.7712799999999991</v>
      </c>
    </row>
    <row r="65" spans="1:23">
      <c r="A65" s="8" t="s">
        <v>107</v>
      </c>
      <c r="B65" s="22">
        <v>17.527999999999999</v>
      </c>
      <c r="C65" s="22">
        <f t="shared" si="6"/>
        <v>17.527999999999999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7.3284567999999988</v>
      </c>
      <c r="K65" s="23">
        <v>4.1891919999999985</v>
      </c>
      <c r="L65" s="23">
        <v>0</v>
      </c>
      <c r="M65" s="23">
        <v>0.89217519999999984</v>
      </c>
      <c r="N65" s="23">
        <v>5.1181759999999992</v>
      </c>
      <c r="O65" s="23">
        <f t="shared" si="8"/>
        <v>17.527999999999999</v>
      </c>
      <c r="P65" s="24"/>
      <c r="Q65" s="81">
        <f t="shared" si="9"/>
        <v>17.527999999999999</v>
      </c>
      <c r="S65" s="78">
        <f t="shared" si="1"/>
        <v>7.3284567999999988</v>
      </c>
      <c r="T65" s="78">
        <f t="shared" si="2"/>
        <v>4.1891919999999985</v>
      </c>
      <c r="U65" s="78">
        <f t="shared" si="3"/>
        <v>0</v>
      </c>
      <c r="V65" s="78">
        <f t="shared" si="4"/>
        <v>0.89217519999999984</v>
      </c>
      <c r="W65" s="78">
        <f t="shared" si="5"/>
        <v>5.1181759999999992</v>
      </c>
    </row>
    <row r="66" spans="1:23">
      <c r="A66" s="8" t="s">
        <v>108</v>
      </c>
      <c r="B66" s="22">
        <v>18.2</v>
      </c>
      <c r="C66" s="22">
        <f t="shared" si="6"/>
        <v>18.2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7.6094199999999992</v>
      </c>
      <c r="K66" s="23">
        <v>4.3497999999999992</v>
      </c>
      <c r="L66" s="23">
        <v>0</v>
      </c>
      <c r="M66" s="23">
        <v>0.92637999999999976</v>
      </c>
      <c r="N66" s="23">
        <v>5.3143999999999982</v>
      </c>
      <c r="O66" s="23">
        <f t="shared" si="8"/>
        <v>18.2</v>
      </c>
      <c r="P66" s="24"/>
      <c r="Q66" s="81">
        <f t="shared" si="9"/>
        <v>18.2</v>
      </c>
      <c r="S66" s="78">
        <f t="shared" si="1"/>
        <v>7.6094199999999992</v>
      </c>
      <c r="T66" s="78">
        <f t="shared" si="2"/>
        <v>4.3497999999999992</v>
      </c>
      <c r="U66" s="78">
        <f t="shared" si="3"/>
        <v>0</v>
      </c>
      <c r="V66" s="78">
        <f t="shared" si="4"/>
        <v>0.92637999999999976</v>
      </c>
      <c r="W66" s="78">
        <f t="shared" si="5"/>
        <v>5.3143999999999982</v>
      </c>
    </row>
    <row r="67" spans="1:23">
      <c r="A67" s="8" t="s">
        <v>109</v>
      </c>
      <c r="B67" s="22">
        <v>17.164000000000001</v>
      </c>
      <c r="C67" s="22">
        <f t="shared" si="6"/>
        <v>17.164000000000001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7.1762684000000005</v>
      </c>
      <c r="K67" s="23">
        <v>4.1021959999999993</v>
      </c>
      <c r="L67" s="23">
        <v>0</v>
      </c>
      <c r="M67" s="23">
        <v>0.87364759999999997</v>
      </c>
      <c r="N67" s="23">
        <v>5.011887999999999</v>
      </c>
      <c r="O67" s="23">
        <f t="shared" si="8"/>
        <v>17.164000000000001</v>
      </c>
      <c r="P67" s="24"/>
      <c r="Q67" s="81">
        <f t="shared" si="9"/>
        <v>17.164000000000001</v>
      </c>
      <c r="S67" s="78">
        <f t="shared" ref="S67" si="10">J67</f>
        <v>7.1762684000000005</v>
      </c>
      <c r="T67" s="78">
        <f t="shared" ref="T67" si="11">K67</f>
        <v>4.1021959999999993</v>
      </c>
      <c r="U67" s="78">
        <f t="shared" ref="U67" si="12">L67</f>
        <v>0</v>
      </c>
      <c r="V67" s="78">
        <f t="shared" ref="V67" si="13">M67</f>
        <v>0.87364759999999997</v>
      </c>
      <c r="W67" s="78">
        <f t="shared" ref="W67" si="14">N67</f>
        <v>5.011887999999999</v>
      </c>
    </row>
    <row r="68" spans="1:23">
      <c r="A68" s="8" t="s">
        <v>110</v>
      </c>
      <c r="B68" s="22">
        <v>15.936</v>
      </c>
      <c r="C68" s="22">
        <f t="shared" ref="C68:C98" si="15">B68</f>
        <v>15.936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6.6628415999999993</v>
      </c>
      <c r="K68" s="23">
        <v>3.8087039999999992</v>
      </c>
      <c r="L68" s="23">
        <v>0</v>
      </c>
      <c r="M68" s="23">
        <v>0.81114239999999982</v>
      </c>
      <c r="N68" s="23">
        <v>4.6533119999999988</v>
      </c>
      <c r="O68" s="23">
        <f t="shared" ref="O68:O98" si="17">$C68*I68/$I68</f>
        <v>15.936</v>
      </c>
      <c r="P68" s="24"/>
      <c r="Q68" s="81">
        <f t="shared" ref="Q68:Q98" si="18">O68+P68</f>
        <v>15.936</v>
      </c>
      <c r="S68" s="78">
        <f>J68</f>
        <v>6.6628415999999993</v>
      </c>
      <c r="T68" s="78">
        <f t="shared" ref="T68:W68" si="19">K68</f>
        <v>3.8087039999999992</v>
      </c>
      <c r="U68" s="78">
        <f t="shared" si="19"/>
        <v>0</v>
      </c>
      <c r="V68" s="78">
        <f t="shared" si="19"/>
        <v>0.81114239999999982</v>
      </c>
      <c r="W68" s="78">
        <f t="shared" si="19"/>
        <v>4.6533119999999988</v>
      </c>
    </row>
    <row r="69" spans="1:23">
      <c r="A69" s="8" t="s">
        <v>111</v>
      </c>
      <c r="B69" s="22">
        <v>5.3760000000000003</v>
      </c>
      <c r="C69" s="22">
        <f t="shared" si="15"/>
        <v>5.3760000000000003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2.2477055999999997</v>
      </c>
      <c r="K69" s="23">
        <v>1.2848639999999998</v>
      </c>
      <c r="L69" s="23">
        <v>0</v>
      </c>
      <c r="M69" s="23">
        <v>0.27363839999999995</v>
      </c>
      <c r="N69" s="23">
        <v>1.5697920000000001</v>
      </c>
      <c r="O69" s="23">
        <f t="shared" si="17"/>
        <v>5.3760000000000003</v>
      </c>
      <c r="P69" s="24"/>
      <c r="Q69" s="81">
        <f t="shared" si="18"/>
        <v>5.3760000000000003</v>
      </c>
      <c r="S69" s="78">
        <f t="shared" ref="S69:S98" si="20">J69</f>
        <v>2.2477055999999997</v>
      </c>
      <c r="T69" s="78">
        <f t="shared" ref="T69:T98" si="21">K69</f>
        <v>1.2848639999999998</v>
      </c>
      <c r="U69" s="78">
        <f t="shared" ref="U69:U98" si="22">L69</f>
        <v>0</v>
      </c>
      <c r="V69" s="78">
        <f t="shared" ref="V69:V98" si="23">M69</f>
        <v>0.27363839999999995</v>
      </c>
      <c r="W69" s="78">
        <f t="shared" ref="W69:W98" si="24">N69</f>
        <v>1.5697920000000001</v>
      </c>
    </row>
    <row r="70" spans="1:23">
      <c r="A70" s="8" t="s">
        <v>112</v>
      </c>
      <c r="B70" s="22">
        <v>-1.768</v>
      </c>
      <c r="C70" s="22">
        <f t="shared" si="15"/>
        <v>-1.768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-0.73920079999999988</v>
      </c>
      <c r="K70" s="23">
        <v>-0.42255199999999987</v>
      </c>
      <c r="L70" s="23">
        <v>0</v>
      </c>
      <c r="M70" s="23">
        <v>-8.999119999999998E-2</v>
      </c>
      <c r="N70" s="23">
        <v>-0.51625599999999994</v>
      </c>
      <c r="O70" s="23">
        <f t="shared" si="17"/>
        <v>-1.7680000000000002</v>
      </c>
      <c r="P70" s="24"/>
      <c r="Q70" s="81">
        <f t="shared" si="18"/>
        <v>-1.7680000000000002</v>
      </c>
      <c r="S70" s="78">
        <f t="shared" si="20"/>
        <v>-0.73920079999999988</v>
      </c>
      <c r="T70" s="78">
        <f t="shared" si="21"/>
        <v>-0.42255199999999987</v>
      </c>
      <c r="U70" s="78">
        <f t="shared" si="22"/>
        <v>0</v>
      </c>
      <c r="V70" s="78">
        <f t="shared" si="23"/>
        <v>-8.999119999999998E-2</v>
      </c>
      <c r="W70" s="78">
        <f t="shared" si="24"/>
        <v>-0.51625599999999994</v>
      </c>
    </row>
    <row r="71" spans="1:23">
      <c r="A71" s="8" t="s">
        <v>113</v>
      </c>
      <c r="B71" s="22">
        <v>-2.6320000000000001</v>
      </c>
      <c r="C71" s="22">
        <f t="shared" si="15"/>
        <v>-2.6320000000000001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-1.1004392000000001</v>
      </c>
      <c r="K71" s="23">
        <v>-0.62904799999999994</v>
      </c>
      <c r="L71" s="23">
        <v>0</v>
      </c>
      <c r="M71" s="23">
        <v>-0.13396879999999997</v>
      </c>
      <c r="N71" s="23">
        <v>-0.76854399999999989</v>
      </c>
      <c r="O71" s="23">
        <f t="shared" si="17"/>
        <v>-2.6320000000000001</v>
      </c>
      <c r="P71" s="24"/>
      <c r="Q71" s="81">
        <f t="shared" si="18"/>
        <v>-2.6320000000000001</v>
      </c>
      <c r="S71" s="78">
        <f t="shared" si="20"/>
        <v>-1.1004392000000001</v>
      </c>
      <c r="T71" s="78">
        <f t="shared" si="21"/>
        <v>-0.62904799999999994</v>
      </c>
      <c r="U71" s="78">
        <f t="shared" si="22"/>
        <v>0</v>
      </c>
      <c r="V71" s="78">
        <f t="shared" si="23"/>
        <v>-0.13396879999999997</v>
      </c>
      <c r="W71" s="78">
        <f t="shared" si="24"/>
        <v>-0.76854399999999989</v>
      </c>
    </row>
    <row r="72" spans="1:23">
      <c r="A72" s="8" t="s">
        <v>114</v>
      </c>
      <c r="B72" s="22">
        <v>-2.92</v>
      </c>
      <c r="C72" s="22">
        <f t="shared" si="15"/>
        <v>-2.92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-1.2208519999999998</v>
      </c>
      <c r="K72" s="23">
        <v>-0.69787999999999983</v>
      </c>
      <c r="L72" s="23">
        <v>0</v>
      </c>
      <c r="M72" s="23">
        <v>-0.14862799999999998</v>
      </c>
      <c r="N72" s="23">
        <v>-0.85263999999999984</v>
      </c>
      <c r="O72" s="23">
        <f t="shared" si="17"/>
        <v>-2.9200000000000004</v>
      </c>
      <c r="P72" s="24"/>
      <c r="Q72" s="81">
        <f t="shared" si="18"/>
        <v>-2.9200000000000004</v>
      </c>
      <c r="S72" s="78">
        <f t="shared" si="20"/>
        <v>-1.2208519999999998</v>
      </c>
      <c r="T72" s="78">
        <f t="shared" si="21"/>
        <v>-0.69787999999999983</v>
      </c>
      <c r="U72" s="78">
        <f t="shared" si="22"/>
        <v>0</v>
      </c>
      <c r="V72" s="78">
        <f t="shared" si="23"/>
        <v>-0.14862799999999998</v>
      </c>
      <c r="W72" s="78">
        <f t="shared" si="24"/>
        <v>-0.85263999999999984</v>
      </c>
    </row>
    <row r="73" spans="1:23">
      <c r="A73" s="8" t="s">
        <v>115</v>
      </c>
      <c r="B73" s="22">
        <v>-2.9359999999999999</v>
      </c>
      <c r="C73" s="22">
        <f t="shared" si="15"/>
        <v>-2.9359999999999999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-1.2275415999999999</v>
      </c>
      <c r="K73" s="23">
        <v>-0.70170399999999988</v>
      </c>
      <c r="L73" s="23">
        <v>0</v>
      </c>
      <c r="M73" s="23">
        <v>-0.14944239999999998</v>
      </c>
      <c r="N73" s="23">
        <v>-0.85731199999999985</v>
      </c>
      <c r="O73" s="23">
        <f t="shared" si="17"/>
        <v>-2.9359999999999999</v>
      </c>
      <c r="P73" s="24"/>
      <c r="Q73" s="81">
        <f t="shared" si="18"/>
        <v>-2.9359999999999999</v>
      </c>
      <c r="S73" s="78">
        <f t="shared" si="20"/>
        <v>-1.2275415999999999</v>
      </c>
      <c r="T73" s="78">
        <f t="shared" si="21"/>
        <v>-0.70170399999999988</v>
      </c>
      <c r="U73" s="78">
        <f t="shared" si="22"/>
        <v>0</v>
      </c>
      <c r="V73" s="78">
        <f t="shared" si="23"/>
        <v>-0.14944239999999998</v>
      </c>
      <c r="W73" s="78">
        <f t="shared" si="24"/>
        <v>-0.85731199999999985</v>
      </c>
    </row>
    <row r="74" spans="1:23">
      <c r="A74" s="8" t="s">
        <v>116</v>
      </c>
      <c r="B74" s="22">
        <v>-2.976</v>
      </c>
      <c r="C74" s="22">
        <f t="shared" si="15"/>
        <v>-2.976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-1.2442655999999999</v>
      </c>
      <c r="K74" s="23">
        <v>-0.71126399999999979</v>
      </c>
      <c r="L74" s="23">
        <v>0</v>
      </c>
      <c r="M74" s="23">
        <v>-0.15147839999999996</v>
      </c>
      <c r="N74" s="23">
        <v>-0.86899199999999976</v>
      </c>
      <c r="O74" s="23">
        <f t="shared" si="17"/>
        <v>-2.976</v>
      </c>
      <c r="P74" s="24"/>
      <c r="Q74" s="81">
        <f t="shared" si="18"/>
        <v>-2.976</v>
      </c>
      <c r="S74" s="78">
        <f t="shared" si="20"/>
        <v>-1.2442655999999999</v>
      </c>
      <c r="T74" s="78">
        <f t="shared" si="21"/>
        <v>-0.71126399999999979</v>
      </c>
      <c r="U74" s="78">
        <f t="shared" si="22"/>
        <v>0</v>
      </c>
      <c r="V74" s="78">
        <f t="shared" si="23"/>
        <v>-0.15147839999999996</v>
      </c>
      <c r="W74" s="78">
        <f t="shared" si="24"/>
        <v>-0.86899199999999976</v>
      </c>
    </row>
    <row r="75" spans="1:23">
      <c r="A75" s="8" t="s">
        <v>117</v>
      </c>
      <c r="B75" s="22">
        <v>-3.0720000000000001</v>
      </c>
      <c r="C75" s="22">
        <f t="shared" si="15"/>
        <v>-3.0720000000000001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-1.2844031999999999</v>
      </c>
      <c r="K75" s="23">
        <v>-0.73420799999999986</v>
      </c>
      <c r="L75" s="23">
        <v>0</v>
      </c>
      <c r="M75" s="23">
        <v>-0.15636479999999997</v>
      </c>
      <c r="N75" s="23">
        <v>-0.89702399999999982</v>
      </c>
      <c r="O75" s="23">
        <f t="shared" si="17"/>
        <v>-3.0720000000000001</v>
      </c>
      <c r="P75" s="24"/>
      <c r="Q75" s="81">
        <f t="shared" si="18"/>
        <v>-3.0720000000000001</v>
      </c>
      <c r="S75" s="78">
        <f t="shared" si="20"/>
        <v>-1.2844031999999999</v>
      </c>
      <c r="T75" s="78">
        <f t="shared" si="21"/>
        <v>-0.73420799999999986</v>
      </c>
      <c r="U75" s="78">
        <f t="shared" si="22"/>
        <v>0</v>
      </c>
      <c r="V75" s="78">
        <f t="shared" si="23"/>
        <v>-0.15636479999999997</v>
      </c>
      <c r="W75" s="78">
        <f t="shared" si="24"/>
        <v>-0.89702399999999982</v>
      </c>
    </row>
    <row r="76" spans="1:23">
      <c r="A76" s="8" t="s">
        <v>118</v>
      </c>
      <c r="B76" s="22">
        <v>-3.1280000000000001</v>
      </c>
      <c r="C76" s="22">
        <f t="shared" si="15"/>
        <v>-3.1280000000000001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-1.3078168000000001</v>
      </c>
      <c r="K76" s="23">
        <v>-0.74759199999999981</v>
      </c>
      <c r="L76" s="23">
        <v>0</v>
      </c>
      <c r="M76" s="23">
        <v>-0.1592152</v>
      </c>
      <c r="N76" s="23">
        <v>-0.91337599999999985</v>
      </c>
      <c r="O76" s="23">
        <f t="shared" si="17"/>
        <v>-3.1280000000000001</v>
      </c>
      <c r="P76" s="24"/>
      <c r="Q76" s="81">
        <f t="shared" si="18"/>
        <v>-3.1280000000000001</v>
      </c>
      <c r="S76" s="78">
        <f t="shared" si="20"/>
        <v>-1.3078168000000001</v>
      </c>
      <c r="T76" s="78">
        <f t="shared" si="21"/>
        <v>-0.74759199999999981</v>
      </c>
      <c r="U76" s="78">
        <f t="shared" si="22"/>
        <v>0</v>
      </c>
      <c r="V76" s="78">
        <f t="shared" si="23"/>
        <v>-0.1592152</v>
      </c>
      <c r="W76" s="78">
        <f t="shared" si="24"/>
        <v>-0.91337599999999985</v>
      </c>
    </row>
    <row r="77" spans="1:23">
      <c r="A77" s="8" t="s">
        <v>119</v>
      </c>
      <c r="B77" s="22">
        <v>-3.1280000000000001</v>
      </c>
      <c r="C77" s="22">
        <f t="shared" si="15"/>
        <v>-3.1280000000000001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-1.3078168000000001</v>
      </c>
      <c r="K77" s="23">
        <v>-0.74759199999999981</v>
      </c>
      <c r="L77" s="23">
        <v>0</v>
      </c>
      <c r="M77" s="23">
        <v>-0.1592152</v>
      </c>
      <c r="N77" s="23">
        <v>-0.91337599999999985</v>
      </c>
      <c r="O77" s="23">
        <f t="shared" si="17"/>
        <v>-3.1280000000000001</v>
      </c>
      <c r="P77" s="24"/>
      <c r="Q77" s="81">
        <f t="shared" si="18"/>
        <v>-3.1280000000000001</v>
      </c>
      <c r="S77" s="78">
        <f t="shared" si="20"/>
        <v>-1.3078168000000001</v>
      </c>
      <c r="T77" s="78">
        <f t="shared" si="21"/>
        <v>-0.74759199999999981</v>
      </c>
      <c r="U77" s="78">
        <f t="shared" si="22"/>
        <v>0</v>
      </c>
      <c r="V77" s="78">
        <f t="shared" si="23"/>
        <v>-0.1592152</v>
      </c>
      <c r="W77" s="78">
        <f t="shared" si="24"/>
        <v>-0.91337599999999985</v>
      </c>
    </row>
    <row r="78" spans="1:23">
      <c r="A78" s="8" t="s">
        <v>120</v>
      </c>
      <c r="B78" s="22">
        <v>-3.0920000000000001</v>
      </c>
      <c r="C78" s="22">
        <f t="shared" si="15"/>
        <v>-3.0920000000000001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-1.2927651999999998</v>
      </c>
      <c r="K78" s="23">
        <v>-0.73898799999999987</v>
      </c>
      <c r="L78" s="23">
        <v>0</v>
      </c>
      <c r="M78" s="23">
        <v>-0.15738279999999996</v>
      </c>
      <c r="N78" s="23">
        <v>-0.90286399999999989</v>
      </c>
      <c r="O78" s="23">
        <f t="shared" si="17"/>
        <v>-3.0920000000000001</v>
      </c>
      <c r="P78" s="24"/>
      <c r="Q78" s="81">
        <f t="shared" si="18"/>
        <v>-3.0920000000000001</v>
      </c>
      <c r="S78" s="78">
        <f t="shared" si="20"/>
        <v>-1.2927651999999998</v>
      </c>
      <c r="T78" s="78">
        <f t="shared" si="21"/>
        <v>-0.73898799999999987</v>
      </c>
      <c r="U78" s="78">
        <f t="shared" si="22"/>
        <v>0</v>
      </c>
      <c r="V78" s="78">
        <f t="shared" si="23"/>
        <v>-0.15738279999999996</v>
      </c>
      <c r="W78" s="78">
        <f t="shared" si="24"/>
        <v>-0.90286399999999989</v>
      </c>
    </row>
    <row r="79" spans="1:23">
      <c r="A79" s="8" t="s">
        <v>121</v>
      </c>
      <c r="B79" s="22">
        <v>-3.1280000000000001</v>
      </c>
      <c r="C79" s="22">
        <f t="shared" si="15"/>
        <v>-3.1280000000000001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-1.3078168000000001</v>
      </c>
      <c r="K79" s="23">
        <v>-0.74759199999999981</v>
      </c>
      <c r="L79" s="23">
        <v>0</v>
      </c>
      <c r="M79" s="23">
        <v>-0.1592152</v>
      </c>
      <c r="N79" s="23">
        <v>-0.91337599999999985</v>
      </c>
      <c r="O79" s="23">
        <f t="shared" si="17"/>
        <v>-3.1280000000000001</v>
      </c>
      <c r="P79" s="24"/>
      <c r="Q79" s="81">
        <f t="shared" si="18"/>
        <v>-3.1280000000000001</v>
      </c>
      <c r="S79" s="78">
        <f t="shared" si="20"/>
        <v>-1.3078168000000001</v>
      </c>
      <c r="T79" s="78">
        <f t="shared" si="21"/>
        <v>-0.74759199999999981</v>
      </c>
      <c r="U79" s="78">
        <f t="shared" si="22"/>
        <v>0</v>
      </c>
      <c r="V79" s="78">
        <f t="shared" si="23"/>
        <v>-0.1592152</v>
      </c>
      <c r="W79" s="78">
        <f t="shared" si="24"/>
        <v>-0.91337599999999985</v>
      </c>
    </row>
    <row r="80" spans="1:23">
      <c r="A80" s="8" t="s">
        <v>122</v>
      </c>
      <c r="B80" s="22">
        <v>-3.1120000000000001</v>
      </c>
      <c r="C80" s="22">
        <f t="shared" si="15"/>
        <v>-3.1120000000000001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-1.3011272</v>
      </c>
      <c r="K80" s="23">
        <v>-0.74376799999999987</v>
      </c>
      <c r="L80" s="23">
        <v>0</v>
      </c>
      <c r="M80" s="23">
        <v>-0.15840079999999998</v>
      </c>
      <c r="N80" s="23">
        <v>-0.90870399999999996</v>
      </c>
      <c r="O80" s="23">
        <f t="shared" si="17"/>
        <v>-3.1120000000000001</v>
      </c>
      <c r="P80" s="24"/>
      <c r="Q80" s="81">
        <f t="shared" si="18"/>
        <v>-3.1120000000000001</v>
      </c>
      <c r="S80" s="78">
        <f t="shared" si="20"/>
        <v>-1.3011272</v>
      </c>
      <c r="T80" s="78">
        <f t="shared" si="21"/>
        <v>-0.74376799999999987</v>
      </c>
      <c r="U80" s="78">
        <f t="shared" si="22"/>
        <v>0</v>
      </c>
      <c r="V80" s="78">
        <f t="shared" si="23"/>
        <v>-0.15840079999999998</v>
      </c>
      <c r="W80" s="78">
        <f t="shared" si="24"/>
        <v>-0.90870399999999996</v>
      </c>
    </row>
    <row r="81" spans="1:23">
      <c r="A81" s="8" t="s">
        <v>123</v>
      </c>
      <c r="B81" s="22">
        <v>-2.9</v>
      </c>
      <c r="C81" s="22">
        <f t="shared" si="15"/>
        <v>-2.9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-1.2124899999999998</v>
      </c>
      <c r="K81" s="23">
        <v>-0.69309999999999983</v>
      </c>
      <c r="L81" s="23">
        <v>0</v>
      </c>
      <c r="M81" s="23">
        <v>-0.14760999999999996</v>
      </c>
      <c r="N81" s="23">
        <v>-0.84679999999999978</v>
      </c>
      <c r="O81" s="23">
        <f t="shared" si="17"/>
        <v>-2.9000000000000004</v>
      </c>
      <c r="P81" s="24"/>
      <c r="Q81" s="81">
        <f t="shared" si="18"/>
        <v>-2.9000000000000004</v>
      </c>
      <c r="S81" s="78">
        <f t="shared" si="20"/>
        <v>-1.2124899999999998</v>
      </c>
      <c r="T81" s="78">
        <f t="shared" si="21"/>
        <v>-0.69309999999999983</v>
      </c>
      <c r="U81" s="78">
        <f t="shared" si="22"/>
        <v>0</v>
      </c>
      <c r="V81" s="78">
        <f t="shared" si="23"/>
        <v>-0.14760999999999996</v>
      </c>
      <c r="W81" s="78">
        <f t="shared" si="24"/>
        <v>-0.84679999999999978</v>
      </c>
    </row>
    <row r="82" spans="1:23">
      <c r="A82" s="8" t="s">
        <v>124</v>
      </c>
      <c r="B82" s="22">
        <v>-2.6120000000000001</v>
      </c>
      <c r="C82" s="22">
        <f t="shared" si="15"/>
        <v>-2.6120000000000001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-1.0920771999999999</v>
      </c>
      <c r="K82" s="23">
        <v>-0.62426799999999993</v>
      </c>
      <c r="L82" s="23">
        <v>0</v>
      </c>
      <c r="M82" s="23">
        <v>-0.13295079999999998</v>
      </c>
      <c r="N82" s="23">
        <v>-0.76270399999999983</v>
      </c>
      <c r="O82" s="23">
        <f t="shared" si="17"/>
        <v>-2.6120000000000001</v>
      </c>
      <c r="P82" s="24"/>
      <c r="Q82" s="81">
        <f t="shared" si="18"/>
        <v>-2.6120000000000001</v>
      </c>
      <c r="S82" s="78">
        <f t="shared" si="20"/>
        <v>-1.0920771999999999</v>
      </c>
      <c r="T82" s="78">
        <f t="shared" si="21"/>
        <v>-0.62426799999999993</v>
      </c>
      <c r="U82" s="78">
        <f t="shared" si="22"/>
        <v>0</v>
      </c>
      <c r="V82" s="78">
        <f t="shared" si="23"/>
        <v>-0.13295079999999998</v>
      </c>
      <c r="W82" s="78">
        <f t="shared" si="24"/>
        <v>-0.76270399999999983</v>
      </c>
    </row>
    <row r="83" spans="1:23">
      <c r="A83" s="8" t="s">
        <v>125</v>
      </c>
      <c r="B83" s="22">
        <v>-1.996</v>
      </c>
      <c r="C83" s="22">
        <f t="shared" si="15"/>
        <v>-1.996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-0.83452759999999981</v>
      </c>
      <c r="K83" s="23">
        <v>-0.47704399999999991</v>
      </c>
      <c r="L83" s="23">
        <v>0</v>
      </c>
      <c r="M83" s="23">
        <v>-0.10159639999999998</v>
      </c>
      <c r="N83" s="23">
        <v>-0.58283199999999991</v>
      </c>
      <c r="O83" s="23">
        <f t="shared" si="17"/>
        <v>-1.996</v>
      </c>
      <c r="P83" s="24"/>
      <c r="Q83" s="81">
        <f t="shared" si="18"/>
        <v>-1.996</v>
      </c>
      <c r="S83" s="78">
        <f t="shared" si="20"/>
        <v>-0.83452759999999981</v>
      </c>
      <c r="T83" s="78">
        <f t="shared" si="21"/>
        <v>-0.47704399999999991</v>
      </c>
      <c r="U83" s="78">
        <f t="shared" si="22"/>
        <v>0</v>
      </c>
      <c r="V83" s="78">
        <f t="shared" si="23"/>
        <v>-0.10159639999999998</v>
      </c>
      <c r="W83" s="78">
        <f t="shared" si="24"/>
        <v>-0.58283199999999991</v>
      </c>
    </row>
    <row r="84" spans="1:23">
      <c r="A84" s="8" t="s">
        <v>126</v>
      </c>
      <c r="B84" s="22">
        <v>-1.784</v>
      </c>
      <c r="C84" s="22">
        <f t="shared" si="15"/>
        <v>-1.784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-0.74589039999999995</v>
      </c>
      <c r="K84" s="23">
        <v>-0.42637599999999992</v>
      </c>
      <c r="L84" s="23">
        <v>0</v>
      </c>
      <c r="M84" s="23">
        <v>-9.0805599999999986E-2</v>
      </c>
      <c r="N84" s="23">
        <v>-0.52092799999999995</v>
      </c>
      <c r="O84" s="23">
        <f t="shared" si="17"/>
        <v>-1.784</v>
      </c>
      <c r="P84" s="24"/>
      <c r="Q84" s="81">
        <f t="shared" si="18"/>
        <v>-1.784</v>
      </c>
      <c r="S84" s="78">
        <f t="shared" si="20"/>
        <v>-0.74589039999999995</v>
      </c>
      <c r="T84" s="78">
        <f t="shared" si="21"/>
        <v>-0.42637599999999992</v>
      </c>
      <c r="U84" s="78">
        <f t="shared" si="22"/>
        <v>0</v>
      </c>
      <c r="V84" s="78">
        <f t="shared" si="23"/>
        <v>-9.0805599999999986E-2</v>
      </c>
      <c r="W84" s="78">
        <f t="shared" si="24"/>
        <v>-0.52092799999999995</v>
      </c>
    </row>
    <row r="85" spans="1:23">
      <c r="A85" s="8" t="s">
        <v>127</v>
      </c>
      <c r="B85" s="22">
        <v>-1.8240000000000001</v>
      </c>
      <c r="C85" s="22">
        <f t="shared" si="15"/>
        <v>-1.8240000000000001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-0.76261439999999991</v>
      </c>
      <c r="K85" s="23">
        <v>-0.43593599999999993</v>
      </c>
      <c r="L85" s="23">
        <v>0</v>
      </c>
      <c r="M85" s="23">
        <v>-9.2841599999999982E-2</v>
      </c>
      <c r="N85" s="23">
        <v>-0.53260799999999997</v>
      </c>
      <c r="O85" s="23">
        <f t="shared" si="17"/>
        <v>-1.8240000000000001</v>
      </c>
      <c r="P85" s="24"/>
      <c r="Q85" s="81">
        <f t="shared" si="18"/>
        <v>-1.8240000000000001</v>
      </c>
      <c r="S85" s="78">
        <f t="shared" si="20"/>
        <v>-0.76261439999999991</v>
      </c>
      <c r="T85" s="78">
        <f t="shared" si="21"/>
        <v>-0.43593599999999993</v>
      </c>
      <c r="U85" s="78">
        <f t="shared" si="22"/>
        <v>0</v>
      </c>
      <c r="V85" s="78">
        <f t="shared" si="23"/>
        <v>-9.2841599999999982E-2</v>
      </c>
      <c r="W85" s="78">
        <f t="shared" si="24"/>
        <v>-0.53260799999999997</v>
      </c>
    </row>
    <row r="86" spans="1:23">
      <c r="A86" s="8" t="s">
        <v>128</v>
      </c>
      <c r="B86" s="22">
        <v>-1.728</v>
      </c>
      <c r="C86" s="22">
        <f t="shared" si="15"/>
        <v>-1.728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-0.72247679999999992</v>
      </c>
      <c r="K86" s="23">
        <v>-0.41299199999999991</v>
      </c>
      <c r="L86" s="23">
        <v>0</v>
      </c>
      <c r="M86" s="23">
        <v>-8.7955199999999983E-2</v>
      </c>
      <c r="N86" s="23">
        <v>-0.50457599999999991</v>
      </c>
      <c r="O86" s="23">
        <f t="shared" si="17"/>
        <v>-1.7279999999999998</v>
      </c>
      <c r="P86" s="24"/>
      <c r="Q86" s="81">
        <f t="shared" si="18"/>
        <v>-1.7279999999999998</v>
      </c>
      <c r="S86" s="78">
        <f t="shared" si="20"/>
        <v>-0.72247679999999992</v>
      </c>
      <c r="T86" s="78">
        <f t="shared" si="21"/>
        <v>-0.41299199999999991</v>
      </c>
      <c r="U86" s="78">
        <f t="shared" si="22"/>
        <v>0</v>
      </c>
      <c r="V86" s="78">
        <f t="shared" si="23"/>
        <v>-8.7955199999999983E-2</v>
      </c>
      <c r="W86" s="78">
        <f t="shared" si="24"/>
        <v>-0.50457599999999991</v>
      </c>
    </row>
    <row r="87" spans="1:23">
      <c r="A87" s="8" t="s">
        <v>129</v>
      </c>
      <c r="B87" s="22">
        <v>-1.6319999999999999</v>
      </c>
      <c r="C87" s="22">
        <f t="shared" si="15"/>
        <v>-1.6319999999999999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-0.68233919999999992</v>
      </c>
      <c r="K87" s="23">
        <v>-0.39004799999999989</v>
      </c>
      <c r="L87" s="23">
        <v>0</v>
      </c>
      <c r="M87" s="23">
        <v>-8.3068799999999984E-2</v>
      </c>
      <c r="N87" s="23">
        <v>-0.47654399999999991</v>
      </c>
      <c r="O87" s="23">
        <f t="shared" si="17"/>
        <v>-1.6319999999999999</v>
      </c>
      <c r="P87" s="24"/>
      <c r="Q87" s="81">
        <f t="shared" si="18"/>
        <v>-1.6319999999999999</v>
      </c>
      <c r="S87" s="78">
        <f t="shared" si="20"/>
        <v>-0.68233919999999992</v>
      </c>
      <c r="T87" s="78">
        <f t="shared" si="21"/>
        <v>-0.39004799999999989</v>
      </c>
      <c r="U87" s="78">
        <f t="shared" si="22"/>
        <v>0</v>
      </c>
      <c r="V87" s="78">
        <f t="shared" si="23"/>
        <v>-8.3068799999999984E-2</v>
      </c>
      <c r="W87" s="78">
        <f t="shared" si="24"/>
        <v>-0.47654399999999991</v>
      </c>
    </row>
    <row r="88" spans="1:23">
      <c r="A88" s="8" t="s">
        <v>130</v>
      </c>
      <c r="B88" s="22">
        <v>-1.6519999999999999</v>
      </c>
      <c r="C88" s="22">
        <f t="shared" si="15"/>
        <v>-1.6519999999999999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-0.6907011999999999</v>
      </c>
      <c r="K88" s="23">
        <v>-0.3948279999999999</v>
      </c>
      <c r="L88" s="23">
        <v>0</v>
      </c>
      <c r="M88" s="23">
        <v>-8.4086799999999975E-2</v>
      </c>
      <c r="N88" s="23">
        <v>-0.48238399999999992</v>
      </c>
      <c r="O88" s="23">
        <f t="shared" si="17"/>
        <v>-1.6519999999999999</v>
      </c>
      <c r="P88" s="24"/>
      <c r="Q88" s="81">
        <f t="shared" si="18"/>
        <v>-1.6519999999999999</v>
      </c>
      <c r="S88" s="78">
        <f t="shared" si="20"/>
        <v>-0.6907011999999999</v>
      </c>
      <c r="T88" s="78">
        <f t="shared" si="21"/>
        <v>-0.3948279999999999</v>
      </c>
      <c r="U88" s="78">
        <f t="shared" si="22"/>
        <v>0</v>
      </c>
      <c r="V88" s="78">
        <f t="shared" si="23"/>
        <v>-8.4086799999999975E-2</v>
      </c>
      <c r="W88" s="78">
        <f t="shared" si="24"/>
        <v>-0.48238399999999992</v>
      </c>
    </row>
    <row r="89" spans="1:23">
      <c r="A89" s="8" t="s">
        <v>131</v>
      </c>
      <c r="B89" s="22">
        <v>-1.6319999999999999</v>
      </c>
      <c r="C89" s="22">
        <f t="shared" si="15"/>
        <v>-1.6319999999999999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-0.68233919999999992</v>
      </c>
      <c r="K89" s="23">
        <v>-0.39004799999999989</v>
      </c>
      <c r="L89" s="23">
        <v>0</v>
      </c>
      <c r="M89" s="23">
        <v>-8.3068799999999984E-2</v>
      </c>
      <c r="N89" s="23">
        <v>-0.47654399999999991</v>
      </c>
      <c r="O89" s="23">
        <f t="shared" si="17"/>
        <v>-1.6319999999999999</v>
      </c>
      <c r="P89" s="24"/>
      <c r="Q89" s="81">
        <f t="shared" si="18"/>
        <v>-1.6319999999999999</v>
      </c>
      <c r="S89" s="78">
        <f t="shared" si="20"/>
        <v>-0.68233919999999992</v>
      </c>
      <c r="T89" s="78">
        <f t="shared" si="21"/>
        <v>-0.39004799999999989</v>
      </c>
      <c r="U89" s="78">
        <f t="shared" si="22"/>
        <v>0</v>
      </c>
      <c r="V89" s="78">
        <f t="shared" si="23"/>
        <v>-8.3068799999999984E-2</v>
      </c>
      <c r="W89" s="78">
        <f t="shared" si="24"/>
        <v>-0.47654399999999991</v>
      </c>
    </row>
    <row r="90" spans="1:23">
      <c r="A90" s="8" t="s">
        <v>132</v>
      </c>
      <c r="B90" s="22">
        <v>-1.496</v>
      </c>
      <c r="C90" s="22">
        <f t="shared" si="15"/>
        <v>-1.496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-0.62547759999999997</v>
      </c>
      <c r="K90" s="23">
        <v>-0.35754399999999992</v>
      </c>
      <c r="L90" s="23">
        <v>0</v>
      </c>
      <c r="M90" s="23">
        <v>-7.6146399999999989E-2</v>
      </c>
      <c r="N90" s="23">
        <v>-0.43683199999999994</v>
      </c>
      <c r="O90" s="23">
        <f t="shared" si="17"/>
        <v>-1.496</v>
      </c>
      <c r="P90" s="24"/>
      <c r="Q90" s="81">
        <f t="shared" si="18"/>
        <v>-1.496</v>
      </c>
      <c r="S90" s="78">
        <f t="shared" si="20"/>
        <v>-0.62547759999999997</v>
      </c>
      <c r="T90" s="78">
        <f t="shared" si="21"/>
        <v>-0.35754399999999992</v>
      </c>
      <c r="U90" s="78">
        <f t="shared" si="22"/>
        <v>0</v>
      </c>
      <c r="V90" s="78">
        <f t="shared" si="23"/>
        <v>-7.6146399999999989E-2</v>
      </c>
      <c r="W90" s="78">
        <f t="shared" si="24"/>
        <v>-0.43683199999999994</v>
      </c>
    </row>
    <row r="91" spans="1:23">
      <c r="A91" s="8" t="s">
        <v>133</v>
      </c>
      <c r="B91" s="22">
        <v>-1.42</v>
      </c>
      <c r="C91" s="22">
        <f t="shared" si="15"/>
        <v>-1.42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-0.59370199999999984</v>
      </c>
      <c r="K91" s="23">
        <v>-0.3393799999999999</v>
      </c>
      <c r="L91" s="23">
        <v>0</v>
      </c>
      <c r="M91" s="23">
        <v>-7.2277999999999981E-2</v>
      </c>
      <c r="N91" s="23">
        <v>-0.41463999999999995</v>
      </c>
      <c r="O91" s="23">
        <f t="shared" si="17"/>
        <v>-1.4199999999999997</v>
      </c>
      <c r="P91" s="24"/>
      <c r="Q91" s="81">
        <f t="shared" si="18"/>
        <v>-1.4199999999999997</v>
      </c>
      <c r="S91" s="78">
        <f t="shared" si="20"/>
        <v>-0.59370199999999984</v>
      </c>
      <c r="T91" s="78">
        <f t="shared" si="21"/>
        <v>-0.3393799999999999</v>
      </c>
      <c r="U91" s="78">
        <f t="shared" si="22"/>
        <v>0</v>
      </c>
      <c r="V91" s="78">
        <f t="shared" si="23"/>
        <v>-7.2277999999999981E-2</v>
      </c>
      <c r="W91" s="78">
        <f t="shared" si="24"/>
        <v>-0.41463999999999995</v>
      </c>
    </row>
    <row r="92" spans="1:23">
      <c r="A92" s="8" t="s">
        <v>134</v>
      </c>
      <c r="B92" s="22">
        <v>-1.48</v>
      </c>
      <c r="C92" s="22">
        <f t="shared" si="15"/>
        <v>-1.48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-0.618788</v>
      </c>
      <c r="K92" s="23">
        <v>-0.35371999999999992</v>
      </c>
      <c r="L92" s="23">
        <v>0</v>
      </c>
      <c r="M92" s="23">
        <v>-7.5331999999999982E-2</v>
      </c>
      <c r="N92" s="23">
        <v>-0.43215999999999993</v>
      </c>
      <c r="O92" s="23">
        <f t="shared" si="17"/>
        <v>-1.48</v>
      </c>
      <c r="P92" s="24"/>
      <c r="Q92" s="81">
        <f t="shared" si="18"/>
        <v>-1.48</v>
      </c>
      <c r="S92" s="78">
        <f t="shared" si="20"/>
        <v>-0.618788</v>
      </c>
      <c r="T92" s="78">
        <f t="shared" si="21"/>
        <v>-0.35371999999999992</v>
      </c>
      <c r="U92" s="78">
        <f t="shared" si="22"/>
        <v>0</v>
      </c>
      <c r="V92" s="78">
        <f t="shared" si="23"/>
        <v>-7.5331999999999982E-2</v>
      </c>
      <c r="W92" s="78">
        <f t="shared" si="24"/>
        <v>-0.43215999999999993</v>
      </c>
    </row>
    <row r="93" spans="1:23">
      <c r="A93" s="8" t="s">
        <v>135</v>
      </c>
      <c r="B93" s="22">
        <v>-1.44</v>
      </c>
      <c r="C93" s="22">
        <f t="shared" si="15"/>
        <v>-1.44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-0.60206399999999993</v>
      </c>
      <c r="K93" s="23">
        <v>-0.34415999999999991</v>
      </c>
      <c r="L93" s="23">
        <v>0</v>
      </c>
      <c r="M93" s="23">
        <v>-7.3295999999999986E-2</v>
      </c>
      <c r="N93" s="23">
        <v>-0.42047999999999991</v>
      </c>
      <c r="O93" s="23">
        <f t="shared" si="17"/>
        <v>-1.4400000000000002</v>
      </c>
      <c r="P93" s="24"/>
      <c r="Q93" s="81">
        <f t="shared" si="18"/>
        <v>-1.4400000000000002</v>
      </c>
      <c r="S93" s="78">
        <f t="shared" si="20"/>
        <v>-0.60206399999999993</v>
      </c>
      <c r="T93" s="78">
        <f t="shared" si="21"/>
        <v>-0.34415999999999991</v>
      </c>
      <c r="U93" s="78">
        <f t="shared" si="22"/>
        <v>0</v>
      </c>
      <c r="V93" s="78">
        <f t="shared" si="23"/>
        <v>-7.3295999999999986E-2</v>
      </c>
      <c r="W93" s="78">
        <f t="shared" si="24"/>
        <v>-0.42047999999999991</v>
      </c>
    </row>
    <row r="94" spans="1:23">
      <c r="A94" s="8" t="s">
        <v>136</v>
      </c>
      <c r="B94" s="22">
        <v>-1.304</v>
      </c>
      <c r="C94" s="22">
        <f t="shared" si="15"/>
        <v>-1.304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-0.54520239999999998</v>
      </c>
      <c r="K94" s="23">
        <v>-0.31165599999999993</v>
      </c>
      <c r="L94" s="23">
        <v>0</v>
      </c>
      <c r="M94" s="23">
        <v>-6.6373599999999991E-2</v>
      </c>
      <c r="N94" s="23">
        <v>-0.38076799999999994</v>
      </c>
      <c r="O94" s="23">
        <f t="shared" si="17"/>
        <v>-1.304</v>
      </c>
      <c r="P94" s="24"/>
      <c r="Q94" s="81">
        <f t="shared" si="18"/>
        <v>-1.304</v>
      </c>
      <c r="S94" s="78">
        <f t="shared" si="20"/>
        <v>-0.54520239999999998</v>
      </c>
      <c r="T94" s="78">
        <f t="shared" si="21"/>
        <v>-0.31165599999999993</v>
      </c>
      <c r="U94" s="78">
        <f t="shared" si="22"/>
        <v>0</v>
      </c>
      <c r="V94" s="78">
        <f t="shared" si="23"/>
        <v>-6.6373599999999991E-2</v>
      </c>
      <c r="W94" s="78">
        <f t="shared" si="24"/>
        <v>-0.38076799999999994</v>
      </c>
    </row>
    <row r="95" spans="1:23">
      <c r="A95" s="8" t="s">
        <v>137</v>
      </c>
      <c r="B95" s="22">
        <v>-1.3440000000000001</v>
      </c>
      <c r="C95" s="22">
        <f t="shared" si="15"/>
        <v>-1.3440000000000001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-0.56192639999999994</v>
      </c>
      <c r="K95" s="23">
        <v>-0.32121599999999995</v>
      </c>
      <c r="L95" s="23">
        <v>0</v>
      </c>
      <c r="M95" s="23">
        <v>-6.8409599999999987E-2</v>
      </c>
      <c r="N95" s="23">
        <v>-0.39244800000000002</v>
      </c>
      <c r="O95" s="23">
        <f t="shared" si="17"/>
        <v>-1.3440000000000001</v>
      </c>
      <c r="P95" s="24"/>
      <c r="Q95" s="81">
        <f t="shared" si="18"/>
        <v>-1.3440000000000001</v>
      </c>
      <c r="S95" s="78">
        <f t="shared" si="20"/>
        <v>-0.56192639999999994</v>
      </c>
      <c r="T95" s="78">
        <f t="shared" si="21"/>
        <v>-0.32121599999999995</v>
      </c>
      <c r="U95" s="78">
        <f t="shared" si="22"/>
        <v>0</v>
      </c>
      <c r="V95" s="78">
        <f t="shared" si="23"/>
        <v>-6.8409599999999987E-2</v>
      </c>
      <c r="W95" s="78">
        <f t="shared" si="24"/>
        <v>-0.39244800000000002</v>
      </c>
    </row>
    <row r="96" spans="1:23">
      <c r="A96" s="8" t="s">
        <v>138</v>
      </c>
      <c r="B96" s="22">
        <v>-1.3440000000000001</v>
      </c>
      <c r="C96" s="22">
        <f t="shared" si="15"/>
        <v>-1.3440000000000001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-0.56192639999999994</v>
      </c>
      <c r="K96" s="23">
        <v>-0.32121599999999995</v>
      </c>
      <c r="L96" s="23">
        <v>0</v>
      </c>
      <c r="M96" s="23">
        <v>-6.8409599999999987E-2</v>
      </c>
      <c r="N96" s="23">
        <v>-0.39244800000000002</v>
      </c>
      <c r="O96" s="23">
        <f t="shared" si="17"/>
        <v>-1.3440000000000001</v>
      </c>
      <c r="P96" s="24"/>
      <c r="Q96" s="81">
        <f t="shared" si="18"/>
        <v>-1.3440000000000001</v>
      </c>
      <c r="S96" s="78">
        <f t="shared" si="20"/>
        <v>-0.56192639999999994</v>
      </c>
      <c r="T96" s="78">
        <f t="shared" si="21"/>
        <v>-0.32121599999999995</v>
      </c>
      <c r="U96" s="78">
        <f t="shared" si="22"/>
        <v>0</v>
      </c>
      <c r="V96" s="78">
        <f t="shared" si="23"/>
        <v>-6.8409599999999987E-2</v>
      </c>
      <c r="W96" s="78">
        <f t="shared" si="24"/>
        <v>-0.39244800000000002</v>
      </c>
    </row>
    <row r="97" spans="1:26">
      <c r="A97" s="8" t="s">
        <v>139</v>
      </c>
      <c r="B97" s="22">
        <v>-1.3640000000000001</v>
      </c>
      <c r="C97" s="22">
        <f t="shared" si="15"/>
        <v>-1.3640000000000001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-0.57028840000000003</v>
      </c>
      <c r="K97" s="23">
        <v>-0.32599599999999995</v>
      </c>
      <c r="L97" s="23">
        <v>0</v>
      </c>
      <c r="M97" s="23">
        <v>-6.9427599999999992E-2</v>
      </c>
      <c r="N97" s="23">
        <v>-0.39828799999999998</v>
      </c>
      <c r="O97" s="23">
        <f t="shared" si="17"/>
        <v>-1.3640000000000001</v>
      </c>
      <c r="P97" s="24"/>
      <c r="Q97" s="81">
        <f t="shared" si="18"/>
        <v>-1.3640000000000001</v>
      </c>
      <c r="S97" s="78">
        <f t="shared" si="20"/>
        <v>-0.57028840000000003</v>
      </c>
      <c r="T97" s="78">
        <f t="shared" si="21"/>
        <v>-0.32599599999999995</v>
      </c>
      <c r="U97" s="78">
        <f t="shared" si="22"/>
        <v>0</v>
      </c>
      <c r="V97" s="78">
        <f t="shared" si="23"/>
        <v>-6.9427599999999992E-2</v>
      </c>
      <c r="W97" s="78">
        <f t="shared" si="24"/>
        <v>-0.39828799999999998</v>
      </c>
    </row>
    <row r="98" spans="1:26">
      <c r="A98" s="8" t="s">
        <v>140</v>
      </c>
      <c r="B98" s="22">
        <v>-1.46</v>
      </c>
      <c r="C98" s="22">
        <f t="shared" si="15"/>
        <v>-1.46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-0.61042599999999991</v>
      </c>
      <c r="K98" s="23">
        <v>-0.34893999999999992</v>
      </c>
      <c r="L98" s="23">
        <v>0</v>
      </c>
      <c r="M98" s="23">
        <v>-7.4313999999999991E-2</v>
      </c>
      <c r="N98" s="23">
        <v>-0.42631999999999992</v>
      </c>
      <c r="O98" s="23">
        <f t="shared" si="17"/>
        <v>-1.4600000000000002</v>
      </c>
      <c r="P98" s="24"/>
      <c r="Q98" s="81">
        <f t="shared" si="18"/>
        <v>-1.4600000000000002</v>
      </c>
      <c r="S98" s="78">
        <f t="shared" si="20"/>
        <v>-0.61042599999999991</v>
      </c>
      <c r="T98" s="78">
        <f t="shared" si="21"/>
        <v>-0.34893999999999992</v>
      </c>
      <c r="U98" s="78">
        <f t="shared" si="22"/>
        <v>0</v>
      </c>
      <c r="V98" s="78">
        <f t="shared" si="23"/>
        <v>-7.4313999999999991E-2</v>
      </c>
      <c r="W98" s="78">
        <f t="shared" si="24"/>
        <v>-0.42631999999999992</v>
      </c>
    </row>
    <row r="99" spans="1:26">
      <c r="A99" s="8" t="s">
        <v>175</v>
      </c>
      <c r="B99" s="22">
        <f t="shared" ref="B99:Q99" si="25">SUM(B3:B98)/4000</f>
        <v>0.23949600000000007</v>
      </c>
      <c r="C99" s="22">
        <f t="shared" si="25"/>
        <v>0.23949600000000007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0.10013327760000001</v>
      </c>
      <c r="K99" s="24">
        <f t="shared" si="25"/>
        <v>5.7239543999999982E-2</v>
      </c>
      <c r="L99" s="24">
        <f t="shared" si="25"/>
        <v>0</v>
      </c>
      <c r="M99" s="24">
        <f t="shared" si="25"/>
        <v>1.2190346399999994E-2</v>
      </c>
      <c r="N99" s="24">
        <f t="shared" si="25"/>
        <v>6.9932831999999959E-2</v>
      </c>
      <c r="O99" s="25">
        <f t="shared" si="25"/>
        <v>0.23949600000000007</v>
      </c>
      <c r="P99" s="25"/>
      <c r="Q99" s="85">
        <f t="shared" si="25"/>
        <v>0.23949600000000007</v>
      </c>
      <c r="S99" s="78">
        <f>SUM(S3:S98)/4000</f>
        <v>0.10013327760000001</v>
      </c>
      <c r="T99" s="78">
        <f t="shared" ref="T99:W99" si="26">SUM(T3:T98)/4000</f>
        <v>5.7239543999999982E-2</v>
      </c>
      <c r="U99" s="78">
        <f t="shared" si="26"/>
        <v>0</v>
      </c>
      <c r="V99" s="78">
        <f t="shared" si="26"/>
        <v>1.2190346399999994E-2</v>
      </c>
      <c r="W99" s="78">
        <f t="shared" si="26"/>
        <v>6.9932831999999959E-2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3" t="s">
        <v>229</v>
      </c>
      <c r="B1" s="213"/>
      <c r="C1" s="213"/>
      <c r="D1" s="213"/>
      <c r="E1" s="109"/>
      <c r="F1" s="109"/>
      <c r="G1" s="213" t="s">
        <v>44</v>
      </c>
      <c r="H1" s="214" t="s">
        <v>230</v>
      </c>
      <c r="I1" s="215"/>
      <c r="J1" s="215"/>
      <c r="K1" s="215"/>
      <c r="L1" s="215"/>
      <c r="M1" s="216"/>
      <c r="N1" s="214" t="s">
        <v>231</v>
      </c>
      <c r="O1" s="215"/>
      <c r="P1" s="215"/>
      <c r="Q1" s="215"/>
      <c r="R1" s="215"/>
      <c r="S1" s="216"/>
      <c r="T1">
        <v>3</v>
      </c>
      <c r="U1" s="217" t="s">
        <v>342</v>
      </c>
      <c r="V1" s="218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3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44688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359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18.54</v>
      </c>
      <c r="I3" s="95">
        <v>186.11</v>
      </c>
      <c r="J3" s="95">
        <v>0</v>
      </c>
      <c r="K3" s="95">
        <v>12.78</v>
      </c>
      <c r="L3" s="95">
        <v>0</v>
      </c>
      <c r="M3" s="114">
        <v>0.33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217.76</v>
      </c>
      <c r="W3">
        <v>18.54</v>
      </c>
      <c r="X3">
        <v>186.11</v>
      </c>
      <c r="Y3">
        <v>12.78</v>
      </c>
      <c r="Z3">
        <v>0.33</v>
      </c>
      <c r="AA3">
        <v>0</v>
      </c>
    </row>
    <row r="4" spans="1:27">
      <c r="G4" t="s">
        <v>46</v>
      </c>
      <c r="H4" s="115">
        <v>13.36</v>
      </c>
      <c r="I4" s="88">
        <v>180.35</v>
      </c>
      <c r="J4" s="88">
        <v>0</v>
      </c>
      <c r="K4" s="88">
        <v>11.9</v>
      </c>
      <c r="L4" s="88">
        <v>0</v>
      </c>
      <c r="M4" s="116">
        <v>0.46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206.07</v>
      </c>
      <c r="W4">
        <v>13.36</v>
      </c>
      <c r="X4">
        <v>180.35</v>
      </c>
      <c r="Y4">
        <v>11.9</v>
      </c>
      <c r="Z4">
        <v>0.46</v>
      </c>
      <c r="AA4">
        <v>0</v>
      </c>
    </row>
    <row r="5" spans="1:27">
      <c r="G5" t="s">
        <v>47</v>
      </c>
      <c r="H5" s="115">
        <v>12.5</v>
      </c>
      <c r="I5" s="88">
        <v>185.5</v>
      </c>
      <c r="J5" s="88">
        <v>0</v>
      </c>
      <c r="K5" s="88">
        <v>11.75</v>
      </c>
      <c r="L5" s="88">
        <v>0</v>
      </c>
      <c r="M5" s="116">
        <v>0.52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210.27</v>
      </c>
      <c r="W5">
        <v>12.5</v>
      </c>
      <c r="X5">
        <v>185.5</v>
      </c>
      <c r="Y5">
        <v>11.75</v>
      </c>
      <c r="Z5">
        <v>0.52</v>
      </c>
      <c r="AA5">
        <v>0</v>
      </c>
    </row>
    <row r="6" spans="1:27">
      <c r="G6" t="s">
        <v>48</v>
      </c>
      <c r="H6" s="115">
        <v>0</v>
      </c>
      <c r="I6" s="88">
        <v>198.38</v>
      </c>
      <c r="J6" s="88">
        <v>0</v>
      </c>
      <c r="K6" s="88">
        <v>11.76</v>
      </c>
      <c r="L6" s="88">
        <v>0</v>
      </c>
      <c r="M6" s="116">
        <v>0.24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210.38</v>
      </c>
      <c r="W6">
        <v>0</v>
      </c>
      <c r="X6">
        <v>198.38</v>
      </c>
      <c r="Y6">
        <v>11.76</v>
      </c>
      <c r="Z6">
        <v>0.24</v>
      </c>
      <c r="AA6">
        <v>0</v>
      </c>
    </row>
    <row r="7" spans="1:27">
      <c r="G7" t="s">
        <v>49</v>
      </c>
      <c r="H7" s="115">
        <v>28.59</v>
      </c>
      <c r="I7" s="88">
        <v>181.8</v>
      </c>
      <c r="J7" s="88">
        <v>0</v>
      </c>
      <c r="K7" s="88">
        <v>11.49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221.88</v>
      </c>
      <c r="W7">
        <v>28.59</v>
      </c>
      <c r="X7">
        <v>181.8</v>
      </c>
      <c r="Y7">
        <v>11.49</v>
      </c>
      <c r="Z7">
        <v>0</v>
      </c>
      <c r="AA7">
        <v>0</v>
      </c>
    </row>
    <row r="8" spans="1:27">
      <c r="G8" t="s">
        <v>50</v>
      </c>
      <c r="H8" s="115">
        <v>15.62</v>
      </c>
      <c r="I8" s="88">
        <v>117.02</v>
      </c>
      <c r="J8" s="88">
        <v>0</v>
      </c>
      <c r="K8" s="88">
        <v>12.75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145.38999999999999</v>
      </c>
      <c r="W8">
        <v>15.62</v>
      </c>
      <c r="X8">
        <v>117.02</v>
      </c>
      <c r="Y8">
        <v>12.75</v>
      </c>
      <c r="Z8">
        <v>0</v>
      </c>
      <c r="AA8">
        <v>0</v>
      </c>
    </row>
    <row r="9" spans="1:27">
      <c r="G9" t="s">
        <v>51</v>
      </c>
      <c r="H9" s="115">
        <v>7.49</v>
      </c>
      <c r="I9" s="88">
        <v>90.29</v>
      </c>
      <c r="J9" s="88">
        <v>0</v>
      </c>
      <c r="K9" s="88">
        <v>13.55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111.33</v>
      </c>
      <c r="W9">
        <v>7.49</v>
      </c>
      <c r="X9">
        <v>90.29</v>
      </c>
      <c r="Y9">
        <v>13.55</v>
      </c>
      <c r="Z9">
        <v>0</v>
      </c>
      <c r="AA9">
        <v>0</v>
      </c>
    </row>
    <row r="10" spans="1:27">
      <c r="G10" t="s">
        <v>52</v>
      </c>
      <c r="H10" s="115">
        <v>0</v>
      </c>
      <c r="I10" s="88">
        <v>61.43</v>
      </c>
      <c r="J10" s="88">
        <v>0</v>
      </c>
      <c r="K10" s="88">
        <v>13.96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75.39</v>
      </c>
      <c r="W10">
        <v>0</v>
      </c>
      <c r="X10">
        <v>61.43</v>
      </c>
      <c r="Y10">
        <v>13.96</v>
      </c>
      <c r="Z10">
        <v>0</v>
      </c>
      <c r="AA10">
        <v>0</v>
      </c>
    </row>
    <row r="11" spans="1:27">
      <c r="G11" t="s">
        <v>53</v>
      </c>
      <c r="H11" s="115">
        <v>17.78</v>
      </c>
      <c r="I11" s="88">
        <v>32.03</v>
      </c>
      <c r="J11" s="88">
        <v>0</v>
      </c>
      <c r="K11" s="88">
        <v>14.06</v>
      </c>
      <c r="L11" s="88">
        <v>0</v>
      </c>
      <c r="M11" s="116">
        <v>0.13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64</v>
      </c>
      <c r="W11">
        <v>17.78</v>
      </c>
      <c r="X11">
        <v>32.03</v>
      </c>
      <c r="Y11">
        <v>14.06</v>
      </c>
      <c r="Z11">
        <v>0.13</v>
      </c>
      <c r="AA11">
        <v>0</v>
      </c>
    </row>
    <row r="12" spans="1:27">
      <c r="G12" t="s">
        <v>54</v>
      </c>
      <c r="H12" s="115">
        <v>22.82</v>
      </c>
      <c r="I12" s="88">
        <v>0</v>
      </c>
      <c r="J12" s="88">
        <v>0</v>
      </c>
      <c r="K12" s="88">
        <v>14.21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37.03</v>
      </c>
      <c r="W12">
        <v>22.82</v>
      </c>
      <c r="X12">
        <v>0</v>
      </c>
      <c r="Y12">
        <v>14.21</v>
      </c>
      <c r="Z12">
        <v>0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14.39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14.39</v>
      </c>
      <c r="W13">
        <v>0</v>
      </c>
      <c r="X13">
        <v>0</v>
      </c>
      <c r="Y13">
        <v>14.39</v>
      </c>
      <c r="Z13">
        <v>0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14.79</v>
      </c>
      <c r="L14" s="88">
        <v>0</v>
      </c>
      <c r="M14" s="116">
        <v>0.56999999999999995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15.36</v>
      </c>
      <c r="W14">
        <v>0</v>
      </c>
      <c r="X14">
        <v>0</v>
      </c>
      <c r="Y14">
        <v>14.79</v>
      </c>
      <c r="Z14">
        <v>0.56999999999999995</v>
      </c>
      <c r="AA14">
        <v>0</v>
      </c>
    </row>
    <row r="15" spans="1:27">
      <c r="G15" t="s">
        <v>57</v>
      </c>
      <c r="H15" s="115">
        <v>53.37</v>
      </c>
      <c r="I15" s="88">
        <v>0</v>
      </c>
      <c r="J15" s="88">
        <v>0</v>
      </c>
      <c r="K15" s="88">
        <v>17.399999999999999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70.77</v>
      </c>
      <c r="W15">
        <v>53.37</v>
      </c>
      <c r="X15">
        <v>0</v>
      </c>
      <c r="Y15">
        <v>17.399999999999999</v>
      </c>
      <c r="Z15">
        <v>0</v>
      </c>
      <c r="AA15">
        <v>0</v>
      </c>
    </row>
    <row r="16" spans="1:27">
      <c r="G16" t="s">
        <v>58</v>
      </c>
      <c r="H16" s="115">
        <v>36.11</v>
      </c>
      <c r="I16" s="88">
        <v>0</v>
      </c>
      <c r="J16" s="88">
        <v>0</v>
      </c>
      <c r="K16" s="88">
        <v>16.850000000000001</v>
      </c>
      <c r="L16" s="88">
        <v>0</v>
      </c>
      <c r="M16" s="116">
        <v>0.36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53.32</v>
      </c>
      <c r="W16">
        <v>36.11</v>
      </c>
      <c r="X16">
        <v>0</v>
      </c>
      <c r="Y16">
        <v>16.850000000000001</v>
      </c>
      <c r="Z16">
        <v>0.36</v>
      </c>
      <c r="AA16">
        <v>0</v>
      </c>
    </row>
    <row r="17" spans="7:27">
      <c r="G17" t="s">
        <v>59</v>
      </c>
      <c r="H17" s="115">
        <v>11.45</v>
      </c>
      <c r="I17" s="88">
        <v>0</v>
      </c>
      <c r="J17" s="88">
        <v>0</v>
      </c>
      <c r="K17" s="88">
        <v>16.260000000000002</v>
      </c>
      <c r="L17" s="88">
        <v>0</v>
      </c>
      <c r="M17" s="116">
        <v>0.3</v>
      </c>
      <c r="N17" s="115">
        <v>0</v>
      </c>
      <c r="O17" s="88">
        <v>-15</v>
      </c>
      <c r="P17" s="88">
        <v>0</v>
      </c>
      <c r="Q17" s="88">
        <v>0</v>
      </c>
      <c r="R17" s="88">
        <v>0</v>
      </c>
      <c r="S17" s="116">
        <v>0</v>
      </c>
      <c r="U17" s="115">
        <v>-15</v>
      </c>
      <c r="V17" s="116">
        <v>28.01</v>
      </c>
      <c r="W17">
        <v>11.45</v>
      </c>
      <c r="X17">
        <v>-15</v>
      </c>
      <c r="Y17">
        <v>16.260000000000002</v>
      </c>
      <c r="Z17">
        <v>0.3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17.100000000000001</v>
      </c>
      <c r="L18" s="88">
        <v>0</v>
      </c>
      <c r="M18" s="116">
        <v>2.5</v>
      </c>
      <c r="N18" s="115">
        <v>0</v>
      </c>
      <c r="O18" s="88">
        <v>-30</v>
      </c>
      <c r="P18" s="88">
        <v>0</v>
      </c>
      <c r="Q18" s="88">
        <v>0</v>
      </c>
      <c r="R18" s="88">
        <v>0</v>
      </c>
      <c r="S18" s="116">
        <v>0</v>
      </c>
      <c r="U18" s="115">
        <v>-30</v>
      </c>
      <c r="V18" s="116">
        <v>19.600000000000001</v>
      </c>
      <c r="W18">
        <v>0</v>
      </c>
      <c r="X18">
        <v>-30</v>
      </c>
      <c r="Y18">
        <v>17.100000000000001</v>
      </c>
      <c r="Z18">
        <v>2.5</v>
      </c>
      <c r="AA18">
        <v>0</v>
      </c>
    </row>
    <row r="19" spans="7:27">
      <c r="G19" t="s">
        <v>61</v>
      </c>
      <c r="H19" s="115">
        <v>140.43</v>
      </c>
      <c r="I19" s="88">
        <v>0</v>
      </c>
      <c r="J19" s="88">
        <v>0</v>
      </c>
      <c r="K19" s="88">
        <v>23.4</v>
      </c>
      <c r="L19" s="88">
        <v>0</v>
      </c>
      <c r="M19" s="116">
        <v>0.28000000000000003</v>
      </c>
      <c r="N19" s="115">
        <v>0</v>
      </c>
      <c r="O19" s="88">
        <v>-50</v>
      </c>
      <c r="P19" s="88">
        <v>0</v>
      </c>
      <c r="Q19" s="88">
        <v>0</v>
      </c>
      <c r="R19" s="88">
        <v>0</v>
      </c>
      <c r="S19" s="116">
        <v>0</v>
      </c>
      <c r="U19" s="115">
        <v>-50</v>
      </c>
      <c r="V19" s="116">
        <v>164.11</v>
      </c>
      <c r="W19">
        <v>140.43</v>
      </c>
      <c r="X19">
        <v>-50</v>
      </c>
      <c r="Y19">
        <v>23.4</v>
      </c>
      <c r="Z19">
        <v>0.28000000000000003</v>
      </c>
      <c r="AA19">
        <v>0</v>
      </c>
    </row>
    <row r="20" spans="7:27">
      <c r="G20" t="s">
        <v>62</v>
      </c>
      <c r="H20" s="115">
        <v>29.89</v>
      </c>
      <c r="I20" s="88">
        <v>0</v>
      </c>
      <c r="J20" s="88">
        <v>0</v>
      </c>
      <c r="K20" s="88">
        <v>22.42</v>
      </c>
      <c r="L20" s="88">
        <v>0</v>
      </c>
      <c r="M20" s="116">
        <v>0.38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52.69</v>
      </c>
      <c r="W20">
        <v>29.89</v>
      </c>
      <c r="X20">
        <v>0</v>
      </c>
      <c r="Y20">
        <v>22.42</v>
      </c>
      <c r="Z20">
        <v>0.38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20.9</v>
      </c>
      <c r="L21" s="88">
        <v>0</v>
      </c>
      <c r="M21" s="116">
        <v>0.76</v>
      </c>
      <c r="N21" s="115">
        <v>0</v>
      </c>
      <c r="O21" s="88">
        <v>0</v>
      </c>
      <c r="P21" s="88">
        <v>-33</v>
      </c>
      <c r="Q21" s="88">
        <v>0</v>
      </c>
      <c r="R21" s="88">
        <v>0</v>
      </c>
      <c r="S21" s="116">
        <v>0</v>
      </c>
      <c r="U21" s="115">
        <v>-33</v>
      </c>
      <c r="V21" s="116">
        <v>21.66</v>
      </c>
      <c r="W21">
        <v>0</v>
      </c>
      <c r="X21">
        <v>0</v>
      </c>
      <c r="Y21">
        <v>20.9</v>
      </c>
      <c r="Z21">
        <v>0.76</v>
      </c>
      <c r="AA21">
        <v>-33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20.81</v>
      </c>
      <c r="L22" s="88">
        <v>0</v>
      </c>
      <c r="M22" s="116">
        <v>0</v>
      </c>
      <c r="N22" s="115">
        <v>0</v>
      </c>
      <c r="O22" s="88">
        <v>0</v>
      </c>
      <c r="P22" s="88">
        <v>-98</v>
      </c>
      <c r="Q22" s="88">
        <v>0</v>
      </c>
      <c r="R22" s="88">
        <v>0</v>
      </c>
      <c r="S22" s="116">
        <v>0</v>
      </c>
      <c r="U22" s="115">
        <v>-98</v>
      </c>
      <c r="V22" s="116">
        <v>20.81</v>
      </c>
      <c r="W22">
        <v>0</v>
      </c>
      <c r="X22">
        <v>0</v>
      </c>
      <c r="Y22">
        <v>20.81</v>
      </c>
      <c r="Z22">
        <v>0</v>
      </c>
      <c r="AA22">
        <v>-98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19.899999999999999</v>
      </c>
      <c r="L23" s="88">
        <v>0</v>
      </c>
      <c r="M23" s="116">
        <v>5.96</v>
      </c>
      <c r="N23" s="115">
        <v>0</v>
      </c>
      <c r="O23" s="88">
        <v>0</v>
      </c>
      <c r="P23" s="88">
        <v>-149</v>
      </c>
      <c r="Q23" s="88">
        <v>0</v>
      </c>
      <c r="R23" s="88">
        <v>0</v>
      </c>
      <c r="S23" s="116">
        <v>0</v>
      </c>
      <c r="U23" s="115">
        <v>-149</v>
      </c>
      <c r="V23" s="116">
        <v>25.86</v>
      </c>
      <c r="W23">
        <v>0</v>
      </c>
      <c r="X23">
        <v>0</v>
      </c>
      <c r="Y23">
        <v>19.899999999999999</v>
      </c>
      <c r="Z23">
        <v>5.96</v>
      </c>
      <c r="AA23">
        <v>-149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18.48</v>
      </c>
      <c r="L24" s="88">
        <v>0</v>
      </c>
      <c r="M24" s="116">
        <v>3.69</v>
      </c>
      <c r="N24" s="115">
        <v>0</v>
      </c>
      <c r="O24" s="88">
        <v>-5</v>
      </c>
      <c r="P24" s="88">
        <v>-184</v>
      </c>
      <c r="Q24" s="88">
        <v>0</v>
      </c>
      <c r="R24" s="88">
        <v>0</v>
      </c>
      <c r="S24" s="116">
        <v>0</v>
      </c>
      <c r="U24" s="115">
        <v>-189</v>
      </c>
      <c r="V24" s="116">
        <v>22.17</v>
      </c>
      <c r="W24">
        <v>0</v>
      </c>
      <c r="X24">
        <v>-5</v>
      </c>
      <c r="Y24">
        <v>18.48</v>
      </c>
      <c r="Z24">
        <v>3.69</v>
      </c>
      <c r="AA24">
        <v>-184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16.14</v>
      </c>
      <c r="L25" s="88">
        <v>0</v>
      </c>
      <c r="M25" s="116">
        <v>5.61</v>
      </c>
      <c r="N25" s="115">
        <v>0</v>
      </c>
      <c r="O25" s="88">
        <v>-15</v>
      </c>
      <c r="P25" s="88">
        <v>-198</v>
      </c>
      <c r="Q25" s="88">
        <v>0</v>
      </c>
      <c r="R25" s="88">
        <v>0</v>
      </c>
      <c r="S25" s="116">
        <v>0</v>
      </c>
      <c r="U25" s="115">
        <v>-213</v>
      </c>
      <c r="V25" s="116">
        <v>21.75</v>
      </c>
      <c r="W25">
        <v>0</v>
      </c>
      <c r="X25">
        <v>-15</v>
      </c>
      <c r="Y25">
        <v>16.14</v>
      </c>
      <c r="Z25">
        <v>5.61</v>
      </c>
      <c r="AA25">
        <v>-198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14.4</v>
      </c>
      <c r="L26" s="88">
        <v>0</v>
      </c>
      <c r="M26" s="116">
        <v>1.6</v>
      </c>
      <c r="N26" s="115">
        <v>0</v>
      </c>
      <c r="O26" s="88">
        <v>-30</v>
      </c>
      <c r="P26" s="88">
        <v>-232</v>
      </c>
      <c r="Q26" s="88">
        <v>0</v>
      </c>
      <c r="R26" s="88">
        <v>0</v>
      </c>
      <c r="S26" s="116">
        <v>0</v>
      </c>
      <c r="U26" s="115">
        <v>-262</v>
      </c>
      <c r="V26" s="116">
        <v>16</v>
      </c>
      <c r="W26">
        <v>0</v>
      </c>
      <c r="X26">
        <v>-30</v>
      </c>
      <c r="Y26">
        <v>14.4</v>
      </c>
      <c r="Z26">
        <v>1.6</v>
      </c>
      <c r="AA26">
        <v>-232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7.65</v>
      </c>
      <c r="L27" s="88">
        <v>0</v>
      </c>
      <c r="M27" s="116">
        <v>2.0099999999999998</v>
      </c>
      <c r="N27" s="115">
        <v>0</v>
      </c>
      <c r="O27" s="88">
        <v>-45</v>
      </c>
      <c r="P27" s="88">
        <v>-281</v>
      </c>
      <c r="Q27" s="88">
        <v>0</v>
      </c>
      <c r="R27" s="88">
        <v>0</v>
      </c>
      <c r="S27" s="116">
        <v>0</v>
      </c>
      <c r="U27" s="115">
        <v>-326</v>
      </c>
      <c r="V27" s="116">
        <v>9.66</v>
      </c>
      <c r="W27">
        <v>0</v>
      </c>
      <c r="X27">
        <v>-45</v>
      </c>
      <c r="Y27">
        <v>7.65</v>
      </c>
      <c r="Z27">
        <v>2.0099999999999998</v>
      </c>
      <c r="AA27">
        <v>-281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7.54</v>
      </c>
      <c r="L28" s="88">
        <v>0</v>
      </c>
      <c r="M28" s="116">
        <v>4.4400000000000004</v>
      </c>
      <c r="N28" s="115">
        <v>0</v>
      </c>
      <c r="O28" s="88">
        <v>-75</v>
      </c>
      <c r="P28" s="88">
        <v>-317.99</v>
      </c>
      <c r="Q28" s="88">
        <v>0</v>
      </c>
      <c r="R28" s="88">
        <v>0</v>
      </c>
      <c r="S28" s="116">
        <v>0</v>
      </c>
      <c r="U28" s="115">
        <v>-392.99</v>
      </c>
      <c r="V28" s="116">
        <v>11.98</v>
      </c>
      <c r="W28">
        <v>0</v>
      </c>
      <c r="X28">
        <v>-75</v>
      </c>
      <c r="Y28">
        <v>7.54</v>
      </c>
      <c r="Z28">
        <v>4.4400000000000004</v>
      </c>
      <c r="AA28">
        <v>-317.99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8.6</v>
      </c>
      <c r="L29" s="88">
        <v>0</v>
      </c>
      <c r="M29" s="116">
        <v>0.86</v>
      </c>
      <c r="N29" s="115">
        <v>0</v>
      </c>
      <c r="O29" s="88">
        <v>-110</v>
      </c>
      <c r="P29" s="88">
        <v>-364</v>
      </c>
      <c r="Q29" s="88">
        <v>0</v>
      </c>
      <c r="R29" s="88">
        <v>0</v>
      </c>
      <c r="S29" s="116">
        <v>0</v>
      </c>
      <c r="U29" s="115">
        <v>-474</v>
      </c>
      <c r="V29" s="116">
        <v>9.4600000000000009</v>
      </c>
      <c r="W29">
        <v>0</v>
      </c>
      <c r="X29">
        <v>-110</v>
      </c>
      <c r="Y29">
        <v>8.6</v>
      </c>
      <c r="Z29">
        <v>0.86</v>
      </c>
      <c r="AA29">
        <v>-364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9.61</v>
      </c>
      <c r="L30" s="88">
        <v>0</v>
      </c>
      <c r="M30" s="116">
        <v>5.09</v>
      </c>
      <c r="N30" s="115">
        <v>0</v>
      </c>
      <c r="O30" s="88">
        <v>-150</v>
      </c>
      <c r="P30" s="88">
        <v>-409</v>
      </c>
      <c r="Q30" s="88">
        <v>0</v>
      </c>
      <c r="R30" s="88">
        <v>0</v>
      </c>
      <c r="S30" s="116">
        <v>0</v>
      </c>
      <c r="U30" s="115">
        <v>-559</v>
      </c>
      <c r="V30" s="116">
        <v>14.7</v>
      </c>
      <c r="W30">
        <v>0</v>
      </c>
      <c r="X30">
        <v>-150</v>
      </c>
      <c r="Y30">
        <v>9.61</v>
      </c>
      <c r="Z30">
        <v>5.09</v>
      </c>
      <c r="AA30">
        <v>-409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5.12</v>
      </c>
      <c r="N31" s="115">
        <v>0</v>
      </c>
      <c r="O31" s="88">
        <v>-165</v>
      </c>
      <c r="P31" s="88">
        <v>-435</v>
      </c>
      <c r="Q31" s="88">
        <v>0</v>
      </c>
      <c r="R31" s="88">
        <v>0</v>
      </c>
      <c r="S31" s="116">
        <v>0</v>
      </c>
      <c r="U31" s="115">
        <v>-600</v>
      </c>
      <c r="V31" s="116">
        <v>5.12</v>
      </c>
      <c r="W31">
        <v>0</v>
      </c>
      <c r="X31">
        <v>-165</v>
      </c>
      <c r="Y31">
        <v>0</v>
      </c>
      <c r="Z31">
        <v>5.12</v>
      </c>
      <c r="AA31">
        <v>-435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8.51</v>
      </c>
      <c r="N32" s="115">
        <v>0</v>
      </c>
      <c r="O32" s="88">
        <v>-210</v>
      </c>
      <c r="P32" s="88">
        <v>-494</v>
      </c>
      <c r="Q32" s="88">
        <v>0</v>
      </c>
      <c r="R32" s="88">
        <v>0</v>
      </c>
      <c r="S32" s="116">
        <v>0</v>
      </c>
      <c r="U32" s="115">
        <v>-704</v>
      </c>
      <c r="V32" s="116">
        <v>8.51</v>
      </c>
      <c r="W32">
        <v>0</v>
      </c>
      <c r="X32">
        <v>-210</v>
      </c>
      <c r="Y32">
        <v>0</v>
      </c>
      <c r="Z32">
        <v>8.51</v>
      </c>
      <c r="AA32">
        <v>-494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0.97</v>
      </c>
      <c r="N33" s="115">
        <v>0</v>
      </c>
      <c r="O33" s="88">
        <v>-230</v>
      </c>
      <c r="P33" s="88">
        <v>-523</v>
      </c>
      <c r="Q33" s="88">
        <v>0</v>
      </c>
      <c r="R33" s="88">
        <v>0</v>
      </c>
      <c r="S33" s="116">
        <v>0</v>
      </c>
      <c r="U33" s="115">
        <v>-753</v>
      </c>
      <c r="V33" s="116">
        <v>0.97</v>
      </c>
      <c r="W33">
        <v>0</v>
      </c>
      <c r="X33">
        <v>-230</v>
      </c>
      <c r="Y33">
        <v>0</v>
      </c>
      <c r="Z33">
        <v>0.97</v>
      </c>
      <c r="AA33">
        <v>-523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2.13</v>
      </c>
      <c r="N34" s="115">
        <v>0</v>
      </c>
      <c r="O34" s="88">
        <v>-230</v>
      </c>
      <c r="P34" s="88">
        <v>-544</v>
      </c>
      <c r="Q34" s="88">
        <v>0</v>
      </c>
      <c r="R34" s="88">
        <v>0</v>
      </c>
      <c r="S34" s="116">
        <v>0</v>
      </c>
      <c r="U34" s="115">
        <v>-774</v>
      </c>
      <c r="V34" s="116">
        <v>2.13</v>
      </c>
      <c r="W34">
        <v>0</v>
      </c>
      <c r="X34">
        <v>-230</v>
      </c>
      <c r="Y34">
        <v>0</v>
      </c>
      <c r="Z34">
        <v>2.13</v>
      </c>
      <c r="AA34">
        <v>-544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2.3199999999999998</v>
      </c>
      <c r="N35" s="115">
        <v>0</v>
      </c>
      <c r="O35" s="88">
        <v>-178</v>
      </c>
      <c r="P35" s="88">
        <v>-558</v>
      </c>
      <c r="Q35" s="88">
        <v>0</v>
      </c>
      <c r="R35" s="88">
        <v>0</v>
      </c>
      <c r="S35" s="116">
        <v>0</v>
      </c>
      <c r="U35" s="115">
        <v>-736</v>
      </c>
      <c r="V35" s="116">
        <v>2.3199999999999998</v>
      </c>
      <c r="W35">
        <v>0</v>
      </c>
      <c r="X35">
        <v>-178</v>
      </c>
      <c r="Y35">
        <v>0</v>
      </c>
      <c r="Z35">
        <v>2.3199999999999998</v>
      </c>
      <c r="AA35">
        <v>-558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0.39</v>
      </c>
      <c r="N36" s="115">
        <v>0</v>
      </c>
      <c r="O36" s="88">
        <v>-198</v>
      </c>
      <c r="P36" s="88">
        <v>-575</v>
      </c>
      <c r="Q36" s="88">
        <v>0</v>
      </c>
      <c r="R36" s="88">
        <v>0</v>
      </c>
      <c r="S36" s="116">
        <v>0</v>
      </c>
      <c r="U36" s="115">
        <v>-773</v>
      </c>
      <c r="V36" s="116">
        <v>0.39</v>
      </c>
      <c r="W36">
        <v>0</v>
      </c>
      <c r="X36">
        <v>-198</v>
      </c>
      <c r="Y36">
        <v>0</v>
      </c>
      <c r="Z36">
        <v>0.39</v>
      </c>
      <c r="AA36">
        <v>-575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4.3499999999999996</v>
      </c>
      <c r="N37" s="115">
        <v>0</v>
      </c>
      <c r="O37" s="88">
        <v>-218</v>
      </c>
      <c r="P37" s="88">
        <v>-584</v>
      </c>
      <c r="Q37" s="88">
        <v>0</v>
      </c>
      <c r="R37" s="88">
        <v>0</v>
      </c>
      <c r="S37" s="116">
        <v>0</v>
      </c>
      <c r="U37" s="115">
        <v>-802</v>
      </c>
      <c r="V37" s="116">
        <v>4.3499999999999996</v>
      </c>
      <c r="W37">
        <v>0</v>
      </c>
      <c r="X37">
        <v>-218</v>
      </c>
      <c r="Y37">
        <v>0</v>
      </c>
      <c r="Z37">
        <v>4.3499999999999996</v>
      </c>
      <c r="AA37">
        <v>-584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3.19</v>
      </c>
      <c r="N38" s="115">
        <v>0</v>
      </c>
      <c r="O38" s="88">
        <v>-233</v>
      </c>
      <c r="P38" s="88">
        <v>-609</v>
      </c>
      <c r="Q38" s="88">
        <v>0</v>
      </c>
      <c r="R38" s="88">
        <v>0</v>
      </c>
      <c r="S38" s="116">
        <v>0</v>
      </c>
      <c r="U38" s="115">
        <v>-842</v>
      </c>
      <c r="V38" s="116">
        <v>3.19</v>
      </c>
      <c r="W38">
        <v>0</v>
      </c>
      <c r="X38">
        <v>-233</v>
      </c>
      <c r="Y38">
        <v>0</v>
      </c>
      <c r="Z38">
        <v>3.19</v>
      </c>
      <c r="AA38">
        <v>-609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6.86</v>
      </c>
      <c r="N39" s="115">
        <v>0</v>
      </c>
      <c r="O39" s="88">
        <v>-238</v>
      </c>
      <c r="P39" s="88">
        <v>-612</v>
      </c>
      <c r="Q39" s="88">
        <v>0</v>
      </c>
      <c r="R39" s="88">
        <v>0</v>
      </c>
      <c r="S39" s="116">
        <v>0</v>
      </c>
      <c r="U39" s="115">
        <v>-850</v>
      </c>
      <c r="V39" s="116">
        <v>6.86</v>
      </c>
      <c r="W39">
        <v>0</v>
      </c>
      <c r="X39">
        <v>-238</v>
      </c>
      <c r="Y39">
        <v>0</v>
      </c>
      <c r="Z39">
        <v>6.86</v>
      </c>
      <c r="AA39">
        <v>-612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2.0299999999999998</v>
      </c>
      <c r="N40" s="115">
        <v>0</v>
      </c>
      <c r="O40" s="88">
        <v>-213</v>
      </c>
      <c r="P40" s="88">
        <v>-620</v>
      </c>
      <c r="Q40" s="88">
        <v>0</v>
      </c>
      <c r="R40" s="88">
        <v>0</v>
      </c>
      <c r="S40" s="116">
        <v>0</v>
      </c>
      <c r="U40" s="115">
        <v>-833</v>
      </c>
      <c r="V40" s="116">
        <v>2.0299999999999998</v>
      </c>
      <c r="W40">
        <v>0</v>
      </c>
      <c r="X40">
        <v>-213</v>
      </c>
      <c r="Y40">
        <v>0</v>
      </c>
      <c r="Z40">
        <v>2.0299999999999998</v>
      </c>
      <c r="AA40">
        <v>-620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2.61</v>
      </c>
      <c r="N41" s="115">
        <v>0</v>
      </c>
      <c r="O41" s="88">
        <v>-208</v>
      </c>
      <c r="P41" s="88">
        <v>-594</v>
      </c>
      <c r="Q41" s="88">
        <v>0</v>
      </c>
      <c r="R41" s="88">
        <v>0</v>
      </c>
      <c r="S41" s="116">
        <v>0</v>
      </c>
      <c r="U41" s="115">
        <v>-802</v>
      </c>
      <c r="V41" s="116">
        <v>2.61</v>
      </c>
      <c r="W41">
        <v>0</v>
      </c>
      <c r="X41">
        <v>-208</v>
      </c>
      <c r="Y41">
        <v>0</v>
      </c>
      <c r="Z41">
        <v>2.61</v>
      </c>
      <c r="AA41">
        <v>-594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5.41</v>
      </c>
      <c r="N42" s="115">
        <v>0</v>
      </c>
      <c r="O42" s="88">
        <v>-193</v>
      </c>
      <c r="P42" s="88">
        <v>-569</v>
      </c>
      <c r="Q42" s="88">
        <v>0</v>
      </c>
      <c r="R42" s="88">
        <v>0</v>
      </c>
      <c r="S42" s="116">
        <v>0</v>
      </c>
      <c r="U42" s="115">
        <v>-762</v>
      </c>
      <c r="V42" s="116">
        <v>5.41</v>
      </c>
      <c r="W42">
        <v>0</v>
      </c>
      <c r="X42">
        <v>-193</v>
      </c>
      <c r="Y42">
        <v>0</v>
      </c>
      <c r="Z42">
        <v>5.41</v>
      </c>
      <c r="AA42">
        <v>-569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0.57999999999999996</v>
      </c>
      <c r="N43" s="115">
        <v>0</v>
      </c>
      <c r="O43" s="88">
        <v>-173</v>
      </c>
      <c r="P43" s="88">
        <v>-534</v>
      </c>
      <c r="Q43" s="88">
        <v>0</v>
      </c>
      <c r="R43" s="88">
        <v>0</v>
      </c>
      <c r="S43" s="116">
        <v>0</v>
      </c>
      <c r="U43" s="115">
        <v>-707</v>
      </c>
      <c r="V43" s="116">
        <v>0.57999999999999996</v>
      </c>
      <c r="W43">
        <v>0</v>
      </c>
      <c r="X43">
        <v>-173</v>
      </c>
      <c r="Y43">
        <v>0</v>
      </c>
      <c r="Z43">
        <v>0.57999999999999996</v>
      </c>
      <c r="AA43">
        <v>-534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4.45</v>
      </c>
      <c r="N44" s="115">
        <v>0</v>
      </c>
      <c r="O44" s="88">
        <v>-225</v>
      </c>
      <c r="P44" s="88">
        <v>-492</v>
      </c>
      <c r="Q44" s="88">
        <v>0</v>
      </c>
      <c r="R44" s="88">
        <v>0</v>
      </c>
      <c r="S44" s="116">
        <v>0</v>
      </c>
      <c r="U44" s="115">
        <v>-717</v>
      </c>
      <c r="V44" s="116">
        <v>4.45</v>
      </c>
      <c r="W44">
        <v>0</v>
      </c>
      <c r="X44">
        <v>-225</v>
      </c>
      <c r="Y44">
        <v>0</v>
      </c>
      <c r="Z44">
        <v>4.45</v>
      </c>
      <c r="AA44">
        <v>-492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3.96</v>
      </c>
      <c r="N45" s="115">
        <v>0</v>
      </c>
      <c r="O45" s="88">
        <v>-195</v>
      </c>
      <c r="P45" s="88">
        <v>-461</v>
      </c>
      <c r="Q45" s="88">
        <v>0</v>
      </c>
      <c r="R45" s="88">
        <v>0</v>
      </c>
      <c r="S45" s="116">
        <v>0</v>
      </c>
      <c r="U45" s="115">
        <v>-656</v>
      </c>
      <c r="V45" s="116">
        <v>3.96</v>
      </c>
      <c r="W45">
        <v>0</v>
      </c>
      <c r="X45">
        <v>-195</v>
      </c>
      <c r="Y45">
        <v>0</v>
      </c>
      <c r="Z45">
        <v>3.96</v>
      </c>
      <c r="AA45">
        <v>-461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5.8</v>
      </c>
      <c r="N46" s="115">
        <v>0</v>
      </c>
      <c r="O46" s="88">
        <v>-175</v>
      </c>
      <c r="P46" s="88">
        <v>-442</v>
      </c>
      <c r="Q46" s="88">
        <v>0</v>
      </c>
      <c r="R46" s="88">
        <v>0</v>
      </c>
      <c r="S46" s="116">
        <v>0</v>
      </c>
      <c r="U46" s="115">
        <v>-617</v>
      </c>
      <c r="V46" s="116">
        <v>5.8</v>
      </c>
      <c r="W46">
        <v>0</v>
      </c>
      <c r="X46">
        <v>-175</v>
      </c>
      <c r="Y46">
        <v>0</v>
      </c>
      <c r="Z46">
        <v>5.8</v>
      </c>
      <c r="AA46">
        <v>-442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3.29</v>
      </c>
      <c r="N47" s="115">
        <v>0</v>
      </c>
      <c r="O47" s="88">
        <v>-160</v>
      </c>
      <c r="P47" s="88">
        <v>-412</v>
      </c>
      <c r="Q47" s="88">
        <v>0</v>
      </c>
      <c r="R47" s="88">
        <v>0</v>
      </c>
      <c r="S47" s="116">
        <v>0</v>
      </c>
      <c r="U47" s="115">
        <v>-572</v>
      </c>
      <c r="V47" s="116">
        <v>3.29</v>
      </c>
      <c r="W47">
        <v>0</v>
      </c>
      <c r="X47">
        <v>-160</v>
      </c>
      <c r="Y47">
        <v>0</v>
      </c>
      <c r="Z47">
        <v>3.29</v>
      </c>
      <c r="AA47">
        <v>-412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2.9</v>
      </c>
      <c r="N48" s="115">
        <v>0</v>
      </c>
      <c r="O48" s="88">
        <v>-135</v>
      </c>
      <c r="P48" s="88">
        <v>-377</v>
      </c>
      <c r="Q48" s="88">
        <v>0</v>
      </c>
      <c r="R48" s="88">
        <v>0</v>
      </c>
      <c r="S48" s="116">
        <v>0</v>
      </c>
      <c r="U48" s="115">
        <v>-512</v>
      </c>
      <c r="V48" s="116">
        <v>2.9</v>
      </c>
      <c r="W48">
        <v>0</v>
      </c>
      <c r="X48">
        <v>-135</v>
      </c>
      <c r="Y48">
        <v>0</v>
      </c>
      <c r="Z48">
        <v>2.9</v>
      </c>
      <c r="AA48">
        <v>-377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1.26</v>
      </c>
      <c r="N49" s="115">
        <v>0</v>
      </c>
      <c r="O49" s="88">
        <v>-135</v>
      </c>
      <c r="P49" s="88">
        <v>-361</v>
      </c>
      <c r="Q49" s="88">
        <v>0</v>
      </c>
      <c r="R49" s="88">
        <v>0</v>
      </c>
      <c r="S49" s="116">
        <v>0</v>
      </c>
      <c r="U49" s="115">
        <v>-496</v>
      </c>
      <c r="V49" s="116">
        <v>1.26</v>
      </c>
      <c r="W49">
        <v>0</v>
      </c>
      <c r="X49">
        <v>-135</v>
      </c>
      <c r="Y49">
        <v>0</v>
      </c>
      <c r="Z49">
        <v>1.26</v>
      </c>
      <c r="AA49">
        <v>-361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1.93</v>
      </c>
      <c r="N50" s="115">
        <v>0</v>
      </c>
      <c r="O50" s="88">
        <v>-115</v>
      </c>
      <c r="P50" s="88">
        <v>-335</v>
      </c>
      <c r="Q50" s="88">
        <v>0</v>
      </c>
      <c r="R50" s="88">
        <v>0</v>
      </c>
      <c r="S50" s="116">
        <v>0</v>
      </c>
      <c r="U50" s="115">
        <v>-450</v>
      </c>
      <c r="V50" s="116">
        <v>1.93</v>
      </c>
      <c r="W50">
        <v>0</v>
      </c>
      <c r="X50">
        <v>-115</v>
      </c>
      <c r="Y50">
        <v>0</v>
      </c>
      <c r="Z50">
        <v>1.93</v>
      </c>
      <c r="AA50">
        <v>-335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4.6399999999999997</v>
      </c>
      <c r="N51" s="115">
        <v>0</v>
      </c>
      <c r="O51" s="88">
        <v>-33</v>
      </c>
      <c r="P51" s="88">
        <v>-307</v>
      </c>
      <c r="Q51" s="88">
        <v>0</v>
      </c>
      <c r="R51" s="88">
        <v>0</v>
      </c>
      <c r="S51" s="116">
        <v>0</v>
      </c>
      <c r="U51" s="115">
        <v>-340</v>
      </c>
      <c r="V51" s="116">
        <v>4.6399999999999997</v>
      </c>
      <c r="W51">
        <v>0</v>
      </c>
      <c r="X51">
        <v>-33</v>
      </c>
      <c r="Y51">
        <v>0</v>
      </c>
      <c r="Z51">
        <v>4.6399999999999997</v>
      </c>
      <c r="AA51">
        <v>-307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3.48</v>
      </c>
      <c r="N52" s="115">
        <v>0</v>
      </c>
      <c r="O52" s="88">
        <v>-90</v>
      </c>
      <c r="P52" s="88">
        <v>-284</v>
      </c>
      <c r="Q52" s="88">
        <v>0</v>
      </c>
      <c r="R52" s="88">
        <v>0</v>
      </c>
      <c r="S52" s="116">
        <v>0</v>
      </c>
      <c r="U52" s="115">
        <v>-374</v>
      </c>
      <c r="V52" s="116">
        <v>3.48</v>
      </c>
      <c r="W52">
        <v>0</v>
      </c>
      <c r="X52">
        <v>-90</v>
      </c>
      <c r="Y52">
        <v>0</v>
      </c>
      <c r="Z52">
        <v>3.48</v>
      </c>
      <c r="AA52">
        <v>-284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8.51</v>
      </c>
      <c r="N53" s="115">
        <v>0</v>
      </c>
      <c r="O53" s="88">
        <v>-85</v>
      </c>
      <c r="P53" s="88">
        <v>-271</v>
      </c>
      <c r="Q53" s="88">
        <v>0</v>
      </c>
      <c r="R53" s="88">
        <v>0</v>
      </c>
      <c r="S53" s="116">
        <v>0</v>
      </c>
      <c r="U53" s="115">
        <v>-356</v>
      </c>
      <c r="V53" s="116">
        <v>8.51</v>
      </c>
      <c r="W53">
        <v>0</v>
      </c>
      <c r="X53">
        <v>-85</v>
      </c>
      <c r="Y53">
        <v>0</v>
      </c>
      <c r="Z53">
        <v>8.51</v>
      </c>
      <c r="AA53">
        <v>-271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5.22</v>
      </c>
      <c r="N54" s="115">
        <v>0</v>
      </c>
      <c r="O54" s="88">
        <v>-70</v>
      </c>
      <c r="P54" s="88">
        <v>-278</v>
      </c>
      <c r="Q54" s="88">
        <v>0</v>
      </c>
      <c r="R54" s="88">
        <v>0</v>
      </c>
      <c r="S54" s="116">
        <v>0</v>
      </c>
      <c r="U54" s="115">
        <v>-348</v>
      </c>
      <c r="V54" s="116">
        <v>5.22</v>
      </c>
      <c r="W54">
        <v>0</v>
      </c>
      <c r="X54">
        <v>-70</v>
      </c>
      <c r="Y54">
        <v>0</v>
      </c>
      <c r="Z54">
        <v>5.22</v>
      </c>
      <c r="AA54">
        <v>-278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4.3499999999999996</v>
      </c>
      <c r="N55" s="115">
        <v>0</v>
      </c>
      <c r="O55" s="88">
        <v>-3</v>
      </c>
      <c r="P55" s="88">
        <v>-346</v>
      </c>
      <c r="Q55" s="88">
        <v>0</v>
      </c>
      <c r="R55" s="88">
        <v>0</v>
      </c>
      <c r="S55" s="116">
        <v>0</v>
      </c>
      <c r="U55" s="115">
        <v>-349</v>
      </c>
      <c r="V55" s="116">
        <v>4.3499999999999996</v>
      </c>
      <c r="W55">
        <v>0</v>
      </c>
      <c r="X55">
        <v>-3</v>
      </c>
      <c r="Y55">
        <v>0</v>
      </c>
      <c r="Z55">
        <v>4.3499999999999996</v>
      </c>
      <c r="AA55">
        <v>-346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5.12</v>
      </c>
      <c r="N56" s="115">
        <v>0</v>
      </c>
      <c r="O56" s="88">
        <v>-3</v>
      </c>
      <c r="P56" s="88">
        <v>-347</v>
      </c>
      <c r="Q56" s="88">
        <v>0</v>
      </c>
      <c r="R56" s="88">
        <v>0</v>
      </c>
      <c r="S56" s="116">
        <v>0</v>
      </c>
      <c r="U56" s="115">
        <v>-350</v>
      </c>
      <c r="V56" s="116">
        <v>5.12</v>
      </c>
      <c r="W56">
        <v>0</v>
      </c>
      <c r="X56">
        <v>-3</v>
      </c>
      <c r="Y56">
        <v>0</v>
      </c>
      <c r="Z56">
        <v>5.12</v>
      </c>
      <c r="AA56">
        <v>-347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0.39</v>
      </c>
      <c r="N57" s="115">
        <v>0</v>
      </c>
      <c r="O57" s="88">
        <v>-55</v>
      </c>
      <c r="P57" s="88">
        <v>-294</v>
      </c>
      <c r="Q57" s="88">
        <v>0</v>
      </c>
      <c r="R57" s="88">
        <v>0</v>
      </c>
      <c r="S57" s="116">
        <v>0</v>
      </c>
      <c r="U57" s="115">
        <v>-349</v>
      </c>
      <c r="V57" s="116">
        <v>0.39</v>
      </c>
      <c r="W57">
        <v>0</v>
      </c>
      <c r="X57">
        <v>-55</v>
      </c>
      <c r="Y57">
        <v>0</v>
      </c>
      <c r="Z57">
        <v>0.39</v>
      </c>
      <c r="AA57">
        <v>-294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2.42</v>
      </c>
      <c r="N58" s="115">
        <v>0</v>
      </c>
      <c r="O58" s="88">
        <v>-20</v>
      </c>
      <c r="P58" s="88">
        <v>-213</v>
      </c>
      <c r="Q58" s="88">
        <v>0</v>
      </c>
      <c r="R58" s="88">
        <v>0</v>
      </c>
      <c r="S58" s="116">
        <v>0</v>
      </c>
      <c r="U58" s="115">
        <v>-233</v>
      </c>
      <c r="V58" s="116">
        <v>2.42</v>
      </c>
      <c r="W58">
        <v>0</v>
      </c>
      <c r="X58">
        <v>-20</v>
      </c>
      <c r="Y58">
        <v>0</v>
      </c>
      <c r="Z58">
        <v>2.42</v>
      </c>
      <c r="AA58">
        <v>-213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1.45</v>
      </c>
      <c r="N59" s="115">
        <v>0</v>
      </c>
      <c r="O59" s="88">
        <v>-20</v>
      </c>
      <c r="P59" s="88">
        <v>-216</v>
      </c>
      <c r="Q59" s="88">
        <v>0</v>
      </c>
      <c r="R59" s="88">
        <v>0</v>
      </c>
      <c r="S59" s="116">
        <v>0</v>
      </c>
      <c r="U59" s="115">
        <v>-236</v>
      </c>
      <c r="V59" s="116">
        <v>1.45</v>
      </c>
      <c r="W59">
        <v>0</v>
      </c>
      <c r="X59">
        <v>-20</v>
      </c>
      <c r="Y59">
        <v>0</v>
      </c>
      <c r="Z59">
        <v>1.45</v>
      </c>
      <c r="AA59">
        <v>-216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7.06</v>
      </c>
      <c r="N60" s="115">
        <v>0</v>
      </c>
      <c r="O60" s="88">
        <v>-20</v>
      </c>
      <c r="P60" s="88">
        <v>-119</v>
      </c>
      <c r="Q60" s="88">
        <v>0</v>
      </c>
      <c r="R60" s="88">
        <v>0</v>
      </c>
      <c r="S60" s="116">
        <v>0</v>
      </c>
      <c r="U60" s="115">
        <v>-139</v>
      </c>
      <c r="V60" s="116">
        <v>7.06</v>
      </c>
      <c r="W60">
        <v>0</v>
      </c>
      <c r="X60">
        <v>-20</v>
      </c>
      <c r="Y60">
        <v>0</v>
      </c>
      <c r="Z60">
        <v>7.06</v>
      </c>
      <c r="AA60">
        <v>-119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1.74</v>
      </c>
      <c r="N61" s="115">
        <v>0</v>
      </c>
      <c r="O61" s="88">
        <v>-20</v>
      </c>
      <c r="P61" s="88">
        <v>-40</v>
      </c>
      <c r="Q61" s="88">
        <v>0</v>
      </c>
      <c r="R61" s="88">
        <v>0</v>
      </c>
      <c r="S61" s="116">
        <v>0</v>
      </c>
      <c r="U61" s="115">
        <v>-60</v>
      </c>
      <c r="V61" s="116">
        <v>1.74</v>
      </c>
      <c r="W61">
        <v>0</v>
      </c>
      <c r="X61">
        <v>-20</v>
      </c>
      <c r="Y61">
        <v>0</v>
      </c>
      <c r="Z61">
        <v>1.74</v>
      </c>
      <c r="AA61">
        <v>-40</v>
      </c>
    </row>
    <row r="62" spans="7:27">
      <c r="G62" t="s">
        <v>104</v>
      </c>
      <c r="H62" s="115">
        <v>50.27</v>
      </c>
      <c r="I62" s="88">
        <v>0</v>
      </c>
      <c r="J62" s="88">
        <v>0</v>
      </c>
      <c r="K62" s="88">
        <v>0</v>
      </c>
      <c r="L62" s="88">
        <v>0</v>
      </c>
      <c r="M62" s="116">
        <v>1.74</v>
      </c>
      <c r="N62" s="115">
        <v>0</v>
      </c>
      <c r="O62" s="88">
        <v>-20</v>
      </c>
      <c r="P62" s="88">
        <v>0</v>
      </c>
      <c r="Q62" s="88">
        <v>0</v>
      </c>
      <c r="R62" s="88">
        <v>0</v>
      </c>
      <c r="S62" s="116">
        <v>0</v>
      </c>
      <c r="U62" s="115">
        <v>-20</v>
      </c>
      <c r="V62" s="116">
        <v>52.01</v>
      </c>
      <c r="W62">
        <v>50.27</v>
      </c>
      <c r="X62">
        <v>-20</v>
      </c>
      <c r="Y62">
        <v>0</v>
      </c>
      <c r="Z62">
        <v>1.74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2.13</v>
      </c>
      <c r="N63" s="115">
        <v>0</v>
      </c>
      <c r="O63" s="88">
        <v>-20</v>
      </c>
      <c r="P63" s="88">
        <v>0</v>
      </c>
      <c r="Q63" s="88">
        <v>0</v>
      </c>
      <c r="R63" s="88">
        <v>0</v>
      </c>
      <c r="S63" s="116">
        <v>0</v>
      </c>
      <c r="U63" s="115">
        <v>-20</v>
      </c>
      <c r="V63" s="116">
        <v>2.13</v>
      </c>
      <c r="W63">
        <v>0</v>
      </c>
      <c r="X63">
        <v>-20</v>
      </c>
      <c r="Y63">
        <v>0</v>
      </c>
      <c r="Z63">
        <v>2.13</v>
      </c>
      <c r="AA63">
        <v>0</v>
      </c>
    </row>
    <row r="64" spans="7:27">
      <c r="G64" t="s">
        <v>106</v>
      </c>
      <c r="H64" s="115">
        <v>69.7</v>
      </c>
      <c r="I64" s="88">
        <v>0</v>
      </c>
      <c r="J64" s="88">
        <v>0</v>
      </c>
      <c r="K64" s="88">
        <v>0</v>
      </c>
      <c r="L64" s="88">
        <v>0</v>
      </c>
      <c r="M64" s="116">
        <v>0.6</v>
      </c>
      <c r="N64" s="115">
        <v>0</v>
      </c>
      <c r="O64" s="88">
        <v>-20</v>
      </c>
      <c r="P64" s="88">
        <v>0</v>
      </c>
      <c r="Q64" s="88">
        <v>0</v>
      </c>
      <c r="R64" s="88">
        <v>0</v>
      </c>
      <c r="S64" s="116">
        <v>0</v>
      </c>
      <c r="U64" s="115">
        <v>-20</v>
      </c>
      <c r="V64" s="116">
        <v>70.3</v>
      </c>
      <c r="W64">
        <v>69.7</v>
      </c>
      <c r="X64">
        <v>-20</v>
      </c>
      <c r="Y64">
        <v>0</v>
      </c>
      <c r="Z64">
        <v>0.6</v>
      </c>
      <c r="AA64">
        <v>0</v>
      </c>
    </row>
    <row r="65" spans="7:27">
      <c r="G65" t="s">
        <v>107</v>
      </c>
      <c r="H65" s="115">
        <v>97.59</v>
      </c>
      <c r="I65" s="88">
        <v>0</v>
      </c>
      <c r="J65" s="88">
        <v>0</v>
      </c>
      <c r="K65" s="88">
        <v>0</v>
      </c>
      <c r="L65" s="88">
        <v>0</v>
      </c>
      <c r="M65" s="116">
        <v>3.59</v>
      </c>
      <c r="N65" s="115">
        <v>0</v>
      </c>
      <c r="O65" s="88">
        <v>-20</v>
      </c>
      <c r="P65" s="88">
        <v>0</v>
      </c>
      <c r="Q65" s="88">
        <v>0</v>
      </c>
      <c r="R65" s="88">
        <v>0</v>
      </c>
      <c r="S65" s="116">
        <v>0</v>
      </c>
      <c r="U65" s="115">
        <v>-20</v>
      </c>
      <c r="V65" s="116">
        <v>101.18</v>
      </c>
      <c r="W65">
        <v>97.59</v>
      </c>
      <c r="X65">
        <v>-20</v>
      </c>
      <c r="Y65">
        <v>0</v>
      </c>
      <c r="Z65">
        <v>3.59</v>
      </c>
      <c r="AA65">
        <v>0</v>
      </c>
    </row>
    <row r="66" spans="7:27">
      <c r="G66" t="s">
        <v>108</v>
      </c>
      <c r="H66" s="115">
        <v>107.05</v>
      </c>
      <c r="I66" s="88">
        <v>0</v>
      </c>
      <c r="J66" s="88">
        <v>0</v>
      </c>
      <c r="K66" s="88">
        <v>0</v>
      </c>
      <c r="L66" s="88">
        <v>0</v>
      </c>
      <c r="M66" s="116">
        <v>2.2400000000000002</v>
      </c>
      <c r="N66" s="115">
        <v>0</v>
      </c>
      <c r="O66" s="88">
        <v>-20</v>
      </c>
      <c r="P66" s="88">
        <v>0</v>
      </c>
      <c r="Q66" s="88">
        <v>0</v>
      </c>
      <c r="R66" s="88">
        <v>0</v>
      </c>
      <c r="S66" s="116">
        <v>0</v>
      </c>
      <c r="U66" s="115">
        <v>-20</v>
      </c>
      <c r="V66" s="116">
        <v>109.29</v>
      </c>
      <c r="W66">
        <v>107.05</v>
      </c>
      <c r="X66">
        <v>-20</v>
      </c>
      <c r="Y66">
        <v>0</v>
      </c>
      <c r="Z66">
        <v>2.2400000000000002</v>
      </c>
      <c r="AA66">
        <v>0</v>
      </c>
    </row>
    <row r="67" spans="7:27">
      <c r="G67" t="s">
        <v>109</v>
      </c>
      <c r="H67" s="115">
        <v>83.46</v>
      </c>
      <c r="I67" s="88">
        <v>0</v>
      </c>
      <c r="J67" s="88">
        <v>0</v>
      </c>
      <c r="K67" s="88">
        <v>0</v>
      </c>
      <c r="L67" s="88">
        <v>0</v>
      </c>
      <c r="M67" s="116">
        <v>5.1100000000000003</v>
      </c>
      <c r="N67" s="115">
        <v>0</v>
      </c>
      <c r="O67" s="88">
        <v>-20</v>
      </c>
      <c r="P67" s="88">
        <v>0</v>
      </c>
      <c r="Q67" s="88">
        <v>0</v>
      </c>
      <c r="R67" s="88">
        <v>0</v>
      </c>
      <c r="S67" s="116">
        <v>0</v>
      </c>
      <c r="U67" s="115">
        <v>-20</v>
      </c>
      <c r="V67" s="116">
        <v>88.57</v>
      </c>
      <c r="W67">
        <v>83.46</v>
      </c>
      <c r="X67">
        <v>-20</v>
      </c>
      <c r="Y67">
        <v>0</v>
      </c>
      <c r="Z67">
        <v>5.1100000000000003</v>
      </c>
      <c r="AA67">
        <v>0</v>
      </c>
    </row>
    <row r="68" spans="7:27">
      <c r="G68" t="s">
        <v>110</v>
      </c>
      <c r="H68" s="115">
        <v>84.59</v>
      </c>
      <c r="I68" s="88">
        <v>0</v>
      </c>
      <c r="J68" s="88">
        <v>0</v>
      </c>
      <c r="K68" s="88">
        <v>0</v>
      </c>
      <c r="L68" s="88">
        <v>0</v>
      </c>
      <c r="M68" s="116">
        <v>3.37</v>
      </c>
      <c r="N68" s="115">
        <v>0</v>
      </c>
      <c r="O68" s="88">
        <v>-15</v>
      </c>
      <c r="P68" s="88">
        <v>0</v>
      </c>
      <c r="Q68" s="88">
        <v>0</v>
      </c>
      <c r="R68" s="88">
        <v>0</v>
      </c>
      <c r="S68" s="116">
        <v>0</v>
      </c>
      <c r="U68" s="115">
        <v>-15</v>
      </c>
      <c r="V68" s="116">
        <v>87.96</v>
      </c>
      <c r="W68">
        <v>84.59</v>
      </c>
      <c r="X68">
        <v>-15</v>
      </c>
      <c r="Y68">
        <v>0</v>
      </c>
      <c r="Z68">
        <v>3.37</v>
      </c>
      <c r="AA68">
        <v>0</v>
      </c>
    </row>
    <row r="69" spans="7:27">
      <c r="G69" t="s">
        <v>111</v>
      </c>
      <c r="H69" s="115">
        <v>81.06</v>
      </c>
      <c r="I69" s="88">
        <v>0</v>
      </c>
      <c r="J69" s="88">
        <v>0</v>
      </c>
      <c r="K69" s="88">
        <v>0</v>
      </c>
      <c r="L69" s="88">
        <v>0</v>
      </c>
      <c r="M69" s="116">
        <v>3.14</v>
      </c>
      <c r="N69" s="115">
        <v>0</v>
      </c>
      <c r="O69" s="88">
        <v>-15</v>
      </c>
      <c r="P69" s="88">
        <v>0</v>
      </c>
      <c r="Q69" s="88">
        <v>0</v>
      </c>
      <c r="R69" s="88">
        <v>0</v>
      </c>
      <c r="S69" s="116">
        <v>0</v>
      </c>
      <c r="U69" s="115">
        <v>-15</v>
      </c>
      <c r="V69" s="116">
        <v>84.2</v>
      </c>
      <c r="W69">
        <v>81.06</v>
      </c>
      <c r="X69">
        <v>-15</v>
      </c>
      <c r="Y69">
        <v>0</v>
      </c>
      <c r="Z69">
        <v>3.14</v>
      </c>
      <c r="AA69">
        <v>0</v>
      </c>
    </row>
    <row r="70" spans="7:27">
      <c r="G70" t="s">
        <v>112</v>
      </c>
      <c r="H70" s="115">
        <v>68.66</v>
      </c>
      <c r="I70" s="88">
        <v>0</v>
      </c>
      <c r="J70" s="88">
        <v>0</v>
      </c>
      <c r="K70" s="88">
        <v>0</v>
      </c>
      <c r="L70" s="88">
        <v>0</v>
      </c>
      <c r="M70" s="116">
        <v>2.0099999999999998</v>
      </c>
      <c r="N70" s="115">
        <v>0</v>
      </c>
      <c r="O70" s="88">
        <v>-15</v>
      </c>
      <c r="P70" s="88">
        <v>0</v>
      </c>
      <c r="Q70" s="88">
        <v>0</v>
      </c>
      <c r="R70" s="88">
        <v>0</v>
      </c>
      <c r="S70" s="116">
        <v>0</v>
      </c>
      <c r="U70" s="115">
        <v>-15</v>
      </c>
      <c r="V70" s="116">
        <v>70.67</v>
      </c>
      <c r="W70">
        <v>68.66</v>
      </c>
      <c r="X70">
        <v>-15</v>
      </c>
      <c r="Y70">
        <v>0</v>
      </c>
      <c r="Z70">
        <v>2.0099999999999998</v>
      </c>
      <c r="AA70">
        <v>0</v>
      </c>
    </row>
    <row r="71" spans="7:27">
      <c r="G71" t="s">
        <v>113</v>
      </c>
      <c r="H71" s="115">
        <v>59.95</v>
      </c>
      <c r="I71" s="88">
        <v>0</v>
      </c>
      <c r="J71" s="88">
        <v>0</v>
      </c>
      <c r="K71" s="88">
        <v>3.34</v>
      </c>
      <c r="L71" s="88">
        <v>0</v>
      </c>
      <c r="M71" s="116">
        <v>1.2</v>
      </c>
      <c r="N71" s="115">
        <v>0</v>
      </c>
      <c r="O71" s="88">
        <v>-15</v>
      </c>
      <c r="P71" s="88">
        <v>0</v>
      </c>
      <c r="Q71" s="88">
        <v>0</v>
      </c>
      <c r="R71" s="88">
        <v>0</v>
      </c>
      <c r="S71" s="116">
        <v>0</v>
      </c>
      <c r="U71" s="115">
        <v>-15</v>
      </c>
      <c r="V71" s="116">
        <v>64.489999999999995</v>
      </c>
      <c r="W71">
        <v>59.95</v>
      </c>
      <c r="X71">
        <v>-15</v>
      </c>
      <c r="Y71">
        <v>3.34</v>
      </c>
      <c r="Z71">
        <v>1.2</v>
      </c>
      <c r="AA71">
        <v>0</v>
      </c>
    </row>
    <row r="72" spans="7:27">
      <c r="G72" t="s">
        <v>114</v>
      </c>
      <c r="H72" s="115">
        <v>24.42</v>
      </c>
      <c r="I72" s="88">
        <v>0</v>
      </c>
      <c r="J72" s="88">
        <v>0</v>
      </c>
      <c r="K72" s="88">
        <v>5.74</v>
      </c>
      <c r="L72" s="88">
        <v>0</v>
      </c>
      <c r="M72" s="116">
        <v>4.5999999999999996</v>
      </c>
      <c r="N72" s="115">
        <v>0</v>
      </c>
      <c r="O72" s="88">
        <v>-10</v>
      </c>
      <c r="P72" s="88">
        <v>0</v>
      </c>
      <c r="Q72" s="88">
        <v>0</v>
      </c>
      <c r="R72" s="88">
        <v>0</v>
      </c>
      <c r="S72" s="116">
        <v>0</v>
      </c>
      <c r="U72" s="115">
        <v>-10</v>
      </c>
      <c r="V72" s="116">
        <v>34.76</v>
      </c>
      <c r="W72">
        <v>24.42</v>
      </c>
      <c r="X72">
        <v>-10</v>
      </c>
      <c r="Y72">
        <v>5.74</v>
      </c>
      <c r="Z72">
        <v>4.5999999999999996</v>
      </c>
      <c r="AA72">
        <v>0</v>
      </c>
    </row>
    <row r="73" spans="7:27">
      <c r="G73" t="s">
        <v>115</v>
      </c>
      <c r="H73" s="115">
        <v>8.5</v>
      </c>
      <c r="I73" s="88">
        <v>0</v>
      </c>
      <c r="J73" s="88">
        <v>0</v>
      </c>
      <c r="K73" s="88">
        <v>8.51</v>
      </c>
      <c r="L73" s="88">
        <v>0</v>
      </c>
      <c r="M73" s="116">
        <v>4.1900000000000004</v>
      </c>
      <c r="N73" s="115">
        <v>0</v>
      </c>
      <c r="O73" s="88">
        <v>-10</v>
      </c>
      <c r="P73" s="88">
        <v>0</v>
      </c>
      <c r="Q73" s="88">
        <v>0</v>
      </c>
      <c r="R73" s="88">
        <v>0</v>
      </c>
      <c r="S73" s="116">
        <v>0</v>
      </c>
      <c r="U73" s="115">
        <v>-10</v>
      </c>
      <c r="V73" s="116">
        <v>21.2</v>
      </c>
      <c r="W73">
        <v>8.5</v>
      </c>
      <c r="X73">
        <v>-10</v>
      </c>
      <c r="Y73">
        <v>8.51</v>
      </c>
      <c r="Z73">
        <v>4.1900000000000004</v>
      </c>
      <c r="AA73">
        <v>0</v>
      </c>
    </row>
    <row r="74" spans="7:27">
      <c r="G74" t="s">
        <v>116</v>
      </c>
      <c r="H74" s="115">
        <v>24.06</v>
      </c>
      <c r="I74" s="88">
        <v>0</v>
      </c>
      <c r="J74" s="88">
        <v>0</v>
      </c>
      <c r="K74" s="88">
        <v>10.02</v>
      </c>
      <c r="L74" s="88">
        <v>0</v>
      </c>
      <c r="M74" s="116">
        <v>6.68</v>
      </c>
      <c r="N74" s="115">
        <v>0</v>
      </c>
      <c r="O74" s="88">
        <v>-10</v>
      </c>
      <c r="P74" s="88">
        <v>0</v>
      </c>
      <c r="Q74" s="88">
        <v>0</v>
      </c>
      <c r="R74" s="88">
        <v>0</v>
      </c>
      <c r="S74" s="116">
        <v>0</v>
      </c>
      <c r="U74" s="115">
        <v>-10</v>
      </c>
      <c r="V74" s="116">
        <v>40.76</v>
      </c>
      <c r="W74">
        <v>24.06</v>
      </c>
      <c r="X74">
        <v>-10</v>
      </c>
      <c r="Y74">
        <v>10.02</v>
      </c>
      <c r="Z74">
        <v>6.68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12.05</v>
      </c>
      <c r="L75" s="88">
        <v>0</v>
      </c>
      <c r="M75" s="116">
        <v>5.42</v>
      </c>
      <c r="N75" s="115">
        <v>0</v>
      </c>
      <c r="O75" s="88">
        <v>-10</v>
      </c>
      <c r="P75" s="88">
        <v>-64</v>
      </c>
      <c r="Q75" s="88">
        <v>0</v>
      </c>
      <c r="R75" s="88">
        <v>0</v>
      </c>
      <c r="S75" s="116">
        <v>0</v>
      </c>
      <c r="U75" s="115">
        <v>-74</v>
      </c>
      <c r="V75" s="116">
        <v>17.47</v>
      </c>
      <c r="W75">
        <v>0</v>
      </c>
      <c r="X75">
        <v>-10</v>
      </c>
      <c r="Y75">
        <v>12.05</v>
      </c>
      <c r="Z75">
        <v>5.42</v>
      </c>
      <c r="AA75">
        <v>-64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12.95</v>
      </c>
      <c r="L76" s="88">
        <v>0</v>
      </c>
      <c r="M76" s="116">
        <v>4.3099999999999996</v>
      </c>
      <c r="N76" s="115">
        <v>0</v>
      </c>
      <c r="O76" s="88">
        <v>-10</v>
      </c>
      <c r="P76" s="88">
        <v>-98</v>
      </c>
      <c r="Q76" s="88">
        <v>0</v>
      </c>
      <c r="R76" s="88">
        <v>0</v>
      </c>
      <c r="S76" s="116">
        <v>0</v>
      </c>
      <c r="U76" s="115">
        <v>-108</v>
      </c>
      <c r="V76" s="116">
        <v>17.260000000000002</v>
      </c>
      <c r="W76">
        <v>0</v>
      </c>
      <c r="X76">
        <v>-10</v>
      </c>
      <c r="Y76">
        <v>12.95</v>
      </c>
      <c r="Z76">
        <v>4.3099999999999996</v>
      </c>
      <c r="AA76">
        <v>-98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18.48</v>
      </c>
      <c r="L77" s="88">
        <v>0</v>
      </c>
      <c r="M77" s="116">
        <v>3.22</v>
      </c>
      <c r="N77" s="115">
        <v>0</v>
      </c>
      <c r="O77" s="88">
        <v>-10</v>
      </c>
      <c r="P77" s="88">
        <v>-114</v>
      </c>
      <c r="Q77" s="88">
        <v>0</v>
      </c>
      <c r="R77" s="88">
        <v>0</v>
      </c>
      <c r="S77" s="116">
        <v>0</v>
      </c>
      <c r="U77" s="115">
        <v>-124</v>
      </c>
      <c r="V77" s="116">
        <v>21.7</v>
      </c>
      <c r="W77">
        <v>0</v>
      </c>
      <c r="X77">
        <v>-10</v>
      </c>
      <c r="Y77">
        <v>18.48</v>
      </c>
      <c r="Z77">
        <v>3.22</v>
      </c>
      <c r="AA77">
        <v>-114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16.39</v>
      </c>
      <c r="L78" s="88">
        <v>0</v>
      </c>
      <c r="M78" s="116">
        <v>0.66</v>
      </c>
      <c r="N78" s="115">
        <v>0</v>
      </c>
      <c r="O78" s="88">
        <v>-10</v>
      </c>
      <c r="P78" s="88">
        <v>-123</v>
      </c>
      <c r="Q78" s="88">
        <v>0</v>
      </c>
      <c r="R78" s="88">
        <v>0</v>
      </c>
      <c r="S78" s="116">
        <v>0</v>
      </c>
      <c r="U78" s="115">
        <v>-133</v>
      </c>
      <c r="V78" s="116">
        <v>17.05</v>
      </c>
      <c r="W78">
        <v>0</v>
      </c>
      <c r="X78">
        <v>-10</v>
      </c>
      <c r="Y78">
        <v>16.39</v>
      </c>
      <c r="Z78">
        <v>0.66</v>
      </c>
      <c r="AA78">
        <v>-123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14.31</v>
      </c>
      <c r="L79" s="88">
        <v>0</v>
      </c>
      <c r="M79" s="116">
        <v>2.0299999999999998</v>
      </c>
      <c r="N79" s="115">
        <v>0</v>
      </c>
      <c r="O79" s="88">
        <v>-5</v>
      </c>
      <c r="P79" s="88">
        <v>-171</v>
      </c>
      <c r="Q79" s="88">
        <v>0</v>
      </c>
      <c r="R79" s="88">
        <v>0</v>
      </c>
      <c r="S79" s="116">
        <v>0</v>
      </c>
      <c r="U79" s="115">
        <v>-176</v>
      </c>
      <c r="V79" s="116">
        <v>16.34</v>
      </c>
      <c r="W79">
        <v>0</v>
      </c>
      <c r="X79">
        <v>-5</v>
      </c>
      <c r="Y79">
        <v>14.31</v>
      </c>
      <c r="Z79">
        <v>2.0299999999999998</v>
      </c>
      <c r="AA79">
        <v>-171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12.95</v>
      </c>
      <c r="L80" s="88">
        <v>0</v>
      </c>
      <c r="M80" s="116">
        <v>2.5</v>
      </c>
      <c r="N80" s="115">
        <v>0</v>
      </c>
      <c r="O80" s="88">
        <v>0</v>
      </c>
      <c r="P80" s="88">
        <v>-194</v>
      </c>
      <c r="Q80" s="88">
        <v>0</v>
      </c>
      <c r="R80" s="88">
        <v>0</v>
      </c>
      <c r="S80" s="116">
        <v>0</v>
      </c>
      <c r="U80" s="115">
        <v>-194</v>
      </c>
      <c r="V80" s="116">
        <v>15.45</v>
      </c>
      <c r="W80">
        <v>0</v>
      </c>
      <c r="X80">
        <v>0</v>
      </c>
      <c r="Y80">
        <v>12.95</v>
      </c>
      <c r="Z80">
        <v>2.5</v>
      </c>
      <c r="AA80">
        <v>-194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11.21</v>
      </c>
      <c r="L81" s="88">
        <v>0</v>
      </c>
      <c r="M81" s="116">
        <v>3.87</v>
      </c>
      <c r="N81" s="115">
        <v>0</v>
      </c>
      <c r="O81" s="88">
        <v>0</v>
      </c>
      <c r="P81" s="88">
        <v>-158.99</v>
      </c>
      <c r="Q81" s="88">
        <v>0</v>
      </c>
      <c r="R81" s="88">
        <v>0</v>
      </c>
      <c r="S81" s="116">
        <v>0</v>
      </c>
      <c r="U81" s="115">
        <v>-158.99</v>
      </c>
      <c r="V81" s="116">
        <v>15.08</v>
      </c>
      <c r="W81">
        <v>0</v>
      </c>
      <c r="X81">
        <v>0</v>
      </c>
      <c r="Y81">
        <v>11.21</v>
      </c>
      <c r="Z81">
        <v>3.87</v>
      </c>
      <c r="AA81">
        <v>-158.99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10.14</v>
      </c>
      <c r="L82" s="88">
        <v>0</v>
      </c>
      <c r="M82" s="116">
        <v>3.01</v>
      </c>
      <c r="N82" s="115">
        <v>0</v>
      </c>
      <c r="O82" s="88">
        <v>0</v>
      </c>
      <c r="P82" s="88">
        <v>-135</v>
      </c>
      <c r="Q82" s="88">
        <v>0</v>
      </c>
      <c r="R82" s="88">
        <v>0</v>
      </c>
      <c r="S82" s="116">
        <v>0</v>
      </c>
      <c r="U82" s="115">
        <v>-135</v>
      </c>
      <c r="V82" s="116">
        <v>13.15</v>
      </c>
      <c r="W82">
        <v>0</v>
      </c>
      <c r="X82">
        <v>0</v>
      </c>
      <c r="Y82">
        <v>10.14</v>
      </c>
      <c r="Z82">
        <v>3.01</v>
      </c>
      <c r="AA82">
        <v>-135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10.4</v>
      </c>
      <c r="L83" s="88">
        <v>0</v>
      </c>
      <c r="M83" s="116">
        <v>4.33</v>
      </c>
      <c r="N83" s="115">
        <v>0</v>
      </c>
      <c r="O83" s="88">
        <v>-10</v>
      </c>
      <c r="P83" s="88">
        <v>-74</v>
      </c>
      <c r="Q83" s="88">
        <v>0</v>
      </c>
      <c r="R83" s="88">
        <v>0</v>
      </c>
      <c r="S83" s="116">
        <v>0</v>
      </c>
      <c r="U83" s="115">
        <v>-84</v>
      </c>
      <c r="V83" s="116">
        <v>14.73</v>
      </c>
      <c r="W83">
        <v>0</v>
      </c>
      <c r="X83">
        <v>-10</v>
      </c>
      <c r="Y83">
        <v>10.4</v>
      </c>
      <c r="Z83">
        <v>4.33</v>
      </c>
      <c r="AA83">
        <v>-74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9.6999999999999993</v>
      </c>
      <c r="L84" s="88">
        <v>0</v>
      </c>
      <c r="M84" s="116">
        <v>3.92</v>
      </c>
      <c r="N84" s="115">
        <v>0</v>
      </c>
      <c r="O84" s="88">
        <v>-10</v>
      </c>
      <c r="P84" s="88">
        <v>-42</v>
      </c>
      <c r="Q84" s="88">
        <v>0</v>
      </c>
      <c r="R84" s="88">
        <v>0</v>
      </c>
      <c r="S84" s="116">
        <v>0</v>
      </c>
      <c r="U84" s="115">
        <v>-52</v>
      </c>
      <c r="V84" s="116">
        <v>13.62</v>
      </c>
      <c r="W84">
        <v>0</v>
      </c>
      <c r="X84">
        <v>-10</v>
      </c>
      <c r="Y84">
        <v>9.6999999999999993</v>
      </c>
      <c r="Z84">
        <v>3.92</v>
      </c>
      <c r="AA84">
        <v>-42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8.7799999999999994</v>
      </c>
      <c r="L85" s="88">
        <v>0</v>
      </c>
      <c r="M85" s="116">
        <v>0</v>
      </c>
      <c r="N85" s="115">
        <v>0</v>
      </c>
      <c r="O85" s="88">
        <v>-10</v>
      </c>
      <c r="P85" s="88">
        <v>-6</v>
      </c>
      <c r="Q85" s="88">
        <v>0</v>
      </c>
      <c r="R85" s="88">
        <v>0</v>
      </c>
      <c r="S85" s="116">
        <v>0</v>
      </c>
      <c r="U85" s="115">
        <v>-16</v>
      </c>
      <c r="V85" s="116">
        <v>8.7799999999999994</v>
      </c>
      <c r="W85">
        <v>0</v>
      </c>
      <c r="X85">
        <v>-10</v>
      </c>
      <c r="Y85">
        <v>8.7799999999999994</v>
      </c>
      <c r="Z85">
        <v>0</v>
      </c>
      <c r="AA85">
        <v>-6</v>
      </c>
    </row>
    <row r="86" spans="7:27">
      <c r="G86" t="s">
        <v>128</v>
      </c>
      <c r="H86" s="115">
        <v>11.46</v>
      </c>
      <c r="I86" s="88">
        <v>0</v>
      </c>
      <c r="J86" s="88">
        <v>0</v>
      </c>
      <c r="K86" s="88">
        <v>7.94</v>
      </c>
      <c r="L86" s="88">
        <v>0</v>
      </c>
      <c r="M86" s="116">
        <v>3.13</v>
      </c>
      <c r="N86" s="115">
        <v>0</v>
      </c>
      <c r="O86" s="88">
        <v>-10</v>
      </c>
      <c r="P86" s="88">
        <v>0</v>
      </c>
      <c r="Q86" s="88">
        <v>0</v>
      </c>
      <c r="R86" s="88">
        <v>0</v>
      </c>
      <c r="S86" s="116">
        <v>0</v>
      </c>
      <c r="U86" s="115">
        <v>-10</v>
      </c>
      <c r="V86" s="116">
        <v>22.53</v>
      </c>
      <c r="W86">
        <v>11.46</v>
      </c>
      <c r="X86">
        <v>-10</v>
      </c>
      <c r="Y86">
        <v>7.94</v>
      </c>
      <c r="Z86">
        <v>3.13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9.08</v>
      </c>
      <c r="L87" s="88">
        <v>0</v>
      </c>
      <c r="M87" s="116">
        <v>1.78</v>
      </c>
      <c r="N87" s="115">
        <v>0</v>
      </c>
      <c r="O87" s="88">
        <v>-10</v>
      </c>
      <c r="P87" s="88">
        <v>0</v>
      </c>
      <c r="Q87" s="88">
        <v>0</v>
      </c>
      <c r="R87" s="88">
        <v>0</v>
      </c>
      <c r="S87" s="116">
        <v>0</v>
      </c>
      <c r="U87" s="115">
        <v>-10</v>
      </c>
      <c r="V87" s="116">
        <v>10.86</v>
      </c>
      <c r="W87">
        <v>0</v>
      </c>
      <c r="X87">
        <v>-10</v>
      </c>
      <c r="Y87">
        <v>9.08</v>
      </c>
      <c r="Z87">
        <v>1.78</v>
      </c>
      <c r="AA87">
        <v>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8.18</v>
      </c>
      <c r="L88" s="88">
        <v>0</v>
      </c>
      <c r="M88" s="116">
        <v>3.56</v>
      </c>
      <c r="N88" s="115">
        <v>0</v>
      </c>
      <c r="O88" s="88">
        <v>-10</v>
      </c>
      <c r="P88" s="88">
        <v>0</v>
      </c>
      <c r="Q88" s="88">
        <v>0</v>
      </c>
      <c r="R88" s="88">
        <v>0</v>
      </c>
      <c r="S88" s="116">
        <v>0</v>
      </c>
      <c r="U88" s="115">
        <v>-10</v>
      </c>
      <c r="V88" s="116">
        <v>11.74</v>
      </c>
      <c r="W88">
        <v>0</v>
      </c>
      <c r="X88">
        <v>-10</v>
      </c>
      <c r="Y88">
        <v>8.18</v>
      </c>
      <c r="Z88">
        <v>3.56</v>
      </c>
      <c r="AA88">
        <v>0</v>
      </c>
    </row>
    <row r="89" spans="7:27">
      <c r="G89" t="s">
        <v>131</v>
      </c>
      <c r="H89" s="115">
        <v>17.190000000000001</v>
      </c>
      <c r="I89" s="88">
        <v>0</v>
      </c>
      <c r="J89" s="88">
        <v>0</v>
      </c>
      <c r="K89" s="88">
        <v>7.88</v>
      </c>
      <c r="L89" s="88">
        <v>0</v>
      </c>
      <c r="M89" s="116">
        <v>2.08</v>
      </c>
      <c r="N89" s="115">
        <v>0</v>
      </c>
      <c r="O89" s="88">
        <v>-10</v>
      </c>
      <c r="P89" s="88">
        <v>0</v>
      </c>
      <c r="Q89" s="88">
        <v>0</v>
      </c>
      <c r="R89" s="88">
        <v>0</v>
      </c>
      <c r="S89" s="116">
        <v>0</v>
      </c>
      <c r="U89" s="115">
        <v>-10</v>
      </c>
      <c r="V89" s="116">
        <v>27.15</v>
      </c>
      <c r="W89">
        <v>17.190000000000001</v>
      </c>
      <c r="X89">
        <v>-10</v>
      </c>
      <c r="Y89">
        <v>7.88</v>
      </c>
      <c r="Z89">
        <v>2.08</v>
      </c>
      <c r="AA89">
        <v>0</v>
      </c>
    </row>
    <row r="90" spans="7:27">
      <c r="G90" t="s">
        <v>132</v>
      </c>
      <c r="H90" s="115">
        <v>39.200000000000003</v>
      </c>
      <c r="I90" s="88">
        <v>0</v>
      </c>
      <c r="J90" s="88">
        <v>0</v>
      </c>
      <c r="K90" s="88">
        <v>7.92</v>
      </c>
      <c r="L90" s="88">
        <v>0</v>
      </c>
      <c r="M90" s="116">
        <v>1.85</v>
      </c>
      <c r="N90" s="115">
        <v>0</v>
      </c>
      <c r="O90" s="88">
        <v>-10</v>
      </c>
      <c r="P90" s="88">
        <v>0</v>
      </c>
      <c r="Q90" s="88">
        <v>0</v>
      </c>
      <c r="R90" s="88">
        <v>0</v>
      </c>
      <c r="S90" s="116">
        <v>0</v>
      </c>
      <c r="U90" s="115">
        <v>-10</v>
      </c>
      <c r="V90" s="116">
        <v>48.97</v>
      </c>
      <c r="W90">
        <v>39.200000000000003</v>
      </c>
      <c r="X90">
        <v>-10</v>
      </c>
      <c r="Y90">
        <v>7.92</v>
      </c>
      <c r="Z90">
        <v>1.85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7.65</v>
      </c>
      <c r="L91" s="88">
        <v>0</v>
      </c>
      <c r="M91" s="116">
        <v>1.46</v>
      </c>
      <c r="N91" s="115">
        <v>0</v>
      </c>
      <c r="O91" s="88">
        <v>-30</v>
      </c>
      <c r="P91" s="88">
        <v>0</v>
      </c>
      <c r="Q91" s="88">
        <v>0</v>
      </c>
      <c r="R91" s="88">
        <v>0</v>
      </c>
      <c r="S91" s="116">
        <v>0</v>
      </c>
      <c r="U91" s="115">
        <v>-30</v>
      </c>
      <c r="V91" s="116">
        <v>9.11</v>
      </c>
      <c r="W91">
        <v>0</v>
      </c>
      <c r="X91">
        <v>-30</v>
      </c>
      <c r="Y91">
        <v>7.65</v>
      </c>
      <c r="Z91">
        <v>1.46</v>
      </c>
      <c r="AA91">
        <v>0</v>
      </c>
    </row>
    <row r="92" spans="7:27">
      <c r="G92" t="s">
        <v>134</v>
      </c>
      <c r="H92" s="115">
        <v>7.98</v>
      </c>
      <c r="I92" s="88">
        <v>0</v>
      </c>
      <c r="J92" s="88">
        <v>0</v>
      </c>
      <c r="K92" s="88">
        <v>7.29</v>
      </c>
      <c r="L92" s="88">
        <v>0</v>
      </c>
      <c r="M92" s="116">
        <v>0.76</v>
      </c>
      <c r="N92" s="115">
        <v>0</v>
      </c>
      <c r="O92" s="88">
        <v>-30</v>
      </c>
      <c r="P92" s="88">
        <v>0</v>
      </c>
      <c r="Q92" s="88">
        <v>0</v>
      </c>
      <c r="R92" s="88">
        <v>0</v>
      </c>
      <c r="S92" s="116">
        <v>0</v>
      </c>
      <c r="U92" s="115">
        <v>-30</v>
      </c>
      <c r="V92" s="116">
        <v>16.03</v>
      </c>
      <c r="W92">
        <v>7.98</v>
      </c>
      <c r="X92">
        <v>-30</v>
      </c>
      <c r="Y92">
        <v>7.29</v>
      </c>
      <c r="Z92">
        <v>0.76</v>
      </c>
      <c r="AA92">
        <v>0</v>
      </c>
    </row>
    <row r="93" spans="7:27">
      <c r="G93" t="s">
        <v>135</v>
      </c>
      <c r="H93" s="115">
        <v>32.270000000000003</v>
      </c>
      <c r="I93" s="88">
        <v>0</v>
      </c>
      <c r="J93" s="88">
        <v>0</v>
      </c>
      <c r="K93" s="88">
        <v>7.37</v>
      </c>
      <c r="L93" s="88">
        <v>0</v>
      </c>
      <c r="M93" s="116">
        <v>1.3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40.94</v>
      </c>
      <c r="W93">
        <v>32.270000000000003</v>
      </c>
      <c r="X93">
        <v>0</v>
      </c>
      <c r="Y93">
        <v>7.37</v>
      </c>
      <c r="Z93">
        <v>1.3</v>
      </c>
      <c r="AA93">
        <v>0</v>
      </c>
    </row>
    <row r="94" spans="7:27">
      <c r="G94" t="s">
        <v>136</v>
      </c>
      <c r="H94" s="115">
        <v>49.51</v>
      </c>
      <c r="I94" s="88">
        <v>49.84</v>
      </c>
      <c r="J94" s="88">
        <v>0</v>
      </c>
      <c r="K94" s="88">
        <v>7.33</v>
      </c>
      <c r="L94" s="88">
        <v>0</v>
      </c>
      <c r="M94" s="116">
        <v>1.91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108.59</v>
      </c>
      <c r="W94">
        <v>49.51</v>
      </c>
      <c r="X94">
        <v>49.84</v>
      </c>
      <c r="Y94">
        <v>7.33</v>
      </c>
      <c r="Z94">
        <v>1.91</v>
      </c>
      <c r="AA94">
        <v>0</v>
      </c>
    </row>
    <row r="95" spans="7:27">
      <c r="G95" t="s">
        <v>137</v>
      </c>
      <c r="H95" s="115">
        <v>3.4</v>
      </c>
      <c r="I95" s="88">
        <v>88.7</v>
      </c>
      <c r="J95" s="88">
        <v>0</v>
      </c>
      <c r="K95" s="88">
        <v>6.5</v>
      </c>
      <c r="L95" s="88">
        <v>0</v>
      </c>
      <c r="M95" s="116">
        <v>1.18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99.78</v>
      </c>
      <c r="W95">
        <v>3.4</v>
      </c>
      <c r="X95">
        <v>88.7</v>
      </c>
      <c r="Y95">
        <v>6.5</v>
      </c>
      <c r="Z95">
        <v>1.18</v>
      </c>
      <c r="AA95">
        <v>0</v>
      </c>
    </row>
    <row r="96" spans="7:27">
      <c r="G96" t="s">
        <v>138</v>
      </c>
      <c r="H96" s="115">
        <v>10.34</v>
      </c>
      <c r="I96" s="88">
        <v>120</v>
      </c>
      <c r="J96" s="88">
        <v>0</v>
      </c>
      <c r="K96" s="88">
        <v>5.95</v>
      </c>
      <c r="L96" s="88">
        <v>0</v>
      </c>
      <c r="M96" s="116">
        <v>1.6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137.88999999999999</v>
      </c>
      <c r="W96">
        <v>10.34</v>
      </c>
      <c r="X96">
        <v>120</v>
      </c>
      <c r="Y96">
        <v>5.95</v>
      </c>
      <c r="Z96">
        <v>1.6</v>
      </c>
      <c r="AA96">
        <v>0</v>
      </c>
    </row>
    <row r="97" spans="1:83">
      <c r="G97" t="s">
        <v>139</v>
      </c>
      <c r="H97" s="115">
        <v>10.17</v>
      </c>
      <c r="I97" s="88">
        <v>125.57</v>
      </c>
      <c r="J97" s="88">
        <v>0</v>
      </c>
      <c r="K97" s="88">
        <v>5.58</v>
      </c>
      <c r="L97" s="88">
        <v>0</v>
      </c>
      <c r="M97" s="116">
        <v>0.66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141.97999999999999</v>
      </c>
      <c r="W97">
        <v>10.17</v>
      </c>
      <c r="X97">
        <v>125.57</v>
      </c>
      <c r="Y97">
        <v>5.58</v>
      </c>
      <c r="Z97">
        <v>0.66</v>
      </c>
      <c r="AA97">
        <v>0</v>
      </c>
    </row>
    <row r="98" spans="1:83">
      <c r="G98" t="s">
        <v>140</v>
      </c>
      <c r="H98" s="115">
        <v>4.95</v>
      </c>
      <c r="I98" s="88">
        <v>135.26</v>
      </c>
      <c r="J98" s="88">
        <v>0</v>
      </c>
      <c r="K98" s="88">
        <v>5.31</v>
      </c>
      <c r="L98" s="88">
        <v>0</v>
      </c>
      <c r="M98" s="116">
        <v>0.49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146.01</v>
      </c>
      <c r="W98">
        <v>4.95</v>
      </c>
      <c r="X98">
        <v>135.26</v>
      </c>
      <c r="Y98">
        <v>5.31</v>
      </c>
      <c r="Z98">
        <v>0.49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0.33843250000000014</v>
      </c>
      <c r="I99" s="111">
        <f t="shared" ref="I99:BQ99" si="1">SUM(I3:I98)/4000</f>
        <v>0.43807000000000001</v>
      </c>
      <c r="J99" s="111">
        <f t="shared" si="1"/>
        <v>0</v>
      </c>
      <c r="K99" s="111">
        <f t="shared" si="1"/>
        <v>0.16844999999999999</v>
      </c>
      <c r="L99" s="111">
        <f t="shared" si="1"/>
        <v>0</v>
      </c>
      <c r="M99" s="111">
        <f t="shared" si="1"/>
        <v>6.1039999999999997E-2</v>
      </c>
      <c r="N99" s="110">
        <f t="shared" si="1"/>
        <v>0</v>
      </c>
      <c r="O99" s="111">
        <f t="shared" si="1"/>
        <v>-1.2915000000000001</v>
      </c>
      <c r="P99" s="111">
        <f t="shared" si="1"/>
        <v>-4.0729949999999997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-5.3644949999999998</v>
      </c>
      <c r="V99" s="112">
        <f t="shared" si="1"/>
        <v>1.0059925000000001</v>
      </c>
      <c r="W99">
        <f t="shared" si="1"/>
        <v>0.33843250000000014</v>
      </c>
      <c r="X99">
        <f t="shared" si="1"/>
        <v>-0.85343000000000002</v>
      </c>
      <c r="Y99">
        <f t="shared" si="1"/>
        <v>0.16844999999999999</v>
      </c>
      <c r="Z99">
        <f t="shared" si="1"/>
        <v>6.1039999999999997E-2</v>
      </c>
      <c r="AA99">
        <f t="shared" si="1"/>
        <v>-4.0729949999999997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9" ht="15" customHeight="1">
      <c r="A1" s="213" t="s">
        <v>229</v>
      </c>
      <c r="B1" s="213"/>
      <c r="C1" s="213"/>
      <c r="D1" s="213"/>
      <c r="E1" s="109"/>
      <c r="F1" s="109"/>
      <c r="G1" s="213" t="s">
        <v>44</v>
      </c>
      <c r="H1" s="214" t="s">
        <v>230</v>
      </c>
      <c r="I1" s="215"/>
      <c r="J1" s="215"/>
      <c r="K1" s="215"/>
      <c r="L1" s="215"/>
      <c r="M1" s="216"/>
      <c r="N1" s="214" t="s">
        <v>231</v>
      </c>
      <c r="O1" s="215"/>
      <c r="P1" s="215"/>
      <c r="Q1" s="215"/>
      <c r="R1" s="215"/>
      <c r="S1" s="216"/>
      <c r="T1">
        <v>3</v>
      </c>
      <c r="W1" t="s">
        <v>469</v>
      </c>
      <c r="X1" t="s">
        <v>469</v>
      </c>
      <c r="Y1" t="s">
        <v>469</v>
      </c>
      <c r="Z1" t="s">
        <v>469</v>
      </c>
      <c r="AA1" t="s">
        <v>469</v>
      </c>
      <c r="AB1" t="s">
        <v>470</v>
      </c>
      <c r="AC1" t="s">
        <v>471</v>
      </c>
      <c r="AD1" t="s">
        <v>472</v>
      </c>
      <c r="AE1" t="s">
        <v>473</v>
      </c>
      <c r="AF1" t="s">
        <v>474</v>
      </c>
      <c r="AG1" t="s">
        <v>475</v>
      </c>
      <c r="AH1" t="s">
        <v>474</v>
      </c>
      <c r="AI1" t="s">
        <v>476</v>
      </c>
      <c r="AJ1" t="s">
        <v>475</v>
      </c>
      <c r="AK1" t="s">
        <v>477</v>
      </c>
      <c r="AL1" t="s">
        <v>478</v>
      </c>
      <c r="AM1" t="s">
        <v>479</v>
      </c>
      <c r="AN1" t="s">
        <v>478</v>
      </c>
      <c r="AO1" t="s">
        <v>480</v>
      </c>
      <c r="AP1" t="s">
        <v>481</v>
      </c>
      <c r="AQ1" t="s">
        <v>482</v>
      </c>
      <c r="AR1" t="s">
        <v>469</v>
      </c>
      <c r="AS1" t="s">
        <v>469</v>
      </c>
      <c r="AT1" t="s">
        <v>469</v>
      </c>
      <c r="AU1" t="s">
        <v>483</v>
      </c>
      <c r="AV1" t="s">
        <v>484</v>
      </c>
      <c r="AW1" t="s">
        <v>485</v>
      </c>
      <c r="AX1" t="s">
        <v>486</v>
      </c>
      <c r="AY1" t="s">
        <v>474</v>
      </c>
      <c r="AZ1" t="s">
        <v>487</v>
      </c>
      <c r="BA1" t="s">
        <v>488</v>
      </c>
      <c r="BB1" t="s">
        <v>489</v>
      </c>
      <c r="BC1" t="s">
        <v>469</v>
      </c>
      <c r="BD1" t="s">
        <v>490</v>
      </c>
      <c r="BE1" t="s">
        <v>491</v>
      </c>
      <c r="BF1" t="s">
        <v>490</v>
      </c>
      <c r="BG1" t="s">
        <v>492</v>
      </c>
    </row>
    <row r="2" spans="1:5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3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44688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149</v>
      </c>
      <c r="AI2" t="s">
        <v>149</v>
      </c>
      <c r="AJ2" t="s">
        <v>149</v>
      </c>
      <c r="AK2" t="s">
        <v>149</v>
      </c>
      <c r="AL2" t="s">
        <v>150</v>
      </c>
      <c r="AM2" t="s">
        <v>150</v>
      </c>
      <c r="AN2" t="s">
        <v>150</v>
      </c>
      <c r="AO2" t="s">
        <v>150</v>
      </c>
      <c r="AP2" t="s">
        <v>246</v>
      </c>
      <c r="AQ2" t="s">
        <v>389</v>
      </c>
      <c r="AR2" t="s">
        <v>268</v>
      </c>
      <c r="AS2" t="s">
        <v>270</v>
      </c>
      <c r="AT2" t="s">
        <v>237</v>
      </c>
      <c r="AU2" t="s">
        <v>152</v>
      </c>
      <c r="AV2" t="s">
        <v>152</v>
      </c>
      <c r="AW2" t="s">
        <v>152</v>
      </c>
      <c r="AX2" t="s">
        <v>152</v>
      </c>
      <c r="AY2" t="s">
        <v>153</v>
      </c>
      <c r="AZ2" t="s">
        <v>153</v>
      </c>
      <c r="BA2" t="s">
        <v>153</v>
      </c>
      <c r="BB2" t="s">
        <v>153</v>
      </c>
      <c r="BC2" t="s">
        <v>269</v>
      </c>
      <c r="BD2" t="s">
        <v>149</v>
      </c>
      <c r="BE2" t="s">
        <v>150</v>
      </c>
      <c r="BF2" t="s">
        <v>150</v>
      </c>
      <c r="BG2" t="s">
        <v>152</v>
      </c>
    </row>
    <row r="3" spans="1:59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855.19999999999982</v>
      </c>
      <c r="I3" s="95">
        <v>29.79</v>
      </c>
      <c r="J3" s="95">
        <v>256.18</v>
      </c>
      <c r="K3" s="95">
        <v>15.469999999999999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0.73</v>
      </c>
      <c r="X3">
        <v>0.4</v>
      </c>
      <c r="Y3">
        <v>0.51</v>
      </c>
      <c r="Z3">
        <v>0.99</v>
      </c>
      <c r="AA3">
        <v>0.79</v>
      </c>
      <c r="AB3">
        <v>9.56</v>
      </c>
      <c r="AC3">
        <v>0</v>
      </c>
      <c r="AD3">
        <v>33.83</v>
      </c>
      <c r="AE3">
        <v>76.37</v>
      </c>
      <c r="AF3">
        <v>24.89</v>
      </c>
      <c r="AG3">
        <v>580.02</v>
      </c>
      <c r="AH3">
        <v>0</v>
      </c>
      <c r="AI3">
        <v>24.91</v>
      </c>
      <c r="AJ3">
        <v>25.04</v>
      </c>
      <c r="AK3">
        <v>49.79</v>
      </c>
      <c r="AL3">
        <v>14.5</v>
      </c>
      <c r="AM3">
        <v>0</v>
      </c>
      <c r="AN3">
        <v>14.5</v>
      </c>
      <c r="AO3">
        <v>0</v>
      </c>
      <c r="AP3">
        <v>25.33</v>
      </c>
      <c r="AQ3">
        <v>0.53</v>
      </c>
      <c r="AR3">
        <v>0.97</v>
      </c>
      <c r="AS3">
        <v>0.93</v>
      </c>
      <c r="AT3">
        <v>0.59</v>
      </c>
      <c r="AU3">
        <v>0</v>
      </c>
      <c r="AV3">
        <v>5.8</v>
      </c>
      <c r="AW3">
        <v>0</v>
      </c>
      <c r="AX3">
        <v>9.67</v>
      </c>
      <c r="AY3">
        <v>96.67</v>
      </c>
      <c r="AZ3">
        <v>4.25</v>
      </c>
      <c r="BA3">
        <v>96.67</v>
      </c>
      <c r="BB3">
        <v>58</v>
      </c>
      <c r="BC3">
        <v>0.4</v>
      </c>
      <c r="BD3">
        <v>0</v>
      </c>
      <c r="BE3">
        <v>0</v>
      </c>
      <c r="BF3">
        <v>0</v>
      </c>
      <c r="BG3">
        <v>0</v>
      </c>
    </row>
    <row r="4" spans="1:59">
      <c r="A4" t="s">
        <v>240</v>
      </c>
      <c r="B4" t="s">
        <v>232</v>
      </c>
      <c r="C4" t="s">
        <v>234</v>
      </c>
      <c r="G4" t="s">
        <v>46</v>
      </c>
      <c r="H4" s="115">
        <v>855.19999999999982</v>
      </c>
      <c r="I4" s="88">
        <v>29.79</v>
      </c>
      <c r="J4" s="88">
        <v>256.18</v>
      </c>
      <c r="K4" s="88">
        <v>15.469999999999999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0.73</v>
      </c>
      <c r="X4">
        <v>0.4</v>
      </c>
      <c r="Y4">
        <v>0.51</v>
      </c>
      <c r="Z4">
        <v>0.99</v>
      </c>
      <c r="AA4">
        <v>0.79</v>
      </c>
      <c r="AB4">
        <v>9.56</v>
      </c>
      <c r="AC4">
        <v>0</v>
      </c>
      <c r="AD4">
        <v>33.83</v>
      </c>
      <c r="AE4">
        <v>76.37</v>
      </c>
      <c r="AF4">
        <v>24.89</v>
      </c>
      <c r="AG4">
        <v>580.02</v>
      </c>
      <c r="AH4">
        <v>0</v>
      </c>
      <c r="AI4">
        <v>24.91</v>
      </c>
      <c r="AJ4">
        <v>25.04</v>
      </c>
      <c r="AK4">
        <v>49.79</v>
      </c>
      <c r="AL4">
        <v>14.5</v>
      </c>
      <c r="AM4">
        <v>0</v>
      </c>
      <c r="AN4">
        <v>14.5</v>
      </c>
      <c r="AO4">
        <v>0</v>
      </c>
      <c r="AP4">
        <v>25.33</v>
      </c>
      <c r="AQ4">
        <v>0.53</v>
      </c>
      <c r="AR4">
        <v>0.97</v>
      </c>
      <c r="AS4">
        <v>0.93</v>
      </c>
      <c r="AT4">
        <v>0.59</v>
      </c>
      <c r="AU4">
        <v>0</v>
      </c>
      <c r="AV4">
        <v>5.8</v>
      </c>
      <c r="AW4">
        <v>0</v>
      </c>
      <c r="AX4">
        <v>9.67</v>
      </c>
      <c r="AY4">
        <v>96.67</v>
      </c>
      <c r="AZ4">
        <v>4.25</v>
      </c>
      <c r="BA4">
        <v>96.67</v>
      </c>
      <c r="BB4">
        <v>58</v>
      </c>
      <c r="BC4">
        <v>0.4</v>
      </c>
      <c r="BD4">
        <v>0</v>
      </c>
      <c r="BE4">
        <v>0</v>
      </c>
      <c r="BF4">
        <v>0</v>
      </c>
      <c r="BG4">
        <v>0</v>
      </c>
    </row>
    <row r="5" spans="1:59">
      <c r="A5" t="s">
        <v>241</v>
      </c>
      <c r="B5" t="s">
        <v>233</v>
      </c>
      <c r="C5" t="s">
        <v>235</v>
      </c>
      <c r="G5" t="s">
        <v>47</v>
      </c>
      <c r="H5" s="115">
        <v>855.19999999999982</v>
      </c>
      <c r="I5" s="88">
        <v>29.79</v>
      </c>
      <c r="J5" s="88">
        <v>256.18</v>
      </c>
      <c r="K5" s="88">
        <v>15.469999999999999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0.73</v>
      </c>
      <c r="X5">
        <v>0.4</v>
      </c>
      <c r="Y5">
        <v>0.51</v>
      </c>
      <c r="Z5">
        <v>0.99</v>
      </c>
      <c r="AA5">
        <v>0.79</v>
      </c>
      <c r="AB5">
        <v>9.56</v>
      </c>
      <c r="AC5">
        <v>0</v>
      </c>
      <c r="AD5">
        <v>33.83</v>
      </c>
      <c r="AE5">
        <v>76.37</v>
      </c>
      <c r="AF5">
        <v>24.89</v>
      </c>
      <c r="AG5">
        <v>580.02</v>
      </c>
      <c r="AH5">
        <v>0</v>
      </c>
      <c r="AI5">
        <v>24.91</v>
      </c>
      <c r="AJ5">
        <v>25.04</v>
      </c>
      <c r="AK5">
        <v>49.79</v>
      </c>
      <c r="AL5">
        <v>14.5</v>
      </c>
      <c r="AM5">
        <v>0</v>
      </c>
      <c r="AN5">
        <v>14.5</v>
      </c>
      <c r="AO5">
        <v>0</v>
      </c>
      <c r="AP5">
        <v>25.33</v>
      </c>
      <c r="AQ5">
        <v>0.53</v>
      </c>
      <c r="AR5">
        <v>0.97</v>
      </c>
      <c r="AS5">
        <v>0.93</v>
      </c>
      <c r="AT5">
        <v>0.59</v>
      </c>
      <c r="AU5">
        <v>0</v>
      </c>
      <c r="AV5">
        <v>5.8</v>
      </c>
      <c r="AW5">
        <v>0</v>
      </c>
      <c r="AX5">
        <v>9.67</v>
      </c>
      <c r="AY5">
        <v>96.67</v>
      </c>
      <c r="AZ5">
        <v>4.25</v>
      </c>
      <c r="BA5">
        <v>96.67</v>
      </c>
      <c r="BB5">
        <v>58</v>
      </c>
      <c r="BC5">
        <v>0.4</v>
      </c>
      <c r="BD5">
        <v>0</v>
      </c>
      <c r="BE5">
        <v>0</v>
      </c>
      <c r="BF5">
        <v>0</v>
      </c>
      <c r="BG5">
        <v>0</v>
      </c>
    </row>
    <row r="6" spans="1:59">
      <c r="A6" t="s">
        <v>242</v>
      </c>
      <c r="B6" t="s">
        <v>264</v>
      </c>
      <c r="C6" t="s">
        <v>236</v>
      </c>
      <c r="G6" t="s">
        <v>48</v>
      </c>
      <c r="H6" s="115">
        <v>855.19999999999982</v>
      </c>
      <c r="I6" s="88">
        <v>29.79</v>
      </c>
      <c r="J6" s="88">
        <v>256.18</v>
      </c>
      <c r="K6" s="88">
        <v>15.469999999999999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0.73</v>
      </c>
      <c r="X6">
        <v>0.4</v>
      </c>
      <c r="Y6">
        <v>0.51</v>
      </c>
      <c r="Z6">
        <v>0.99</v>
      </c>
      <c r="AA6">
        <v>0.79</v>
      </c>
      <c r="AB6">
        <v>9.56</v>
      </c>
      <c r="AC6">
        <v>0</v>
      </c>
      <c r="AD6">
        <v>33.83</v>
      </c>
      <c r="AE6">
        <v>76.37</v>
      </c>
      <c r="AF6">
        <v>24.89</v>
      </c>
      <c r="AG6">
        <v>580.02</v>
      </c>
      <c r="AH6">
        <v>0</v>
      </c>
      <c r="AI6">
        <v>24.91</v>
      </c>
      <c r="AJ6">
        <v>25.04</v>
      </c>
      <c r="AK6">
        <v>49.79</v>
      </c>
      <c r="AL6">
        <v>14.5</v>
      </c>
      <c r="AM6">
        <v>0</v>
      </c>
      <c r="AN6">
        <v>14.5</v>
      </c>
      <c r="AO6">
        <v>0</v>
      </c>
      <c r="AP6">
        <v>25.33</v>
      </c>
      <c r="AQ6">
        <v>0.53</v>
      </c>
      <c r="AR6">
        <v>0.97</v>
      </c>
      <c r="AS6">
        <v>0.93</v>
      </c>
      <c r="AT6">
        <v>0.59</v>
      </c>
      <c r="AU6">
        <v>0</v>
      </c>
      <c r="AV6">
        <v>5.8</v>
      </c>
      <c r="AW6">
        <v>0</v>
      </c>
      <c r="AX6">
        <v>9.67</v>
      </c>
      <c r="AY6">
        <v>96.67</v>
      </c>
      <c r="AZ6">
        <v>4.25</v>
      </c>
      <c r="BA6">
        <v>96.67</v>
      </c>
      <c r="BB6">
        <v>58</v>
      </c>
      <c r="BC6">
        <v>0.4</v>
      </c>
      <c r="BD6">
        <v>0</v>
      </c>
      <c r="BE6">
        <v>0</v>
      </c>
      <c r="BF6">
        <v>0</v>
      </c>
      <c r="BG6">
        <v>0</v>
      </c>
    </row>
    <row r="7" spans="1:59">
      <c r="A7" t="s">
        <v>243</v>
      </c>
      <c r="B7" t="s">
        <v>298</v>
      </c>
      <c r="C7" t="s">
        <v>265</v>
      </c>
      <c r="G7" t="s">
        <v>49</v>
      </c>
      <c r="H7" s="115">
        <v>758.52999999999986</v>
      </c>
      <c r="I7" s="88">
        <v>29.79</v>
      </c>
      <c r="J7" s="88">
        <v>256.18</v>
      </c>
      <c r="K7" s="88">
        <v>15.469999999999999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0.73</v>
      </c>
      <c r="X7">
        <v>0.4</v>
      </c>
      <c r="Y7">
        <v>0.51</v>
      </c>
      <c r="Z7">
        <v>0.99</v>
      </c>
      <c r="AA7">
        <v>0.79</v>
      </c>
      <c r="AB7">
        <v>9.56</v>
      </c>
      <c r="AC7">
        <v>0</v>
      </c>
      <c r="AD7">
        <v>33.83</v>
      </c>
      <c r="AE7">
        <v>76.37</v>
      </c>
      <c r="AF7">
        <v>24.89</v>
      </c>
      <c r="AG7">
        <v>483.35</v>
      </c>
      <c r="AH7">
        <v>0</v>
      </c>
      <c r="AI7">
        <v>24.91</v>
      </c>
      <c r="AJ7">
        <v>25.04</v>
      </c>
      <c r="AK7">
        <v>49.79</v>
      </c>
      <c r="AL7">
        <v>14.5</v>
      </c>
      <c r="AM7">
        <v>0</v>
      </c>
      <c r="AN7">
        <v>14.5</v>
      </c>
      <c r="AO7">
        <v>0</v>
      </c>
      <c r="AP7">
        <v>25.33</v>
      </c>
      <c r="AQ7">
        <v>0.53</v>
      </c>
      <c r="AR7">
        <v>0.97</v>
      </c>
      <c r="AS7">
        <v>0.93</v>
      </c>
      <c r="AT7">
        <v>0.59</v>
      </c>
      <c r="AU7">
        <v>0</v>
      </c>
      <c r="AV7">
        <v>5.8</v>
      </c>
      <c r="AW7">
        <v>0</v>
      </c>
      <c r="AX7">
        <v>9.67</v>
      </c>
      <c r="AY7">
        <v>96.67</v>
      </c>
      <c r="AZ7">
        <v>4.25</v>
      </c>
      <c r="BA7">
        <v>96.67</v>
      </c>
      <c r="BB7">
        <v>58</v>
      </c>
      <c r="BC7">
        <v>0.4</v>
      </c>
      <c r="BD7">
        <v>0</v>
      </c>
      <c r="BE7">
        <v>0</v>
      </c>
      <c r="BF7">
        <v>0</v>
      </c>
      <c r="BG7">
        <v>0</v>
      </c>
    </row>
    <row r="8" spans="1:59">
      <c r="A8" t="s">
        <v>244</v>
      </c>
      <c r="B8" t="s">
        <v>340</v>
      </c>
      <c r="C8" t="s">
        <v>237</v>
      </c>
      <c r="G8" t="s">
        <v>50</v>
      </c>
      <c r="H8" s="115">
        <v>758.52999999999986</v>
      </c>
      <c r="I8" s="88">
        <v>29.79</v>
      </c>
      <c r="J8" s="88">
        <v>256.18</v>
      </c>
      <c r="K8" s="88">
        <v>15.469999999999999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0.73</v>
      </c>
      <c r="X8">
        <v>0.4</v>
      </c>
      <c r="Y8">
        <v>0.51</v>
      </c>
      <c r="Z8">
        <v>0.99</v>
      </c>
      <c r="AA8">
        <v>0.79</v>
      </c>
      <c r="AB8">
        <v>9.56</v>
      </c>
      <c r="AC8">
        <v>0</v>
      </c>
      <c r="AD8">
        <v>33.83</v>
      </c>
      <c r="AE8">
        <v>76.37</v>
      </c>
      <c r="AF8">
        <v>24.89</v>
      </c>
      <c r="AG8">
        <v>483.35</v>
      </c>
      <c r="AH8">
        <v>0</v>
      </c>
      <c r="AI8">
        <v>24.91</v>
      </c>
      <c r="AJ8">
        <v>25.04</v>
      </c>
      <c r="AK8">
        <v>49.79</v>
      </c>
      <c r="AL8">
        <v>14.5</v>
      </c>
      <c r="AM8">
        <v>0</v>
      </c>
      <c r="AN8">
        <v>14.5</v>
      </c>
      <c r="AO8">
        <v>0</v>
      </c>
      <c r="AP8">
        <v>25.33</v>
      </c>
      <c r="AQ8">
        <v>0.53</v>
      </c>
      <c r="AR8">
        <v>0.97</v>
      </c>
      <c r="AS8">
        <v>0.93</v>
      </c>
      <c r="AT8">
        <v>0.59</v>
      </c>
      <c r="AU8">
        <v>0</v>
      </c>
      <c r="AV8">
        <v>5.8</v>
      </c>
      <c r="AW8">
        <v>0</v>
      </c>
      <c r="AX8">
        <v>9.67</v>
      </c>
      <c r="AY8">
        <v>96.67</v>
      </c>
      <c r="AZ8">
        <v>4.25</v>
      </c>
      <c r="BA8">
        <v>96.67</v>
      </c>
      <c r="BB8">
        <v>58</v>
      </c>
      <c r="BC8">
        <v>0.4</v>
      </c>
      <c r="BD8">
        <v>0</v>
      </c>
      <c r="BE8">
        <v>0</v>
      </c>
      <c r="BF8">
        <v>0</v>
      </c>
      <c r="BG8">
        <v>0</v>
      </c>
    </row>
    <row r="9" spans="1:59">
      <c r="A9" t="s">
        <v>245</v>
      </c>
      <c r="B9" t="s">
        <v>360</v>
      </c>
      <c r="C9" t="s">
        <v>238</v>
      </c>
      <c r="G9" t="s">
        <v>51</v>
      </c>
      <c r="H9" s="115">
        <v>758.52999999999986</v>
      </c>
      <c r="I9" s="88">
        <v>29.79</v>
      </c>
      <c r="J9" s="88">
        <v>256.18</v>
      </c>
      <c r="K9" s="88">
        <v>15.469999999999999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0.73</v>
      </c>
      <c r="X9">
        <v>0.4</v>
      </c>
      <c r="Y9">
        <v>0.51</v>
      </c>
      <c r="Z9">
        <v>0.99</v>
      </c>
      <c r="AA9">
        <v>0.79</v>
      </c>
      <c r="AB9">
        <v>9.56</v>
      </c>
      <c r="AC9">
        <v>0</v>
      </c>
      <c r="AD9">
        <v>33.83</v>
      </c>
      <c r="AE9">
        <v>76.37</v>
      </c>
      <c r="AF9">
        <v>24.89</v>
      </c>
      <c r="AG9">
        <v>483.35</v>
      </c>
      <c r="AH9">
        <v>0</v>
      </c>
      <c r="AI9">
        <v>24.91</v>
      </c>
      <c r="AJ9">
        <v>25.04</v>
      </c>
      <c r="AK9">
        <v>49.79</v>
      </c>
      <c r="AL9">
        <v>14.5</v>
      </c>
      <c r="AM9">
        <v>0</v>
      </c>
      <c r="AN9">
        <v>14.5</v>
      </c>
      <c r="AO9">
        <v>0</v>
      </c>
      <c r="AP9">
        <v>25.33</v>
      </c>
      <c r="AQ9">
        <v>0.53</v>
      </c>
      <c r="AR9">
        <v>0.97</v>
      </c>
      <c r="AS9">
        <v>0.93</v>
      </c>
      <c r="AT9">
        <v>0.59</v>
      </c>
      <c r="AU9">
        <v>0</v>
      </c>
      <c r="AV9">
        <v>5.8</v>
      </c>
      <c r="AW9">
        <v>0</v>
      </c>
      <c r="AX9">
        <v>9.67</v>
      </c>
      <c r="AY9">
        <v>96.67</v>
      </c>
      <c r="AZ9">
        <v>4.25</v>
      </c>
      <c r="BA9">
        <v>96.67</v>
      </c>
      <c r="BB9">
        <v>58</v>
      </c>
      <c r="BC9">
        <v>0.4</v>
      </c>
      <c r="BD9">
        <v>0</v>
      </c>
      <c r="BE9">
        <v>0</v>
      </c>
      <c r="BF9">
        <v>0</v>
      </c>
      <c r="BG9">
        <v>0</v>
      </c>
    </row>
    <row r="10" spans="1:59">
      <c r="A10" t="s">
        <v>266</v>
      </c>
      <c r="C10" t="s">
        <v>239</v>
      </c>
      <c r="G10" t="s">
        <v>52</v>
      </c>
      <c r="H10" s="115">
        <v>758.52999999999986</v>
      </c>
      <c r="I10" s="88">
        <v>29.79</v>
      </c>
      <c r="J10" s="88">
        <v>256.18</v>
      </c>
      <c r="K10" s="88">
        <v>15.469999999999999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0.73</v>
      </c>
      <c r="X10">
        <v>0.4</v>
      </c>
      <c r="Y10">
        <v>0.51</v>
      </c>
      <c r="Z10">
        <v>0.99</v>
      </c>
      <c r="AA10">
        <v>0.79</v>
      </c>
      <c r="AB10">
        <v>9.56</v>
      </c>
      <c r="AC10">
        <v>0</v>
      </c>
      <c r="AD10">
        <v>33.83</v>
      </c>
      <c r="AE10">
        <v>76.37</v>
      </c>
      <c r="AF10">
        <v>24.89</v>
      </c>
      <c r="AG10">
        <v>483.35</v>
      </c>
      <c r="AH10">
        <v>0</v>
      </c>
      <c r="AI10">
        <v>24.91</v>
      </c>
      <c r="AJ10">
        <v>25.04</v>
      </c>
      <c r="AK10">
        <v>49.79</v>
      </c>
      <c r="AL10">
        <v>14.5</v>
      </c>
      <c r="AM10">
        <v>0</v>
      </c>
      <c r="AN10">
        <v>14.5</v>
      </c>
      <c r="AO10">
        <v>0</v>
      </c>
      <c r="AP10">
        <v>25.33</v>
      </c>
      <c r="AQ10">
        <v>0.53</v>
      </c>
      <c r="AR10">
        <v>0.97</v>
      </c>
      <c r="AS10">
        <v>0.93</v>
      </c>
      <c r="AT10">
        <v>0.59</v>
      </c>
      <c r="AU10">
        <v>0</v>
      </c>
      <c r="AV10">
        <v>5.8</v>
      </c>
      <c r="AW10">
        <v>0</v>
      </c>
      <c r="AX10">
        <v>9.67</v>
      </c>
      <c r="AY10">
        <v>96.67</v>
      </c>
      <c r="AZ10">
        <v>4.25</v>
      </c>
      <c r="BA10">
        <v>96.67</v>
      </c>
      <c r="BB10">
        <v>58</v>
      </c>
      <c r="BC10">
        <v>0.4</v>
      </c>
      <c r="BD10">
        <v>0</v>
      </c>
      <c r="BE10">
        <v>0</v>
      </c>
      <c r="BF10">
        <v>0</v>
      </c>
      <c r="BG10">
        <v>0</v>
      </c>
    </row>
    <row r="11" spans="1:59">
      <c r="A11" t="s">
        <v>246</v>
      </c>
      <c r="C11" t="s">
        <v>341</v>
      </c>
      <c r="G11" t="s">
        <v>53</v>
      </c>
      <c r="H11" s="115">
        <v>613.52</v>
      </c>
      <c r="I11" s="88">
        <v>29.79</v>
      </c>
      <c r="J11" s="88">
        <v>256.10000000000002</v>
      </c>
      <c r="K11" s="88">
        <v>15.469999999999999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0.73</v>
      </c>
      <c r="X11">
        <v>0.4</v>
      </c>
      <c r="Y11">
        <v>0.51</v>
      </c>
      <c r="Z11">
        <v>0.99</v>
      </c>
      <c r="AA11">
        <v>0.79</v>
      </c>
      <c r="AB11">
        <v>9.56</v>
      </c>
      <c r="AC11">
        <v>0</v>
      </c>
      <c r="AD11">
        <v>33.83</v>
      </c>
      <c r="AE11">
        <v>76.37</v>
      </c>
      <c r="AF11">
        <v>24.89</v>
      </c>
      <c r="AG11">
        <v>338.34</v>
      </c>
      <c r="AH11">
        <v>0</v>
      </c>
      <c r="AI11">
        <v>24.91</v>
      </c>
      <c r="AJ11">
        <v>25.04</v>
      </c>
      <c r="AK11">
        <v>49.79</v>
      </c>
      <c r="AL11">
        <v>14.5</v>
      </c>
      <c r="AM11">
        <v>0</v>
      </c>
      <c r="AN11">
        <v>14.5</v>
      </c>
      <c r="AO11">
        <v>0</v>
      </c>
      <c r="AP11">
        <v>25.33</v>
      </c>
      <c r="AQ11">
        <v>0.53</v>
      </c>
      <c r="AR11">
        <v>0.97</v>
      </c>
      <c r="AS11">
        <v>0.93</v>
      </c>
      <c r="AT11">
        <v>0.59</v>
      </c>
      <c r="AU11">
        <v>0</v>
      </c>
      <c r="AV11">
        <v>5.8</v>
      </c>
      <c r="AW11">
        <v>0</v>
      </c>
      <c r="AX11">
        <v>9.67</v>
      </c>
      <c r="AY11">
        <v>96.67</v>
      </c>
      <c r="AZ11">
        <v>4.17</v>
      </c>
      <c r="BA11">
        <v>96.67</v>
      </c>
      <c r="BB11">
        <v>58</v>
      </c>
      <c r="BC11">
        <v>0.4</v>
      </c>
      <c r="BD11">
        <v>0</v>
      </c>
      <c r="BE11">
        <v>0</v>
      </c>
      <c r="BF11">
        <v>0</v>
      </c>
      <c r="BG11">
        <v>0</v>
      </c>
    </row>
    <row r="12" spans="1:59">
      <c r="A12" t="s">
        <v>247</v>
      </c>
      <c r="C12" t="s">
        <v>361</v>
      </c>
      <c r="G12" t="s">
        <v>54</v>
      </c>
      <c r="H12" s="115">
        <v>613.52</v>
      </c>
      <c r="I12" s="88">
        <v>29.79</v>
      </c>
      <c r="J12" s="88">
        <v>256.10000000000002</v>
      </c>
      <c r="K12" s="88">
        <v>15.469999999999999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0.73</v>
      </c>
      <c r="X12">
        <v>0.4</v>
      </c>
      <c r="Y12">
        <v>0.51</v>
      </c>
      <c r="Z12">
        <v>0.99</v>
      </c>
      <c r="AA12">
        <v>0.79</v>
      </c>
      <c r="AB12">
        <v>9.56</v>
      </c>
      <c r="AC12">
        <v>0</v>
      </c>
      <c r="AD12">
        <v>33.83</v>
      </c>
      <c r="AE12">
        <v>76.37</v>
      </c>
      <c r="AF12">
        <v>24.89</v>
      </c>
      <c r="AG12">
        <v>338.34</v>
      </c>
      <c r="AH12">
        <v>0</v>
      </c>
      <c r="AI12">
        <v>24.91</v>
      </c>
      <c r="AJ12">
        <v>25.04</v>
      </c>
      <c r="AK12">
        <v>49.79</v>
      </c>
      <c r="AL12">
        <v>14.5</v>
      </c>
      <c r="AM12">
        <v>0</v>
      </c>
      <c r="AN12">
        <v>14.5</v>
      </c>
      <c r="AO12">
        <v>0</v>
      </c>
      <c r="AP12">
        <v>25.33</v>
      </c>
      <c r="AQ12">
        <v>0.53</v>
      </c>
      <c r="AR12">
        <v>0.97</v>
      </c>
      <c r="AS12">
        <v>0.93</v>
      </c>
      <c r="AT12">
        <v>0.59</v>
      </c>
      <c r="AU12">
        <v>0</v>
      </c>
      <c r="AV12">
        <v>5.8</v>
      </c>
      <c r="AW12">
        <v>0</v>
      </c>
      <c r="AX12">
        <v>9.67</v>
      </c>
      <c r="AY12">
        <v>96.67</v>
      </c>
      <c r="AZ12">
        <v>4.17</v>
      </c>
      <c r="BA12">
        <v>96.67</v>
      </c>
      <c r="BB12">
        <v>58</v>
      </c>
      <c r="BC12">
        <v>0.4</v>
      </c>
      <c r="BD12">
        <v>0</v>
      </c>
      <c r="BE12">
        <v>0</v>
      </c>
      <c r="BF12">
        <v>0</v>
      </c>
      <c r="BG12">
        <v>0</v>
      </c>
    </row>
    <row r="13" spans="1:59">
      <c r="A13" t="s">
        <v>248</v>
      </c>
      <c r="G13" t="s">
        <v>55</v>
      </c>
      <c r="H13" s="115">
        <v>613.52</v>
      </c>
      <c r="I13" s="88">
        <v>29.79</v>
      </c>
      <c r="J13" s="88">
        <v>256.10000000000002</v>
      </c>
      <c r="K13" s="88">
        <v>15.469999999999999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0.73</v>
      </c>
      <c r="X13">
        <v>0.4</v>
      </c>
      <c r="Y13">
        <v>0.51</v>
      </c>
      <c r="Z13">
        <v>0.99</v>
      </c>
      <c r="AA13">
        <v>0.79</v>
      </c>
      <c r="AB13">
        <v>9.56</v>
      </c>
      <c r="AC13">
        <v>0</v>
      </c>
      <c r="AD13">
        <v>33.83</v>
      </c>
      <c r="AE13">
        <v>76.37</v>
      </c>
      <c r="AF13">
        <v>24.89</v>
      </c>
      <c r="AG13">
        <v>338.34</v>
      </c>
      <c r="AH13">
        <v>0</v>
      </c>
      <c r="AI13">
        <v>24.91</v>
      </c>
      <c r="AJ13">
        <v>25.04</v>
      </c>
      <c r="AK13">
        <v>49.79</v>
      </c>
      <c r="AL13">
        <v>14.5</v>
      </c>
      <c r="AM13">
        <v>0</v>
      </c>
      <c r="AN13">
        <v>14.5</v>
      </c>
      <c r="AO13">
        <v>0</v>
      </c>
      <c r="AP13">
        <v>25.33</v>
      </c>
      <c r="AQ13">
        <v>0.53</v>
      </c>
      <c r="AR13">
        <v>0.97</v>
      </c>
      <c r="AS13">
        <v>0.93</v>
      </c>
      <c r="AT13">
        <v>0.59</v>
      </c>
      <c r="AU13">
        <v>0</v>
      </c>
      <c r="AV13">
        <v>5.8</v>
      </c>
      <c r="AW13">
        <v>0</v>
      </c>
      <c r="AX13">
        <v>9.67</v>
      </c>
      <c r="AY13">
        <v>96.67</v>
      </c>
      <c r="AZ13">
        <v>4.17</v>
      </c>
      <c r="BA13">
        <v>96.67</v>
      </c>
      <c r="BB13">
        <v>58</v>
      </c>
      <c r="BC13">
        <v>0.4</v>
      </c>
      <c r="BD13">
        <v>0</v>
      </c>
      <c r="BE13">
        <v>0</v>
      </c>
      <c r="BF13">
        <v>0</v>
      </c>
      <c r="BG13">
        <v>0</v>
      </c>
    </row>
    <row r="14" spans="1:59">
      <c r="A14" t="s">
        <v>249</v>
      </c>
      <c r="G14" t="s">
        <v>56</v>
      </c>
      <c r="H14" s="115">
        <v>613.52</v>
      </c>
      <c r="I14" s="88">
        <v>29.79</v>
      </c>
      <c r="J14" s="88">
        <v>256.10000000000002</v>
      </c>
      <c r="K14" s="88">
        <v>15.469999999999999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0.73</v>
      </c>
      <c r="X14">
        <v>0.4</v>
      </c>
      <c r="Y14">
        <v>0.51</v>
      </c>
      <c r="Z14">
        <v>0.99</v>
      </c>
      <c r="AA14">
        <v>0.79</v>
      </c>
      <c r="AB14">
        <v>9.56</v>
      </c>
      <c r="AC14">
        <v>0</v>
      </c>
      <c r="AD14">
        <v>33.83</v>
      </c>
      <c r="AE14">
        <v>76.37</v>
      </c>
      <c r="AF14">
        <v>24.89</v>
      </c>
      <c r="AG14">
        <v>338.34</v>
      </c>
      <c r="AH14">
        <v>0</v>
      </c>
      <c r="AI14">
        <v>24.91</v>
      </c>
      <c r="AJ14">
        <v>25.04</v>
      </c>
      <c r="AK14">
        <v>49.79</v>
      </c>
      <c r="AL14">
        <v>14.5</v>
      </c>
      <c r="AM14">
        <v>0</v>
      </c>
      <c r="AN14">
        <v>14.5</v>
      </c>
      <c r="AO14">
        <v>0</v>
      </c>
      <c r="AP14">
        <v>25.33</v>
      </c>
      <c r="AQ14">
        <v>0.53</v>
      </c>
      <c r="AR14">
        <v>0.97</v>
      </c>
      <c r="AS14">
        <v>0.93</v>
      </c>
      <c r="AT14">
        <v>0.59</v>
      </c>
      <c r="AU14">
        <v>0</v>
      </c>
      <c r="AV14">
        <v>5.8</v>
      </c>
      <c r="AW14">
        <v>0</v>
      </c>
      <c r="AX14">
        <v>9.67</v>
      </c>
      <c r="AY14">
        <v>96.67</v>
      </c>
      <c r="AZ14">
        <v>4.17</v>
      </c>
      <c r="BA14">
        <v>96.67</v>
      </c>
      <c r="BB14">
        <v>58</v>
      </c>
      <c r="BC14">
        <v>0.4</v>
      </c>
      <c r="BD14">
        <v>0</v>
      </c>
      <c r="BE14">
        <v>0</v>
      </c>
      <c r="BF14">
        <v>0</v>
      </c>
      <c r="BG14">
        <v>0</v>
      </c>
    </row>
    <row r="15" spans="1:59">
      <c r="A15" t="s">
        <v>250</v>
      </c>
      <c r="G15" t="s">
        <v>57</v>
      </c>
      <c r="H15" s="115">
        <v>360.93</v>
      </c>
      <c r="I15" s="88">
        <v>29.79</v>
      </c>
      <c r="J15" s="88">
        <v>256.05</v>
      </c>
      <c r="K15" s="88">
        <v>15.469999999999999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0.73</v>
      </c>
      <c r="X15">
        <v>0.4</v>
      </c>
      <c r="Y15">
        <v>0.51</v>
      </c>
      <c r="Z15">
        <v>0.99</v>
      </c>
      <c r="AA15">
        <v>0.79</v>
      </c>
      <c r="AB15">
        <v>0</v>
      </c>
      <c r="AC15">
        <v>0</v>
      </c>
      <c r="AD15">
        <v>0</v>
      </c>
      <c r="AE15">
        <v>38.67</v>
      </c>
      <c r="AF15">
        <v>0</v>
      </c>
      <c r="AG15">
        <v>241.68</v>
      </c>
      <c r="AH15">
        <v>0</v>
      </c>
      <c r="AI15">
        <v>0</v>
      </c>
      <c r="AJ15">
        <v>0</v>
      </c>
      <c r="AK15">
        <v>49.79</v>
      </c>
      <c r="AL15">
        <v>14.5</v>
      </c>
      <c r="AM15">
        <v>0</v>
      </c>
      <c r="AN15">
        <v>14.5</v>
      </c>
      <c r="AO15">
        <v>0</v>
      </c>
      <c r="AP15">
        <v>25.33</v>
      </c>
      <c r="AQ15">
        <v>0.53</v>
      </c>
      <c r="AR15">
        <v>0.97</v>
      </c>
      <c r="AS15">
        <v>0.93</v>
      </c>
      <c r="AT15">
        <v>0.59</v>
      </c>
      <c r="AU15">
        <v>0</v>
      </c>
      <c r="AV15">
        <v>5.8</v>
      </c>
      <c r="AW15">
        <v>0</v>
      </c>
      <c r="AX15">
        <v>9.67</v>
      </c>
      <c r="AY15">
        <v>96.67</v>
      </c>
      <c r="AZ15">
        <v>4.12</v>
      </c>
      <c r="BA15">
        <v>96.67</v>
      </c>
      <c r="BB15">
        <v>58</v>
      </c>
      <c r="BC15">
        <v>0.4</v>
      </c>
      <c r="BD15">
        <v>0</v>
      </c>
      <c r="BE15">
        <v>0</v>
      </c>
      <c r="BF15">
        <v>0</v>
      </c>
      <c r="BG15">
        <v>0</v>
      </c>
    </row>
    <row r="16" spans="1:59">
      <c r="A16" t="s">
        <v>251</v>
      </c>
      <c r="G16" t="s">
        <v>58</v>
      </c>
      <c r="H16" s="115">
        <v>360.93</v>
      </c>
      <c r="I16" s="88">
        <v>29.79</v>
      </c>
      <c r="J16" s="88">
        <v>256.05</v>
      </c>
      <c r="K16" s="88">
        <v>15.469999999999999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0.73</v>
      </c>
      <c r="X16">
        <v>0.4</v>
      </c>
      <c r="Y16">
        <v>0.51</v>
      </c>
      <c r="Z16">
        <v>0.99</v>
      </c>
      <c r="AA16">
        <v>0.79</v>
      </c>
      <c r="AB16">
        <v>0</v>
      </c>
      <c r="AC16">
        <v>0</v>
      </c>
      <c r="AD16">
        <v>0</v>
      </c>
      <c r="AE16">
        <v>38.67</v>
      </c>
      <c r="AF16">
        <v>0</v>
      </c>
      <c r="AG16">
        <v>241.68</v>
      </c>
      <c r="AH16">
        <v>0</v>
      </c>
      <c r="AI16">
        <v>0</v>
      </c>
      <c r="AJ16">
        <v>0</v>
      </c>
      <c r="AK16">
        <v>49.79</v>
      </c>
      <c r="AL16">
        <v>14.5</v>
      </c>
      <c r="AM16">
        <v>0</v>
      </c>
      <c r="AN16">
        <v>14.5</v>
      </c>
      <c r="AO16">
        <v>0</v>
      </c>
      <c r="AP16">
        <v>25.33</v>
      </c>
      <c r="AQ16">
        <v>0.53</v>
      </c>
      <c r="AR16">
        <v>0.97</v>
      </c>
      <c r="AS16">
        <v>0.93</v>
      </c>
      <c r="AT16">
        <v>0.59</v>
      </c>
      <c r="AU16">
        <v>0</v>
      </c>
      <c r="AV16">
        <v>5.8</v>
      </c>
      <c r="AW16">
        <v>0</v>
      </c>
      <c r="AX16">
        <v>9.67</v>
      </c>
      <c r="AY16">
        <v>96.67</v>
      </c>
      <c r="AZ16">
        <v>4.12</v>
      </c>
      <c r="BA16">
        <v>96.67</v>
      </c>
      <c r="BB16">
        <v>58</v>
      </c>
      <c r="BC16">
        <v>0.4</v>
      </c>
      <c r="BD16">
        <v>0</v>
      </c>
      <c r="BE16">
        <v>0</v>
      </c>
      <c r="BF16">
        <v>0</v>
      </c>
      <c r="BG16">
        <v>0</v>
      </c>
    </row>
    <row r="17" spans="1:59">
      <c r="A17" t="s">
        <v>252</v>
      </c>
      <c r="G17" t="s">
        <v>59</v>
      </c>
      <c r="H17" s="115">
        <v>360.93</v>
      </c>
      <c r="I17" s="88">
        <v>29.79</v>
      </c>
      <c r="J17" s="88">
        <v>256.05</v>
      </c>
      <c r="K17" s="88">
        <v>15.469999999999999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0.73</v>
      </c>
      <c r="X17">
        <v>0.4</v>
      </c>
      <c r="Y17">
        <v>0.51</v>
      </c>
      <c r="Z17">
        <v>0.99</v>
      </c>
      <c r="AA17">
        <v>0.79</v>
      </c>
      <c r="AB17">
        <v>0</v>
      </c>
      <c r="AC17">
        <v>0</v>
      </c>
      <c r="AD17">
        <v>0</v>
      </c>
      <c r="AE17">
        <v>38.67</v>
      </c>
      <c r="AF17">
        <v>0</v>
      </c>
      <c r="AG17">
        <v>241.68</v>
      </c>
      <c r="AH17">
        <v>0</v>
      </c>
      <c r="AI17">
        <v>0</v>
      </c>
      <c r="AJ17">
        <v>0</v>
      </c>
      <c r="AK17">
        <v>49.79</v>
      </c>
      <c r="AL17">
        <v>14.5</v>
      </c>
      <c r="AM17">
        <v>0</v>
      </c>
      <c r="AN17">
        <v>14.5</v>
      </c>
      <c r="AO17">
        <v>0</v>
      </c>
      <c r="AP17">
        <v>25.33</v>
      </c>
      <c r="AQ17">
        <v>0.53</v>
      </c>
      <c r="AR17">
        <v>0.97</v>
      </c>
      <c r="AS17">
        <v>0.93</v>
      </c>
      <c r="AT17">
        <v>0.59</v>
      </c>
      <c r="AU17">
        <v>0</v>
      </c>
      <c r="AV17">
        <v>5.8</v>
      </c>
      <c r="AW17">
        <v>0</v>
      </c>
      <c r="AX17">
        <v>9.67</v>
      </c>
      <c r="AY17">
        <v>96.67</v>
      </c>
      <c r="AZ17">
        <v>4.12</v>
      </c>
      <c r="BA17">
        <v>96.67</v>
      </c>
      <c r="BB17">
        <v>58</v>
      </c>
      <c r="BC17">
        <v>0.4</v>
      </c>
      <c r="BD17">
        <v>0</v>
      </c>
      <c r="BE17">
        <v>0</v>
      </c>
      <c r="BF17">
        <v>0</v>
      </c>
      <c r="BG17">
        <v>0</v>
      </c>
    </row>
    <row r="18" spans="1:59">
      <c r="A18" t="s">
        <v>253</v>
      </c>
      <c r="G18" t="s">
        <v>60</v>
      </c>
      <c r="H18" s="115">
        <v>360.93</v>
      </c>
      <c r="I18" s="88">
        <v>29.79</v>
      </c>
      <c r="J18" s="88">
        <v>256.05</v>
      </c>
      <c r="K18" s="88">
        <v>15.469999999999999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0.73</v>
      </c>
      <c r="X18">
        <v>0.4</v>
      </c>
      <c r="Y18">
        <v>0.51</v>
      </c>
      <c r="Z18">
        <v>0.99</v>
      </c>
      <c r="AA18">
        <v>0.79</v>
      </c>
      <c r="AB18">
        <v>0</v>
      </c>
      <c r="AC18">
        <v>0</v>
      </c>
      <c r="AD18">
        <v>0</v>
      </c>
      <c r="AE18">
        <v>38.67</v>
      </c>
      <c r="AF18">
        <v>0</v>
      </c>
      <c r="AG18">
        <v>241.68</v>
      </c>
      <c r="AH18">
        <v>0</v>
      </c>
      <c r="AI18">
        <v>0</v>
      </c>
      <c r="AJ18">
        <v>0</v>
      </c>
      <c r="AK18">
        <v>49.79</v>
      </c>
      <c r="AL18">
        <v>14.5</v>
      </c>
      <c r="AM18">
        <v>0</v>
      </c>
      <c r="AN18">
        <v>14.5</v>
      </c>
      <c r="AO18">
        <v>0</v>
      </c>
      <c r="AP18">
        <v>25.33</v>
      </c>
      <c r="AQ18">
        <v>0.53</v>
      </c>
      <c r="AR18">
        <v>0.97</v>
      </c>
      <c r="AS18">
        <v>0.93</v>
      </c>
      <c r="AT18">
        <v>0.59</v>
      </c>
      <c r="AU18">
        <v>0</v>
      </c>
      <c r="AV18">
        <v>5.8</v>
      </c>
      <c r="AW18">
        <v>0</v>
      </c>
      <c r="AX18">
        <v>9.67</v>
      </c>
      <c r="AY18">
        <v>96.67</v>
      </c>
      <c r="AZ18">
        <v>4.12</v>
      </c>
      <c r="BA18">
        <v>96.67</v>
      </c>
      <c r="BB18">
        <v>58</v>
      </c>
      <c r="BC18">
        <v>0.4</v>
      </c>
      <c r="BD18">
        <v>0</v>
      </c>
      <c r="BE18">
        <v>0</v>
      </c>
      <c r="BF18">
        <v>0</v>
      </c>
      <c r="BG18">
        <v>0</v>
      </c>
    </row>
    <row r="19" spans="1:59">
      <c r="A19" t="s">
        <v>267</v>
      </c>
      <c r="G19" t="s">
        <v>61</v>
      </c>
      <c r="H19" s="115">
        <v>119.25000000000001</v>
      </c>
      <c r="I19" s="88">
        <v>29.79</v>
      </c>
      <c r="J19" s="88">
        <v>256</v>
      </c>
      <c r="K19" s="88">
        <v>15.469999999999999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0.73</v>
      </c>
      <c r="X19">
        <v>0.4</v>
      </c>
      <c r="Y19">
        <v>0.51</v>
      </c>
      <c r="Z19">
        <v>0.99</v>
      </c>
      <c r="AA19">
        <v>0.79</v>
      </c>
      <c r="AB19">
        <v>0</v>
      </c>
      <c r="AC19">
        <v>0</v>
      </c>
      <c r="AD19">
        <v>0</v>
      </c>
      <c r="AE19">
        <v>38.67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49.79</v>
      </c>
      <c r="AL19">
        <v>14.5</v>
      </c>
      <c r="AM19">
        <v>0</v>
      </c>
      <c r="AN19">
        <v>14.5</v>
      </c>
      <c r="AO19">
        <v>0</v>
      </c>
      <c r="AP19">
        <v>25.33</v>
      </c>
      <c r="AQ19">
        <v>0.53</v>
      </c>
      <c r="AR19">
        <v>0.97</v>
      </c>
      <c r="AS19">
        <v>0.93</v>
      </c>
      <c r="AT19">
        <v>0.59</v>
      </c>
      <c r="AU19">
        <v>0</v>
      </c>
      <c r="AV19">
        <v>5.8</v>
      </c>
      <c r="AW19">
        <v>0</v>
      </c>
      <c r="AX19">
        <v>9.67</v>
      </c>
      <c r="AY19">
        <v>96.67</v>
      </c>
      <c r="AZ19">
        <v>4.07</v>
      </c>
      <c r="BA19">
        <v>96.67</v>
      </c>
      <c r="BB19">
        <v>58</v>
      </c>
      <c r="BC19">
        <v>0.4</v>
      </c>
      <c r="BD19">
        <v>0</v>
      </c>
      <c r="BE19">
        <v>0</v>
      </c>
      <c r="BF19">
        <v>0</v>
      </c>
      <c r="BG19">
        <v>0</v>
      </c>
    </row>
    <row r="20" spans="1:59">
      <c r="A20" t="s">
        <v>268</v>
      </c>
      <c r="G20" t="s">
        <v>62</v>
      </c>
      <c r="H20" s="115">
        <v>119.25000000000001</v>
      </c>
      <c r="I20" s="88">
        <v>29.79</v>
      </c>
      <c r="J20" s="88">
        <v>256</v>
      </c>
      <c r="K20" s="88">
        <v>15.469999999999999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0.73</v>
      </c>
      <c r="X20">
        <v>0.4</v>
      </c>
      <c r="Y20">
        <v>0.51</v>
      </c>
      <c r="Z20">
        <v>0.99</v>
      </c>
      <c r="AA20">
        <v>0.79</v>
      </c>
      <c r="AB20">
        <v>0</v>
      </c>
      <c r="AC20">
        <v>0</v>
      </c>
      <c r="AD20">
        <v>0</v>
      </c>
      <c r="AE20">
        <v>38.67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49.79</v>
      </c>
      <c r="AL20">
        <v>14.5</v>
      </c>
      <c r="AM20">
        <v>0</v>
      </c>
      <c r="AN20">
        <v>14.5</v>
      </c>
      <c r="AO20">
        <v>0</v>
      </c>
      <c r="AP20">
        <v>25.33</v>
      </c>
      <c r="AQ20">
        <v>0.53</v>
      </c>
      <c r="AR20">
        <v>0.97</v>
      </c>
      <c r="AS20">
        <v>0.93</v>
      </c>
      <c r="AT20">
        <v>0.59</v>
      </c>
      <c r="AU20">
        <v>0</v>
      </c>
      <c r="AV20">
        <v>5.8</v>
      </c>
      <c r="AW20">
        <v>0</v>
      </c>
      <c r="AX20">
        <v>9.67</v>
      </c>
      <c r="AY20">
        <v>96.67</v>
      </c>
      <c r="AZ20">
        <v>4.07</v>
      </c>
      <c r="BA20">
        <v>96.67</v>
      </c>
      <c r="BB20">
        <v>58</v>
      </c>
      <c r="BC20">
        <v>0.4</v>
      </c>
      <c r="BD20">
        <v>0</v>
      </c>
      <c r="BE20">
        <v>0</v>
      </c>
      <c r="BF20">
        <v>0</v>
      </c>
      <c r="BG20">
        <v>0</v>
      </c>
    </row>
    <row r="21" spans="1:59">
      <c r="A21" t="s">
        <v>254</v>
      </c>
      <c r="G21" t="s">
        <v>63</v>
      </c>
      <c r="H21" s="115">
        <v>119.25000000000001</v>
      </c>
      <c r="I21" s="88">
        <v>29.79</v>
      </c>
      <c r="J21" s="88">
        <v>256</v>
      </c>
      <c r="K21" s="88">
        <v>15.469999999999999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0.73</v>
      </c>
      <c r="X21">
        <v>0.4</v>
      </c>
      <c r="Y21">
        <v>0.51</v>
      </c>
      <c r="Z21">
        <v>0.99</v>
      </c>
      <c r="AA21">
        <v>0.79</v>
      </c>
      <c r="AB21">
        <v>0</v>
      </c>
      <c r="AC21">
        <v>0</v>
      </c>
      <c r="AD21">
        <v>0</v>
      </c>
      <c r="AE21">
        <v>38.67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49.79</v>
      </c>
      <c r="AL21">
        <v>14.5</v>
      </c>
      <c r="AM21">
        <v>0</v>
      </c>
      <c r="AN21">
        <v>14.5</v>
      </c>
      <c r="AO21">
        <v>0</v>
      </c>
      <c r="AP21">
        <v>25.33</v>
      </c>
      <c r="AQ21">
        <v>0.53</v>
      </c>
      <c r="AR21">
        <v>0.97</v>
      </c>
      <c r="AS21">
        <v>0.93</v>
      </c>
      <c r="AT21">
        <v>0.59</v>
      </c>
      <c r="AU21">
        <v>0</v>
      </c>
      <c r="AV21">
        <v>5.8</v>
      </c>
      <c r="AW21">
        <v>0</v>
      </c>
      <c r="AX21">
        <v>9.67</v>
      </c>
      <c r="AY21">
        <v>96.67</v>
      </c>
      <c r="AZ21">
        <v>4.07</v>
      </c>
      <c r="BA21">
        <v>96.67</v>
      </c>
      <c r="BB21">
        <v>58</v>
      </c>
      <c r="BC21">
        <v>0.4</v>
      </c>
      <c r="BD21">
        <v>0</v>
      </c>
      <c r="BE21">
        <v>0</v>
      </c>
      <c r="BF21">
        <v>0</v>
      </c>
      <c r="BG21">
        <v>0</v>
      </c>
    </row>
    <row r="22" spans="1:59">
      <c r="A22" t="s">
        <v>255</v>
      </c>
      <c r="G22" t="s">
        <v>64</v>
      </c>
      <c r="H22" s="115">
        <v>119.25000000000001</v>
      </c>
      <c r="I22" s="88">
        <v>29.79</v>
      </c>
      <c r="J22" s="88">
        <v>256</v>
      </c>
      <c r="K22" s="88">
        <v>15.469999999999999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0.73</v>
      </c>
      <c r="X22">
        <v>0.4</v>
      </c>
      <c r="Y22">
        <v>0.51</v>
      </c>
      <c r="Z22">
        <v>0.99</v>
      </c>
      <c r="AA22">
        <v>0.79</v>
      </c>
      <c r="AB22">
        <v>0</v>
      </c>
      <c r="AC22">
        <v>0</v>
      </c>
      <c r="AD22">
        <v>0</v>
      </c>
      <c r="AE22">
        <v>38.67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49.79</v>
      </c>
      <c r="AL22">
        <v>14.5</v>
      </c>
      <c r="AM22">
        <v>0</v>
      </c>
      <c r="AN22">
        <v>14.5</v>
      </c>
      <c r="AO22">
        <v>0</v>
      </c>
      <c r="AP22">
        <v>25.33</v>
      </c>
      <c r="AQ22">
        <v>0.53</v>
      </c>
      <c r="AR22">
        <v>0.97</v>
      </c>
      <c r="AS22">
        <v>0.93</v>
      </c>
      <c r="AT22">
        <v>0.59</v>
      </c>
      <c r="AU22">
        <v>0</v>
      </c>
      <c r="AV22">
        <v>5.8</v>
      </c>
      <c r="AW22">
        <v>0</v>
      </c>
      <c r="AX22">
        <v>9.67</v>
      </c>
      <c r="AY22">
        <v>96.67</v>
      </c>
      <c r="AZ22">
        <v>4.07</v>
      </c>
      <c r="BA22">
        <v>96.67</v>
      </c>
      <c r="BB22">
        <v>58</v>
      </c>
      <c r="BC22">
        <v>0.4</v>
      </c>
      <c r="BD22">
        <v>0</v>
      </c>
      <c r="BE22">
        <v>0</v>
      </c>
      <c r="BF22">
        <v>0</v>
      </c>
      <c r="BG22">
        <v>0</v>
      </c>
    </row>
    <row r="23" spans="1:59">
      <c r="A23" t="s">
        <v>256</v>
      </c>
      <c r="G23" t="s">
        <v>65</v>
      </c>
      <c r="H23" s="115">
        <v>119.25000000000001</v>
      </c>
      <c r="I23" s="88">
        <v>29.79</v>
      </c>
      <c r="J23" s="88">
        <v>256</v>
      </c>
      <c r="K23" s="88">
        <v>15.469999999999999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0.73</v>
      </c>
      <c r="X23">
        <v>0.4</v>
      </c>
      <c r="Y23">
        <v>0.51</v>
      </c>
      <c r="Z23">
        <v>0.99</v>
      </c>
      <c r="AA23">
        <v>0.79</v>
      </c>
      <c r="AB23">
        <v>0</v>
      </c>
      <c r="AC23">
        <v>0</v>
      </c>
      <c r="AD23">
        <v>0</v>
      </c>
      <c r="AE23">
        <v>38.67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49.79</v>
      </c>
      <c r="AL23">
        <v>14.5</v>
      </c>
      <c r="AM23">
        <v>0</v>
      </c>
      <c r="AN23">
        <v>14.5</v>
      </c>
      <c r="AO23">
        <v>0</v>
      </c>
      <c r="AP23">
        <v>25.33</v>
      </c>
      <c r="AQ23">
        <v>0.53</v>
      </c>
      <c r="AR23">
        <v>0.97</v>
      </c>
      <c r="AS23">
        <v>0.93</v>
      </c>
      <c r="AT23">
        <v>0.59</v>
      </c>
      <c r="AU23">
        <v>0</v>
      </c>
      <c r="AV23">
        <v>5.8</v>
      </c>
      <c r="AW23">
        <v>0</v>
      </c>
      <c r="AX23">
        <v>9.67</v>
      </c>
      <c r="AY23">
        <v>96.67</v>
      </c>
      <c r="AZ23">
        <v>4.07</v>
      </c>
      <c r="BA23">
        <v>96.67</v>
      </c>
      <c r="BB23">
        <v>58</v>
      </c>
      <c r="BC23">
        <v>0.4</v>
      </c>
      <c r="BD23">
        <v>0</v>
      </c>
      <c r="BE23">
        <v>0</v>
      </c>
      <c r="BF23">
        <v>0</v>
      </c>
      <c r="BG23">
        <v>0</v>
      </c>
    </row>
    <row r="24" spans="1:59">
      <c r="A24" t="s">
        <v>257</v>
      </c>
      <c r="G24" t="s">
        <v>66</v>
      </c>
      <c r="H24" s="115">
        <v>119.25000000000001</v>
      </c>
      <c r="I24" s="88">
        <v>29.79</v>
      </c>
      <c r="J24" s="88">
        <v>256</v>
      </c>
      <c r="K24" s="88">
        <v>15.469999999999999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0.73</v>
      </c>
      <c r="X24">
        <v>0.4</v>
      </c>
      <c r="Y24">
        <v>0.51</v>
      </c>
      <c r="Z24">
        <v>0.99</v>
      </c>
      <c r="AA24">
        <v>0.79</v>
      </c>
      <c r="AB24">
        <v>0</v>
      </c>
      <c r="AC24">
        <v>0</v>
      </c>
      <c r="AD24">
        <v>0</v>
      </c>
      <c r="AE24">
        <v>38.67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49.79</v>
      </c>
      <c r="AL24">
        <v>14.5</v>
      </c>
      <c r="AM24">
        <v>0</v>
      </c>
      <c r="AN24">
        <v>14.5</v>
      </c>
      <c r="AO24">
        <v>0</v>
      </c>
      <c r="AP24">
        <v>25.33</v>
      </c>
      <c r="AQ24">
        <v>0.53</v>
      </c>
      <c r="AR24">
        <v>0.97</v>
      </c>
      <c r="AS24">
        <v>0.93</v>
      </c>
      <c r="AT24">
        <v>0.59</v>
      </c>
      <c r="AU24">
        <v>0</v>
      </c>
      <c r="AV24">
        <v>5.8</v>
      </c>
      <c r="AW24">
        <v>0</v>
      </c>
      <c r="AX24">
        <v>9.67</v>
      </c>
      <c r="AY24">
        <v>96.67</v>
      </c>
      <c r="AZ24">
        <v>4.07</v>
      </c>
      <c r="BA24">
        <v>96.67</v>
      </c>
      <c r="BB24">
        <v>58</v>
      </c>
      <c r="BC24">
        <v>0.4</v>
      </c>
      <c r="BD24">
        <v>0</v>
      </c>
      <c r="BE24">
        <v>0</v>
      </c>
      <c r="BF24">
        <v>0</v>
      </c>
      <c r="BG24">
        <v>0</v>
      </c>
    </row>
    <row r="25" spans="1:59">
      <c r="A25" t="s">
        <v>258</v>
      </c>
      <c r="G25" t="s">
        <v>67</v>
      </c>
      <c r="H25" s="115">
        <v>119.25000000000001</v>
      </c>
      <c r="I25" s="88">
        <v>29.79</v>
      </c>
      <c r="J25" s="88">
        <v>256</v>
      </c>
      <c r="K25" s="88">
        <v>15.469999999999999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0.73</v>
      </c>
      <c r="X25">
        <v>0.4</v>
      </c>
      <c r="Y25">
        <v>0.51</v>
      </c>
      <c r="Z25">
        <v>0.99</v>
      </c>
      <c r="AA25">
        <v>0.79</v>
      </c>
      <c r="AB25">
        <v>0</v>
      </c>
      <c r="AC25">
        <v>0</v>
      </c>
      <c r="AD25">
        <v>0</v>
      </c>
      <c r="AE25">
        <v>38.67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49.79</v>
      </c>
      <c r="AL25">
        <v>14.5</v>
      </c>
      <c r="AM25">
        <v>0</v>
      </c>
      <c r="AN25">
        <v>14.5</v>
      </c>
      <c r="AO25">
        <v>0</v>
      </c>
      <c r="AP25">
        <v>25.33</v>
      </c>
      <c r="AQ25">
        <v>0.53</v>
      </c>
      <c r="AR25">
        <v>0.97</v>
      </c>
      <c r="AS25">
        <v>0.93</v>
      </c>
      <c r="AT25">
        <v>0.59</v>
      </c>
      <c r="AU25">
        <v>0</v>
      </c>
      <c r="AV25">
        <v>5.8</v>
      </c>
      <c r="AW25">
        <v>0</v>
      </c>
      <c r="AX25">
        <v>9.67</v>
      </c>
      <c r="AY25">
        <v>96.67</v>
      </c>
      <c r="AZ25">
        <v>4.07</v>
      </c>
      <c r="BA25">
        <v>96.67</v>
      </c>
      <c r="BB25">
        <v>58</v>
      </c>
      <c r="BC25">
        <v>0.4</v>
      </c>
      <c r="BD25">
        <v>0</v>
      </c>
      <c r="BE25">
        <v>0</v>
      </c>
      <c r="BF25">
        <v>0</v>
      </c>
      <c r="BG25">
        <v>0</v>
      </c>
    </row>
    <row r="26" spans="1:59">
      <c r="A26" t="s">
        <v>259</v>
      </c>
      <c r="G26" t="s">
        <v>68</v>
      </c>
      <c r="H26" s="115">
        <v>119.25000000000001</v>
      </c>
      <c r="I26" s="88">
        <v>29.79</v>
      </c>
      <c r="J26" s="88">
        <v>256</v>
      </c>
      <c r="K26" s="88">
        <v>15.469999999999999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0.73</v>
      </c>
      <c r="X26">
        <v>0.4</v>
      </c>
      <c r="Y26">
        <v>0.51</v>
      </c>
      <c r="Z26">
        <v>0.99</v>
      </c>
      <c r="AA26">
        <v>0.79</v>
      </c>
      <c r="AB26">
        <v>0</v>
      </c>
      <c r="AC26">
        <v>0</v>
      </c>
      <c r="AD26">
        <v>0</v>
      </c>
      <c r="AE26">
        <v>38.67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49.79</v>
      </c>
      <c r="AL26">
        <v>14.5</v>
      </c>
      <c r="AM26">
        <v>0</v>
      </c>
      <c r="AN26">
        <v>14.5</v>
      </c>
      <c r="AO26">
        <v>0</v>
      </c>
      <c r="AP26">
        <v>25.33</v>
      </c>
      <c r="AQ26">
        <v>0.53</v>
      </c>
      <c r="AR26">
        <v>0.97</v>
      </c>
      <c r="AS26">
        <v>0.93</v>
      </c>
      <c r="AT26">
        <v>0.59</v>
      </c>
      <c r="AU26">
        <v>0</v>
      </c>
      <c r="AV26">
        <v>5.8</v>
      </c>
      <c r="AW26">
        <v>0</v>
      </c>
      <c r="AX26">
        <v>9.67</v>
      </c>
      <c r="AY26">
        <v>96.67</v>
      </c>
      <c r="AZ26">
        <v>4.07</v>
      </c>
      <c r="BA26">
        <v>96.67</v>
      </c>
      <c r="BB26">
        <v>58</v>
      </c>
      <c r="BC26">
        <v>0.4</v>
      </c>
      <c r="BD26">
        <v>0</v>
      </c>
      <c r="BE26">
        <v>0</v>
      </c>
      <c r="BF26">
        <v>0</v>
      </c>
      <c r="BG26">
        <v>0</v>
      </c>
    </row>
    <row r="27" spans="1:59">
      <c r="A27" t="s">
        <v>260</v>
      </c>
      <c r="G27" t="s">
        <v>69</v>
      </c>
      <c r="H27" s="115">
        <v>118.37000000000002</v>
      </c>
      <c r="I27" s="88">
        <v>15.29</v>
      </c>
      <c r="J27" s="88">
        <v>255.95</v>
      </c>
      <c r="K27" s="88">
        <v>25.13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0.73</v>
      </c>
      <c r="X27">
        <v>0.4</v>
      </c>
      <c r="Y27">
        <v>0.51</v>
      </c>
      <c r="Z27">
        <v>0.99</v>
      </c>
      <c r="AA27">
        <v>0.79</v>
      </c>
      <c r="AB27">
        <v>0</v>
      </c>
      <c r="AC27">
        <v>0</v>
      </c>
      <c r="AD27">
        <v>0</v>
      </c>
      <c r="AE27">
        <v>38.67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49.79</v>
      </c>
      <c r="AL27">
        <v>0</v>
      </c>
      <c r="AM27">
        <v>0</v>
      </c>
      <c r="AN27">
        <v>14.5</v>
      </c>
      <c r="AO27">
        <v>0</v>
      </c>
      <c r="AP27">
        <v>24.26</v>
      </c>
      <c r="AQ27">
        <v>0.53</v>
      </c>
      <c r="AR27">
        <v>0.97</v>
      </c>
      <c r="AS27">
        <v>0.93</v>
      </c>
      <c r="AT27">
        <v>0.59</v>
      </c>
      <c r="AU27">
        <v>19.329999999999998</v>
      </c>
      <c r="AV27">
        <v>5.8</v>
      </c>
      <c r="AW27">
        <v>0</v>
      </c>
      <c r="AX27">
        <v>0</v>
      </c>
      <c r="AY27">
        <v>96.67</v>
      </c>
      <c r="AZ27">
        <v>4.0199999999999996</v>
      </c>
      <c r="BA27">
        <v>96.67</v>
      </c>
      <c r="BB27">
        <v>58</v>
      </c>
      <c r="BC27">
        <v>0.59</v>
      </c>
      <c r="BD27">
        <v>0</v>
      </c>
      <c r="BE27">
        <v>0</v>
      </c>
      <c r="BF27">
        <v>0</v>
      </c>
      <c r="BG27">
        <v>0</v>
      </c>
    </row>
    <row r="28" spans="1:59">
      <c r="A28" t="s">
        <v>261</v>
      </c>
      <c r="G28" t="s">
        <v>70</v>
      </c>
      <c r="H28" s="115">
        <v>118.52000000000002</v>
      </c>
      <c r="I28" s="88">
        <v>20.119999999999997</v>
      </c>
      <c r="J28" s="88">
        <v>255.95</v>
      </c>
      <c r="K28" s="88">
        <v>25.13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0.73</v>
      </c>
      <c r="X28">
        <v>0.4</v>
      </c>
      <c r="Y28">
        <v>0.51</v>
      </c>
      <c r="Z28">
        <v>0.99</v>
      </c>
      <c r="AA28">
        <v>0.79</v>
      </c>
      <c r="AB28">
        <v>0</v>
      </c>
      <c r="AC28">
        <v>0</v>
      </c>
      <c r="AD28">
        <v>0</v>
      </c>
      <c r="AE28">
        <v>38.67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49.79</v>
      </c>
      <c r="AL28">
        <v>0</v>
      </c>
      <c r="AM28">
        <v>0</v>
      </c>
      <c r="AN28">
        <v>14.5</v>
      </c>
      <c r="AO28">
        <v>0</v>
      </c>
      <c r="AP28">
        <v>24.26</v>
      </c>
      <c r="AQ28">
        <v>0.53</v>
      </c>
      <c r="AR28">
        <v>0.97</v>
      </c>
      <c r="AS28">
        <v>0.93</v>
      </c>
      <c r="AT28">
        <v>0.59</v>
      </c>
      <c r="AU28">
        <v>19.329999999999998</v>
      </c>
      <c r="AV28">
        <v>5.8</v>
      </c>
      <c r="AW28">
        <v>0</v>
      </c>
      <c r="AX28">
        <v>0</v>
      </c>
      <c r="AY28">
        <v>96.67</v>
      </c>
      <c r="AZ28">
        <v>4.0199999999999996</v>
      </c>
      <c r="BA28">
        <v>96.67</v>
      </c>
      <c r="BB28">
        <v>58</v>
      </c>
      <c r="BC28">
        <v>0.59</v>
      </c>
      <c r="BD28">
        <v>0.15</v>
      </c>
      <c r="BE28">
        <v>4.83</v>
      </c>
      <c r="BF28">
        <v>0</v>
      </c>
      <c r="BG28">
        <v>0</v>
      </c>
    </row>
    <row r="29" spans="1:59">
      <c r="A29" t="s">
        <v>269</v>
      </c>
      <c r="G29" t="s">
        <v>71</v>
      </c>
      <c r="H29" s="115">
        <v>119.05000000000003</v>
      </c>
      <c r="I29" s="88">
        <v>23.31</v>
      </c>
      <c r="J29" s="88">
        <v>255.95</v>
      </c>
      <c r="K29" s="88">
        <v>25.13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0.73</v>
      </c>
      <c r="X29">
        <v>0.4</v>
      </c>
      <c r="Y29">
        <v>0.51</v>
      </c>
      <c r="Z29">
        <v>0.99</v>
      </c>
      <c r="AA29">
        <v>0.79</v>
      </c>
      <c r="AB29">
        <v>0</v>
      </c>
      <c r="AC29">
        <v>0</v>
      </c>
      <c r="AD29">
        <v>0</v>
      </c>
      <c r="AE29">
        <v>38.67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49.79</v>
      </c>
      <c r="AL29">
        <v>0</v>
      </c>
      <c r="AM29">
        <v>0</v>
      </c>
      <c r="AN29">
        <v>14.5</v>
      </c>
      <c r="AO29">
        <v>0</v>
      </c>
      <c r="AP29">
        <v>24.26</v>
      </c>
      <c r="AQ29">
        <v>0.53</v>
      </c>
      <c r="AR29">
        <v>0.97</v>
      </c>
      <c r="AS29">
        <v>0.93</v>
      </c>
      <c r="AT29">
        <v>0.59</v>
      </c>
      <c r="AU29">
        <v>19.329999999999998</v>
      </c>
      <c r="AV29">
        <v>5.8</v>
      </c>
      <c r="AW29">
        <v>0</v>
      </c>
      <c r="AX29">
        <v>0</v>
      </c>
      <c r="AY29">
        <v>96.67</v>
      </c>
      <c r="AZ29">
        <v>4.0199999999999996</v>
      </c>
      <c r="BA29">
        <v>96.67</v>
      </c>
      <c r="BB29">
        <v>58</v>
      </c>
      <c r="BC29">
        <v>0.59</v>
      </c>
      <c r="BD29">
        <v>0.68</v>
      </c>
      <c r="BE29">
        <v>7.73</v>
      </c>
      <c r="BF29">
        <v>0.28999999999999998</v>
      </c>
      <c r="BG29">
        <v>0</v>
      </c>
    </row>
    <row r="30" spans="1:59">
      <c r="A30" t="s">
        <v>270</v>
      </c>
      <c r="G30" t="s">
        <v>72</v>
      </c>
      <c r="H30" s="115">
        <v>119.90000000000002</v>
      </c>
      <c r="I30" s="88">
        <v>22.709999999999997</v>
      </c>
      <c r="J30" s="88">
        <v>255.95</v>
      </c>
      <c r="K30" s="88">
        <v>25.13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0.73</v>
      </c>
      <c r="X30">
        <v>0.4</v>
      </c>
      <c r="Y30">
        <v>0.51</v>
      </c>
      <c r="Z30">
        <v>0.99</v>
      </c>
      <c r="AA30">
        <v>0.79</v>
      </c>
      <c r="AB30">
        <v>0</v>
      </c>
      <c r="AC30">
        <v>0</v>
      </c>
      <c r="AD30">
        <v>0</v>
      </c>
      <c r="AE30">
        <v>38.67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49.79</v>
      </c>
      <c r="AL30">
        <v>0</v>
      </c>
      <c r="AM30">
        <v>0</v>
      </c>
      <c r="AN30">
        <v>14.5</v>
      </c>
      <c r="AO30">
        <v>0</v>
      </c>
      <c r="AP30">
        <v>24.26</v>
      </c>
      <c r="AQ30">
        <v>0.53</v>
      </c>
      <c r="AR30">
        <v>0.97</v>
      </c>
      <c r="AS30">
        <v>0.93</v>
      </c>
      <c r="AT30">
        <v>0.59</v>
      </c>
      <c r="AU30">
        <v>19.329999999999998</v>
      </c>
      <c r="AV30">
        <v>5.8</v>
      </c>
      <c r="AW30">
        <v>0</v>
      </c>
      <c r="AX30">
        <v>0</v>
      </c>
      <c r="AY30">
        <v>96.67</v>
      </c>
      <c r="AZ30">
        <v>4.0199999999999996</v>
      </c>
      <c r="BA30">
        <v>96.67</v>
      </c>
      <c r="BB30">
        <v>58</v>
      </c>
      <c r="BC30">
        <v>0.59</v>
      </c>
      <c r="BD30">
        <v>1.53</v>
      </c>
      <c r="BE30">
        <v>6.77</v>
      </c>
      <c r="BF30">
        <v>0.65</v>
      </c>
      <c r="BG30">
        <v>0</v>
      </c>
    </row>
    <row r="31" spans="1:59">
      <c r="A31" t="s">
        <v>280</v>
      </c>
      <c r="G31" t="s">
        <v>73</v>
      </c>
      <c r="H31" s="115">
        <v>121.05000000000003</v>
      </c>
      <c r="I31" s="88">
        <v>24.35</v>
      </c>
      <c r="J31" s="88">
        <v>255.95</v>
      </c>
      <c r="K31" s="88">
        <v>19.329999999999998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0.73</v>
      </c>
      <c r="X31">
        <v>0.4</v>
      </c>
      <c r="Y31">
        <v>0.51</v>
      </c>
      <c r="Z31">
        <v>0.99</v>
      </c>
      <c r="AA31">
        <v>0.97</v>
      </c>
      <c r="AB31">
        <v>0</v>
      </c>
      <c r="AC31">
        <v>0</v>
      </c>
      <c r="AD31">
        <v>0</v>
      </c>
      <c r="AE31">
        <v>38.67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49.79</v>
      </c>
      <c r="AL31">
        <v>0</v>
      </c>
      <c r="AM31">
        <v>0</v>
      </c>
      <c r="AN31">
        <v>14.5</v>
      </c>
      <c r="AO31">
        <v>0</v>
      </c>
      <c r="AP31">
        <v>24.26</v>
      </c>
      <c r="AQ31">
        <v>0.53</v>
      </c>
      <c r="AR31">
        <v>0.97</v>
      </c>
      <c r="AS31">
        <v>0.93</v>
      </c>
      <c r="AT31">
        <v>0.59</v>
      </c>
      <c r="AU31">
        <v>19.329999999999998</v>
      </c>
      <c r="AV31">
        <v>0</v>
      </c>
      <c r="AW31">
        <v>0</v>
      </c>
      <c r="AX31">
        <v>0</v>
      </c>
      <c r="AY31">
        <v>96.67</v>
      </c>
      <c r="AZ31">
        <v>4.0199999999999996</v>
      </c>
      <c r="BA31">
        <v>96.67</v>
      </c>
      <c r="BB31">
        <v>58</v>
      </c>
      <c r="BC31">
        <v>0.59</v>
      </c>
      <c r="BD31">
        <v>2.68</v>
      </c>
      <c r="BE31">
        <v>7.73</v>
      </c>
      <c r="BF31">
        <v>1.1499999999999999</v>
      </c>
      <c r="BG31">
        <v>0</v>
      </c>
    </row>
    <row r="32" spans="1:59">
      <c r="A32" t="s">
        <v>281</v>
      </c>
      <c r="G32" t="s">
        <v>74</v>
      </c>
      <c r="H32" s="115">
        <v>122.54000000000002</v>
      </c>
      <c r="I32" s="88">
        <v>25.950000000000003</v>
      </c>
      <c r="J32" s="88">
        <v>255.95</v>
      </c>
      <c r="K32" s="88">
        <v>19.329999999999998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0.73</v>
      </c>
      <c r="X32">
        <v>0.4</v>
      </c>
      <c r="Y32">
        <v>0.51</v>
      </c>
      <c r="Z32">
        <v>0.99</v>
      </c>
      <c r="AA32">
        <v>0.97</v>
      </c>
      <c r="AB32">
        <v>0</v>
      </c>
      <c r="AC32">
        <v>0</v>
      </c>
      <c r="AD32">
        <v>0</v>
      </c>
      <c r="AE32">
        <v>38.67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49.79</v>
      </c>
      <c r="AL32">
        <v>0</v>
      </c>
      <c r="AM32">
        <v>0</v>
      </c>
      <c r="AN32">
        <v>14.5</v>
      </c>
      <c r="AO32">
        <v>0</v>
      </c>
      <c r="AP32">
        <v>24.26</v>
      </c>
      <c r="AQ32">
        <v>0.53</v>
      </c>
      <c r="AR32">
        <v>0.97</v>
      </c>
      <c r="AS32">
        <v>0.93</v>
      </c>
      <c r="AT32">
        <v>0.59</v>
      </c>
      <c r="AU32">
        <v>19.329999999999998</v>
      </c>
      <c r="AV32">
        <v>0</v>
      </c>
      <c r="AW32">
        <v>0</v>
      </c>
      <c r="AX32">
        <v>0</v>
      </c>
      <c r="AY32">
        <v>96.67</v>
      </c>
      <c r="AZ32">
        <v>4.0199999999999996</v>
      </c>
      <c r="BA32">
        <v>96.67</v>
      </c>
      <c r="BB32">
        <v>58</v>
      </c>
      <c r="BC32">
        <v>0.59</v>
      </c>
      <c r="BD32">
        <v>4.17</v>
      </c>
      <c r="BE32">
        <v>8.6999999999999993</v>
      </c>
      <c r="BF32">
        <v>1.78</v>
      </c>
      <c r="BG32">
        <v>0</v>
      </c>
    </row>
    <row r="33" spans="1:59">
      <c r="A33" t="s">
        <v>282</v>
      </c>
      <c r="G33" t="s">
        <v>75</v>
      </c>
      <c r="H33" s="115">
        <v>124.22000000000001</v>
      </c>
      <c r="I33" s="88">
        <v>27.65</v>
      </c>
      <c r="J33" s="88">
        <v>255.95</v>
      </c>
      <c r="K33" s="88">
        <v>19.329999999999998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0.73</v>
      </c>
      <c r="X33">
        <v>0.4</v>
      </c>
      <c r="Y33">
        <v>0.51</v>
      </c>
      <c r="Z33">
        <v>0.99</v>
      </c>
      <c r="AA33">
        <v>0.97</v>
      </c>
      <c r="AB33">
        <v>0</v>
      </c>
      <c r="AC33">
        <v>0</v>
      </c>
      <c r="AD33">
        <v>0</v>
      </c>
      <c r="AE33">
        <v>38.67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49.79</v>
      </c>
      <c r="AL33">
        <v>0</v>
      </c>
      <c r="AM33">
        <v>0</v>
      </c>
      <c r="AN33">
        <v>14.5</v>
      </c>
      <c r="AO33">
        <v>0</v>
      </c>
      <c r="AP33">
        <v>24.26</v>
      </c>
      <c r="AQ33">
        <v>0.53</v>
      </c>
      <c r="AR33">
        <v>0.97</v>
      </c>
      <c r="AS33">
        <v>0.93</v>
      </c>
      <c r="AT33">
        <v>0.59</v>
      </c>
      <c r="AU33">
        <v>19.329999999999998</v>
      </c>
      <c r="AV33">
        <v>0</v>
      </c>
      <c r="AW33">
        <v>0</v>
      </c>
      <c r="AX33">
        <v>0</v>
      </c>
      <c r="AY33">
        <v>96.67</v>
      </c>
      <c r="AZ33">
        <v>4.0199999999999996</v>
      </c>
      <c r="BA33">
        <v>96.67</v>
      </c>
      <c r="BB33">
        <v>58</v>
      </c>
      <c r="BC33">
        <v>0.59</v>
      </c>
      <c r="BD33">
        <v>5.85</v>
      </c>
      <c r="BE33">
        <v>9.67</v>
      </c>
      <c r="BF33">
        <v>2.5099999999999998</v>
      </c>
      <c r="BG33">
        <v>0</v>
      </c>
    </row>
    <row r="34" spans="1:59">
      <c r="A34" t="s">
        <v>283</v>
      </c>
      <c r="G34" t="s">
        <v>76</v>
      </c>
      <c r="H34" s="115">
        <v>126.08000000000001</v>
      </c>
      <c r="I34" s="88">
        <v>29.400000000000002</v>
      </c>
      <c r="J34" s="88">
        <v>255.95</v>
      </c>
      <c r="K34" s="88">
        <v>19.329999999999998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0.73</v>
      </c>
      <c r="X34">
        <v>0.4</v>
      </c>
      <c r="Y34">
        <v>0.51</v>
      </c>
      <c r="Z34">
        <v>0.99</v>
      </c>
      <c r="AA34">
        <v>0.97</v>
      </c>
      <c r="AB34">
        <v>0</v>
      </c>
      <c r="AC34">
        <v>0</v>
      </c>
      <c r="AD34">
        <v>0</v>
      </c>
      <c r="AE34">
        <v>38.67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49.79</v>
      </c>
      <c r="AL34">
        <v>0</v>
      </c>
      <c r="AM34">
        <v>0</v>
      </c>
      <c r="AN34">
        <v>14.5</v>
      </c>
      <c r="AO34">
        <v>0</v>
      </c>
      <c r="AP34">
        <v>24.26</v>
      </c>
      <c r="AQ34">
        <v>0.53</v>
      </c>
      <c r="AR34">
        <v>0.97</v>
      </c>
      <c r="AS34">
        <v>0.93</v>
      </c>
      <c r="AT34">
        <v>0.59</v>
      </c>
      <c r="AU34">
        <v>19.329999999999998</v>
      </c>
      <c r="AV34">
        <v>0</v>
      </c>
      <c r="AW34">
        <v>0</v>
      </c>
      <c r="AX34">
        <v>0</v>
      </c>
      <c r="AY34">
        <v>96.67</v>
      </c>
      <c r="AZ34">
        <v>4.0199999999999996</v>
      </c>
      <c r="BA34">
        <v>96.67</v>
      </c>
      <c r="BB34">
        <v>58</v>
      </c>
      <c r="BC34">
        <v>0.59</v>
      </c>
      <c r="BD34">
        <v>7.71</v>
      </c>
      <c r="BE34">
        <v>10.63</v>
      </c>
      <c r="BF34">
        <v>3.3</v>
      </c>
      <c r="BG34">
        <v>0</v>
      </c>
    </row>
    <row r="35" spans="1:59">
      <c r="A35" t="s">
        <v>297</v>
      </c>
      <c r="G35" t="s">
        <v>77</v>
      </c>
      <c r="H35" s="115">
        <v>128.32000000000002</v>
      </c>
      <c r="I35" s="88">
        <v>31.28</v>
      </c>
      <c r="J35" s="88">
        <v>255.9</v>
      </c>
      <c r="K35" s="88">
        <v>19.329999999999998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0.82</v>
      </c>
      <c r="X35">
        <v>0.4</v>
      </c>
      <c r="Y35">
        <v>0.51</v>
      </c>
      <c r="Z35">
        <v>0.99</v>
      </c>
      <c r="AA35">
        <v>0.97</v>
      </c>
      <c r="AB35">
        <v>0</v>
      </c>
      <c r="AC35">
        <v>0</v>
      </c>
      <c r="AD35">
        <v>0</v>
      </c>
      <c r="AE35">
        <v>38.67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49.79</v>
      </c>
      <c r="AL35">
        <v>0</v>
      </c>
      <c r="AM35">
        <v>0</v>
      </c>
      <c r="AN35">
        <v>14.5</v>
      </c>
      <c r="AO35">
        <v>0</v>
      </c>
      <c r="AP35">
        <v>24.26</v>
      </c>
      <c r="AQ35">
        <v>0.53</v>
      </c>
      <c r="AR35">
        <v>0.97</v>
      </c>
      <c r="AS35">
        <v>0.97</v>
      </c>
      <c r="AT35">
        <v>0.59</v>
      </c>
      <c r="AU35">
        <v>19.329999999999998</v>
      </c>
      <c r="AV35">
        <v>0</v>
      </c>
      <c r="AW35">
        <v>0</v>
      </c>
      <c r="AX35">
        <v>0</v>
      </c>
      <c r="AY35">
        <v>96.67</v>
      </c>
      <c r="AZ35">
        <v>3.97</v>
      </c>
      <c r="BA35">
        <v>96.67</v>
      </c>
      <c r="BB35">
        <v>58</v>
      </c>
      <c r="BC35">
        <v>0.59</v>
      </c>
      <c r="BD35">
        <v>9.82</v>
      </c>
      <c r="BE35">
        <v>11.6</v>
      </c>
      <c r="BF35">
        <v>4.21</v>
      </c>
      <c r="BG35">
        <v>0</v>
      </c>
    </row>
    <row r="36" spans="1:59">
      <c r="A36" t="s">
        <v>330</v>
      </c>
      <c r="G36" t="s">
        <v>78</v>
      </c>
      <c r="H36" s="115">
        <v>130.68</v>
      </c>
      <c r="I36" s="88">
        <v>33.26</v>
      </c>
      <c r="J36" s="88">
        <v>255.9</v>
      </c>
      <c r="K36" s="88">
        <v>19.329999999999998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0.82</v>
      </c>
      <c r="X36">
        <v>0.4</v>
      </c>
      <c r="Y36">
        <v>0.51</v>
      </c>
      <c r="Z36">
        <v>0.99</v>
      </c>
      <c r="AA36">
        <v>0.97</v>
      </c>
      <c r="AB36">
        <v>0</v>
      </c>
      <c r="AC36">
        <v>0</v>
      </c>
      <c r="AD36">
        <v>0</v>
      </c>
      <c r="AE36">
        <v>38.67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49.79</v>
      </c>
      <c r="AL36">
        <v>0</v>
      </c>
      <c r="AM36">
        <v>0</v>
      </c>
      <c r="AN36">
        <v>14.5</v>
      </c>
      <c r="AO36">
        <v>0</v>
      </c>
      <c r="AP36">
        <v>24.26</v>
      </c>
      <c r="AQ36">
        <v>0.53</v>
      </c>
      <c r="AR36">
        <v>0.97</v>
      </c>
      <c r="AS36">
        <v>0.97</v>
      </c>
      <c r="AT36">
        <v>0.59</v>
      </c>
      <c r="AU36">
        <v>19.329999999999998</v>
      </c>
      <c r="AV36">
        <v>0</v>
      </c>
      <c r="AW36">
        <v>0</v>
      </c>
      <c r="AX36">
        <v>0</v>
      </c>
      <c r="AY36">
        <v>96.67</v>
      </c>
      <c r="AZ36">
        <v>3.97</v>
      </c>
      <c r="BA36">
        <v>96.67</v>
      </c>
      <c r="BB36">
        <v>58</v>
      </c>
      <c r="BC36">
        <v>0.59</v>
      </c>
      <c r="BD36">
        <v>12.18</v>
      </c>
      <c r="BE36">
        <v>12.57</v>
      </c>
      <c r="BF36">
        <v>5.22</v>
      </c>
      <c r="BG36">
        <v>0</v>
      </c>
    </row>
    <row r="37" spans="1:59">
      <c r="A37" t="s">
        <v>331</v>
      </c>
      <c r="G37" t="s">
        <v>79</v>
      </c>
      <c r="H37" s="115">
        <v>133.15</v>
      </c>
      <c r="I37" s="88">
        <v>35.28</v>
      </c>
      <c r="J37" s="88">
        <v>255.9</v>
      </c>
      <c r="K37" s="88">
        <v>25.13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0.82</v>
      </c>
      <c r="X37">
        <v>0.4</v>
      </c>
      <c r="Y37">
        <v>0.51</v>
      </c>
      <c r="Z37">
        <v>0.99</v>
      </c>
      <c r="AA37">
        <v>0.97</v>
      </c>
      <c r="AB37">
        <v>0</v>
      </c>
      <c r="AC37">
        <v>0</v>
      </c>
      <c r="AD37">
        <v>0</v>
      </c>
      <c r="AE37">
        <v>38.67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49.79</v>
      </c>
      <c r="AL37">
        <v>0</v>
      </c>
      <c r="AM37">
        <v>0</v>
      </c>
      <c r="AN37">
        <v>14.5</v>
      </c>
      <c r="AO37">
        <v>0</v>
      </c>
      <c r="AP37">
        <v>24.26</v>
      </c>
      <c r="AQ37">
        <v>0.53</v>
      </c>
      <c r="AR37">
        <v>0.97</v>
      </c>
      <c r="AS37">
        <v>0.97</v>
      </c>
      <c r="AT37">
        <v>0.59</v>
      </c>
      <c r="AU37">
        <v>19.329999999999998</v>
      </c>
      <c r="AV37">
        <v>0</v>
      </c>
      <c r="AW37">
        <v>0</v>
      </c>
      <c r="AX37">
        <v>0</v>
      </c>
      <c r="AY37">
        <v>96.67</v>
      </c>
      <c r="AZ37">
        <v>3.97</v>
      </c>
      <c r="BA37">
        <v>96.67</v>
      </c>
      <c r="BB37">
        <v>58</v>
      </c>
      <c r="BC37">
        <v>0.59</v>
      </c>
      <c r="BD37">
        <v>14.65</v>
      </c>
      <c r="BE37">
        <v>13.53</v>
      </c>
      <c r="BF37">
        <v>6.28</v>
      </c>
      <c r="BG37">
        <v>5.8</v>
      </c>
    </row>
    <row r="38" spans="1:59">
      <c r="A38" t="s">
        <v>332</v>
      </c>
      <c r="G38" t="s">
        <v>80</v>
      </c>
      <c r="H38" s="115">
        <v>135.66000000000003</v>
      </c>
      <c r="I38" s="88">
        <v>37.33</v>
      </c>
      <c r="J38" s="88">
        <v>255.9</v>
      </c>
      <c r="K38" s="88">
        <v>31.9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0.82</v>
      </c>
      <c r="X38">
        <v>0.4</v>
      </c>
      <c r="Y38">
        <v>0.51</v>
      </c>
      <c r="Z38">
        <v>0.99</v>
      </c>
      <c r="AA38">
        <v>0.97</v>
      </c>
      <c r="AB38">
        <v>0</v>
      </c>
      <c r="AC38">
        <v>0</v>
      </c>
      <c r="AD38">
        <v>0</v>
      </c>
      <c r="AE38">
        <v>38.67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49.79</v>
      </c>
      <c r="AL38">
        <v>0</v>
      </c>
      <c r="AM38">
        <v>0</v>
      </c>
      <c r="AN38">
        <v>14.5</v>
      </c>
      <c r="AO38">
        <v>0</v>
      </c>
      <c r="AP38">
        <v>24.26</v>
      </c>
      <c r="AQ38">
        <v>0.53</v>
      </c>
      <c r="AR38">
        <v>0.97</v>
      </c>
      <c r="AS38">
        <v>0.97</v>
      </c>
      <c r="AT38">
        <v>0.59</v>
      </c>
      <c r="AU38">
        <v>19.329999999999998</v>
      </c>
      <c r="AV38">
        <v>0</v>
      </c>
      <c r="AW38">
        <v>0</v>
      </c>
      <c r="AX38">
        <v>0</v>
      </c>
      <c r="AY38">
        <v>96.67</v>
      </c>
      <c r="AZ38">
        <v>3.97</v>
      </c>
      <c r="BA38">
        <v>96.67</v>
      </c>
      <c r="BB38">
        <v>58</v>
      </c>
      <c r="BC38">
        <v>0.59</v>
      </c>
      <c r="BD38">
        <v>17.16</v>
      </c>
      <c r="BE38">
        <v>14.5</v>
      </c>
      <c r="BF38">
        <v>7.36</v>
      </c>
      <c r="BG38">
        <v>12.57</v>
      </c>
    </row>
    <row r="39" spans="1:59">
      <c r="A39" t="s">
        <v>333</v>
      </c>
      <c r="G39" t="s">
        <v>81</v>
      </c>
      <c r="H39" s="115">
        <v>138.02000000000001</v>
      </c>
      <c r="I39" s="88">
        <v>38.32</v>
      </c>
      <c r="J39" s="88">
        <v>255.9</v>
      </c>
      <c r="K39" s="88">
        <v>38.659999999999997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0.82</v>
      </c>
      <c r="X39">
        <v>0.4</v>
      </c>
      <c r="Y39">
        <v>0.51</v>
      </c>
      <c r="Z39">
        <v>0.99</v>
      </c>
      <c r="AA39">
        <v>0.97</v>
      </c>
      <c r="AB39">
        <v>0</v>
      </c>
      <c r="AC39">
        <v>0</v>
      </c>
      <c r="AD39">
        <v>0</v>
      </c>
      <c r="AE39">
        <v>38.67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49.79</v>
      </c>
      <c r="AL39">
        <v>0</v>
      </c>
      <c r="AM39">
        <v>0</v>
      </c>
      <c r="AN39">
        <v>14.5</v>
      </c>
      <c r="AO39">
        <v>0</v>
      </c>
      <c r="AP39">
        <v>24.26</v>
      </c>
      <c r="AQ39">
        <v>0.57999999999999996</v>
      </c>
      <c r="AR39">
        <v>0.97</v>
      </c>
      <c r="AS39">
        <v>0.97</v>
      </c>
      <c r="AT39">
        <v>0.59</v>
      </c>
      <c r="AU39">
        <v>19.329999999999998</v>
      </c>
      <c r="AV39">
        <v>0</v>
      </c>
      <c r="AW39">
        <v>0</v>
      </c>
      <c r="AX39">
        <v>0</v>
      </c>
      <c r="AY39">
        <v>96.67</v>
      </c>
      <c r="AZ39">
        <v>3.97</v>
      </c>
      <c r="BA39">
        <v>96.67</v>
      </c>
      <c r="BB39">
        <v>58</v>
      </c>
      <c r="BC39">
        <v>0.59</v>
      </c>
      <c r="BD39">
        <v>19.47</v>
      </c>
      <c r="BE39">
        <v>14.5</v>
      </c>
      <c r="BF39">
        <v>8.35</v>
      </c>
      <c r="BG39">
        <v>19.329999999999998</v>
      </c>
    </row>
    <row r="40" spans="1:59">
      <c r="A40" t="s">
        <v>354</v>
      </c>
      <c r="G40" t="s">
        <v>82</v>
      </c>
      <c r="H40" s="115">
        <v>140.04000000000002</v>
      </c>
      <c r="I40" s="88">
        <v>40.150000000000006</v>
      </c>
      <c r="J40" s="88">
        <v>255.9</v>
      </c>
      <c r="K40" s="88">
        <v>44.459999999999994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0.82</v>
      </c>
      <c r="X40">
        <v>0.4</v>
      </c>
      <c r="Y40">
        <v>0.51</v>
      </c>
      <c r="Z40">
        <v>0.99</v>
      </c>
      <c r="AA40">
        <v>0.97</v>
      </c>
      <c r="AB40">
        <v>0</v>
      </c>
      <c r="AC40">
        <v>0</v>
      </c>
      <c r="AD40">
        <v>0</v>
      </c>
      <c r="AE40">
        <v>38.67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49.79</v>
      </c>
      <c r="AL40">
        <v>0</v>
      </c>
      <c r="AM40">
        <v>0</v>
      </c>
      <c r="AN40">
        <v>14.5</v>
      </c>
      <c r="AO40">
        <v>0</v>
      </c>
      <c r="AP40">
        <v>24.26</v>
      </c>
      <c r="AQ40">
        <v>0.57999999999999996</v>
      </c>
      <c r="AR40">
        <v>0.97</v>
      </c>
      <c r="AS40">
        <v>0.97</v>
      </c>
      <c r="AT40">
        <v>0.59</v>
      </c>
      <c r="AU40">
        <v>19.329999999999998</v>
      </c>
      <c r="AV40">
        <v>0</v>
      </c>
      <c r="AW40">
        <v>0</v>
      </c>
      <c r="AX40">
        <v>0</v>
      </c>
      <c r="AY40">
        <v>96.67</v>
      </c>
      <c r="AZ40">
        <v>3.97</v>
      </c>
      <c r="BA40">
        <v>96.67</v>
      </c>
      <c r="BB40">
        <v>58</v>
      </c>
      <c r="BC40">
        <v>0.59</v>
      </c>
      <c r="BD40">
        <v>21.49</v>
      </c>
      <c r="BE40">
        <v>15.47</v>
      </c>
      <c r="BF40">
        <v>9.2100000000000009</v>
      </c>
      <c r="BG40">
        <v>25.13</v>
      </c>
    </row>
    <row r="41" spans="1:59">
      <c r="A41" t="s">
        <v>355</v>
      </c>
      <c r="G41" t="s">
        <v>83</v>
      </c>
      <c r="H41" s="115">
        <v>141.87</v>
      </c>
      <c r="I41" s="88">
        <v>41.9</v>
      </c>
      <c r="J41" s="88">
        <v>255.9</v>
      </c>
      <c r="K41" s="88">
        <v>52.199999999999996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0.82</v>
      </c>
      <c r="X41">
        <v>0.4</v>
      </c>
      <c r="Y41">
        <v>0.51</v>
      </c>
      <c r="Z41">
        <v>0.99</v>
      </c>
      <c r="AA41">
        <v>0.97</v>
      </c>
      <c r="AB41">
        <v>0</v>
      </c>
      <c r="AC41">
        <v>0</v>
      </c>
      <c r="AD41">
        <v>0</v>
      </c>
      <c r="AE41">
        <v>38.67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49.79</v>
      </c>
      <c r="AL41">
        <v>0</v>
      </c>
      <c r="AM41">
        <v>0</v>
      </c>
      <c r="AN41">
        <v>14.5</v>
      </c>
      <c r="AO41">
        <v>0</v>
      </c>
      <c r="AP41">
        <v>24.26</v>
      </c>
      <c r="AQ41">
        <v>0.57999999999999996</v>
      </c>
      <c r="AR41">
        <v>0.97</v>
      </c>
      <c r="AS41">
        <v>0.97</v>
      </c>
      <c r="AT41">
        <v>0.59</v>
      </c>
      <c r="AU41">
        <v>19.329999999999998</v>
      </c>
      <c r="AV41">
        <v>0</v>
      </c>
      <c r="AW41">
        <v>0</v>
      </c>
      <c r="AX41">
        <v>0</v>
      </c>
      <c r="AY41">
        <v>96.67</v>
      </c>
      <c r="AZ41">
        <v>3.97</v>
      </c>
      <c r="BA41">
        <v>96.67</v>
      </c>
      <c r="BB41">
        <v>58</v>
      </c>
      <c r="BC41">
        <v>0.59</v>
      </c>
      <c r="BD41">
        <v>23.32</v>
      </c>
      <c r="BE41">
        <v>16.43</v>
      </c>
      <c r="BF41">
        <v>10</v>
      </c>
      <c r="BG41">
        <v>32.869999999999997</v>
      </c>
    </row>
    <row r="42" spans="1:59">
      <c r="A42" t="s">
        <v>356</v>
      </c>
      <c r="G42" t="s">
        <v>84</v>
      </c>
      <c r="H42" s="115">
        <v>143.51000000000002</v>
      </c>
      <c r="I42" s="88">
        <v>42.589999999999996</v>
      </c>
      <c r="J42" s="88">
        <v>255.9</v>
      </c>
      <c r="K42" s="88">
        <v>58.96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0.82</v>
      </c>
      <c r="X42">
        <v>0.4</v>
      </c>
      <c r="Y42">
        <v>0.51</v>
      </c>
      <c r="Z42">
        <v>0.99</v>
      </c>
      <c r="AA42">
        <v>0.97</v>
      </c>
      <c r="AB42">
        <v>0</v>
      </c>
      <c r="AC42">
        <v>0</v>
      </c>
      <c r="AD42">
        <v>0</v>
      </c>
      <c r="AE42">
        <v>38.67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49.79</v>
      </c>
      <c r="AL42">
        <v>0</v>
      </c>
      <c r="AM42">
        <v>0</v>
      </c>
      <c r="AN42">
        <v>14.5</v>
      </c>
      <c r="AO42">
        <v>0</v>
      </c>
      <c r="AP42">
        <v>24.26</v>
      </c>
      <c r="AQ42">
        <v>0.57999999999999996</v>
      </c>
      <c r="AR42">
        <v>0.97</v>
      </c>
      <c r="AS42">
        <v>0.97</v>
      </c>
      <c r="AT42">
        <v>0.59</v>
      </c>
      <c r="AU42">
        <v>19.329999999999998</v>
      </c>
      <c r="AV42">
        <v>0</v>
      </c>
      <c r="AW42">
        <v>0</v>
      </c>
      <c r="AX42">
        <v>0</v>
      </c>
      <c r="AY42">
        <v>96.67</v>
      </c>
      <c r="AZ42">
        <v>3.97</v>
      </c>
      <c r="BA42">
        <v>96.67</v>
      </c>
      <c r="BB42">
        <v>58</v>
      </c>
      <c r="BC42">
        <v>0.59</v>
      </c>
      <c r="BD42">
        <v>24.96</v>
      </c>
      <c r="BE42">
        <v>16.43</v>
      </c>
      <c r="BF42">
        <v>10.69</v>
      </c>
      <c r="BG42">
        <v>39.630000000000003</v>
      </c>
    </row>
    <row r="43" spans="1:59">
      <c r="A43" t="s">
        <v>362</v>
      </c>
      <c r="G43" t="s">
        <v>85</v>
      </c>
      <c r="H43" s="115">
        <v>145.03</v>
      </c>
      <c r="I43" s="88">
        <v>44.22</v>
      </c>
      <c r="J43" s="88">
        <v>255.9</v>
      </c>
      <c r="K43" s="88">
        <v>62.83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0.82</v>
      </c>
      <c r="X43">
        <v>0.4</v>
      </c>
      <c r="Y43">
        <v>0.51</v>
      </c>
      <c r="Z43">
        <v>0.99</v>
      </c>
      <c r="AA43">
        <v>0.97</v>
      </c>
      <c r="AB43">
        <v>0</v>
      </c>
      <c r="AC43">
        <v>0</v>
      </c>
      <c r="AD43">
        <v>0</v>
      </c>
      <c r="AE43">
        <v>38.67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49.79</v>
      </c>
      <c r="AL43">
        <v>0</v>
      </c>
      <c r="AM43">
        <v>0</v>
      </c>
      <c r="AN43">
        <v>14.5</v>
      </c>
      <c r="AO43">
        <v>0</v>
      </c>
      <c r="AP43">
        <v>24.26</v>
      </c>
      <c r="AQ43">
        <v>0.57999999999999996</v>
      </c>
      <c r="AR43">
        <v>0.97</v>
      </c>
      <c r="AS43">
        <v>0.97</v>
      </c>
      <c r="AT43">
        <v>0.59</v>
      </c>
      <c r="AU43">
        <v>19.329999999999998</v>
      </c>
      <c r="AV43">
        <v>0</v>
      </c>
      <c r="AW43">
        <v>0.97</v>
      </c>
      <c r="AX43">
        <v>0</v>
      </c>
      <c r="AY43">
        <v>96.67</v>
      </c>
      <c r="AZ43">
        <v>3.97</v>
      </c>
      <c r="BA43">
        <v>96.67</v>
      </c>
      <c r="BB43">
        <v>58</v>
      </c>
      <c r="BC43">
        <v>0.59</v>
      </c>
      <c r="BD43">
        <v>26.48</v>
      </c>
      <c r="BE43">
        <v>17.399999999999999</v>
      </c>
      <c r="BF43">
        <v>11.35</v>
      </c>
      <c r="BG43">
        <v>42.53</v>
      </c>
    </row>
    <row r="44" spans="1:59">
      <c r="A44" t="s">
        <v>366</v>
      </c>
      <c r="G44" t="s">
        <v>86</v>
      </c>
      <c r="H44" s="115">
        <v>146.54000000000002</v>
      </c>
      <c r="I44" s="88">
        <v>44.86</v>
      </c>
      <c r="J44" s="88">
        <v>255.9</v>
      </c>
      <c r="K44" s="88">
        <v>67.669999999999987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0.82</v>
      </c>
      <c r="X44">
        <v>0.4</v>
      </c>
      <c r="Y44">
        <v>0.51</v>
      </c>
      <c r="Z44">
        <v>0.99</v>
      </c>
      <c r="AA44">
        <v>0.97</v>
      </c>
      <c r="AB44">
        <v>0</v>
      </c>
      <c r="AC44">
        <v>0</v>
      </c>
      <c r="AD44">
        <v>0</v>
      </c>
      <c r="AE44">
        <v>38.67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49.79</v>
      </c>
      <c r="AL44">
        <v>0</v>
      </c>
      <c r="AM44">
        <v>0</v>
      </c>
      <c r="AN44">
        <v>14.5</v>
      </c>
      <c r="AO44">
        <v>0</v>
      </c>
      <c r="AP44">
        <v>24.26</v>
      </c>
      <c r="AQ44">
        <v>0.57999999999999996</v>
      </c>
      <c r="AR44">
        <v>0.97</v>
      </c>
      <c r="AS44">
        <v>0.97</v>
      </c>
      <c r="AT44">
        <v>0.59</v>
      </c>
      <c r="AU44">
        <v>19.329999999999998</v>
      </c>
      <c r="AV44">
        <v>0</v>
      </c>
      <c r="AW44">
        <v>0.97</v>
      </c>
      <c r="AX44">
        <v>0</v>
      </c>
      <c r="AY44">
        <v>96.67</v>
      </c>
      <c r="AZ44">
        <v>3.97</v>
      </c>
      <c r="BA44">
        <v>96.67</v>
      </c>
      <c r="BB44">
        <v>58</v>
      </c>
      <c r="BC44">
        <v>0.59</v>
      </c>
      <c r="BD44">
        <v>27.99</v>
      </c>
      <c r="BE44">
        <v>17.399999999999999</v>
      </c>
      <c r="BF44">
        <v>11.99</v>
      </c>
      <c r="BG44">
        <v>47.37</v>
      </c>
    </row>
    <row r="45" spans="1:59">
      <c r="A45" t="s">
        <v>389</v>
      </c>
      <c r="G45" t="s">
        <v>87</v>
      </c>
      <c r="H45" s="115">
        <v>147.92000000000002</v>
      </c>
      <c r="I45" s="88">
        <v>46.430000000000007</v>
      </c>
      <c r="J45" s="88">
        <v>255.9</v>
      </c>
      <c r="K45" s="88">
        <v>70.569999999999993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0.82</v>
      </c>
      <c r="X45">
        <v>0.4</v>
      </c>
      <c r="Y45">
        <v>0.51</v>
      </c>
      <c r="Z45">
        <v>0.99</v>
      </c>
      <c r="AA45">
        <v>0.97</v>
      </c>
      <c r="AB45">
        <v>0</v>
      </c>
      <c r="AC45">
        <v>0</v>
      </c>
      <c r="AD45">
        <v>0</v>
      </c>
      <c r="AE45">
        <v>38.67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49.79</v>
      </c>
      <c r="AL45">
        <v>0</v>
      </c>
      <c r="AM45">
        <v>0</v>
      </c>
      <c r="AN45">
        <v>14.5</v>
      </c>
      <c r="AO45">
        <v>0</v>
      </c>
      <c r="AP45">
        <v>24.26</v>
      </c>
      <c r="AQ45">
        <v>0.57999999999999996</v>
      </c>
      <c r="AR45">
        <v>0.97</v>
      </c>
      <c r="AS45">
        <v>0.97</v>
      </c>
      <c r="AT45">
        <v>0.59</v>
      </c>
      <c r="AU45">
        <v>19.329999999999998</v>
      </c>
      <c r="AV45">
        <v>0</v>
      </c>
      <c r="AW45">
        <v>0.97</v>
      </c>
      <c r="AX45">
        <v>0</v>
      </c>
      <c r="AY45">
        <v>96.67</v>
      </c>
      <c r="AZ45">
        <v>3.97</v>
      </c>
      <c r="BA45">
        <v>96.67</v>
      </c>
      <c r="BB45">
        <v>58</v>
      </c>
      <c r="BC45">
        <v>0.59</v>
      </c>
      <c r="BD45">
        <v>29.37</v>
      </c>
      <c r="BE45">
        <v>18.37</v>
      </c>
      <c r="BF45">
        <v>12.59</v>
      </c>
      <c r="BG45">
        <v>50.27</v>
      </c>
    </row>
    <row r="46" spans="1:59">
      <c r="A46" t="s">
        <v>390</v>
      </c>
      <c r="G46" t="s">
        <v>88</v>
      </c>
      <c r="H46" s="115">
        <v>149.18</v>
      </c>
      <c r="I46" s="88">
        <v>46.96</v>
      </c>
      <c r="J46" s="88">
        <v>255.9</v>
      </c>
      <c r="K46" s="88">
        <v>74.44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0.82</v>
      </c>
      <c r="X46">
        <v>0.4</v>
      </c>
      <c r="Y46">
        <v>0.51</v>
      </c>
      <c r="Z46">
        <v>0.99</v>
      </c>
      <c r="AA46">
        <v>0.97</v>
      </c>
      <c r="AB46">
        <v>0</v>
      </c>
      <c r="AC46">
        <v>0</v>
      </c>
      <c r="AD46">
        <v>0</v>
      </c>
      <c r="AE46">
        <v>38.67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49.79</v>
      </c>
      <c r="AL46">
        <v>0</v>
      </c>
      <c r="AM46">
        <v>0</v>
      </c>
      <c r="AN46">
        <v>14.5</v>
      </c>
      <c r="AO46">
        <v>0</v>
      </c>
      <c r="AP46">
        <v>24.26</v>
      </c>
      <c r="AQ46">
        <v>0.57999999999999996</v>
      </c>
      <c r="AR46">
        <v>0.97</v>
      </c>
      <c r="AS46">
        <v>0.97</v>
      </c>
      <c r="AT46">
        <v>0.59</v>
      </c>
      <c r="AU46">
        <v>19.329999999999998</v>
      </c>
      <c r="AV46">
        <v>0</v>
      </c>
      <c r="AW46">
        <v>0.97</v>
      </c>
      <c r="AX46">
        <v>0</v>
      </c>
      <c r="AY46">
        <v>96.67</v>
      </c>
      <c r="AZ46">
        <v>3.97</v>
      </c>
      <c r="BA46">
        <v>96.67</v>
      </c>
      <c r="BB46">
        <v>58</v>
      </c>
      <c r="BC46">
        <v>0.59</v>
      </c>
      <c r="BD46">
        <v>30.63</v>
      </c>
      <c r="BE46">
        <v>18.37</v>
      </c>
      <c r="BF46">
        <v>13.12</v>
      </c>
      <c r="BG46">
        <v>54.14</v>
      </c>
    </row>
    <row r="47" spans="1:59">
      <c r="A47" t="s">
        <v>394</v>
      </c>
      <c r="G47" t="s">
        <v>89</v>
      </c>
      <c r="H47" s="115">
        <v>150.46</v>
      </c>
      <c r="I47" s="88">
        <v>47.510000000000005</v>
      </c>
      <c r="J47" s="88">
        <v>255.9</v>
      </c>
      <c r="K47" s="88">
        <v>76.37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0.82</v>
      </c>
      <c r="X47">
        <v>0.4</v>
      </c>
      <c r="Y47">
        <v>0.51</v>
      </c>
      <c r="Z47">
        <v>0.99</v>
      </c>
      <c r="AA47">
        <v>0.97</v>
      </c>
      <c r="AB47">
        <v>0</v>
      </c>
      <c r="AC47">
        <v>0</v>
      </c>
      <c r="AD47">
        <v>0</v>
      </c>
      <c r="AE47">
        <v>38.67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49.79</v>
      </c>
      <c r="AL47">
        <v>0</v>
      </c>
      <c r="AM47">
        <v>0</v>
      </c>
      <c r="AN47">
        <v>14.5</v>
      </c>
      <c r="AO47">
        <v>0</v>
      </c>
      <c r="AP47">
        <v>24.26</v>
      </c>
      <c r="AQ47">
        <v>0.57999999999999996</v>
      </c>
      <c r="AR47">
        <v>0.97</v>
      </c>
      <c r="AS47">
        <v>0.97</v>
      </c>
      <c r="AT47">
        <v>0.59</v>
      </c>
      <c r="AU47">
        <v>19.329999999999998</v>
      </c>
      <c r="AV47">
        <v>0</v>
      </c>
      <c r="AW47">
        <v>0.97</v>
      </c>
      <c r="AX47">
        <v>9.67</v>
      </c>
      <c r="AY47">
        <v>96.67</v>
      </c>
      <c r="AZ47">
        <v>3.97</v>
      </c>
      <c r="BA47">
        <v>96.67</v>
      </c>
      <c r="BB47">
        <v>58</v>
      </c>
      <c r="BC47">
        <v>0.59</v>
      </c>
      <c r="BD47">
        <v>31.91</v>
      </c>
      <c r="BE47">
        <v>18.37</v>
      </c>
      <c r="BF47">
        <v>13.67</v>
      </c>
      <c r="BG47">
        <v>46.4</v>
      </c>
    </row>
    <row r="48" spans="1:59">
      <c r="A48" t="s">
        <v>398</v>
      </c>
      <c r="G48" t="s">
        <v>90</v>
      </c>
      <c r="H48" s="115">
        <v>151.77000000000001</v>
      </c>
      <c r="I48" s="88">
        <v>49.03</v>
      </c>
      <c r="J48" s="88">
        <v>255.9</v>
      </c>
      <c r="K48" s="88">
        <v>79.27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0.82</v>
      </c>
      <c r="X48">
        <v>0.4</v>
      </c>
      <c r="Y48">
        <v>0.51</v>
      </c>
      <c r="Z48">
        <v>0.99</v>
      </c>
      <c r="AA48">
        <v>0.97</v>
      </c>
      <c r="AB48">
        <v>0</v>
      </c>
      <c r="AC48">
        <v>0</v>
      </c>
      <c r="AD48">
        <v>0</v>
      </c>
      <c r="AE48">
        <v>38.67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49.79</v>
      </c>
      <c r="AL48">
        <v>0</v>
      </c>
      <c r="AM48">
        <v>0</v>
      </c>
      <c r="AN48">
        <v>14.5</v>
      </c>
      <c r="AO48">
        <v>0</v>
      </c>
      <c r="AP48">
        <v>24.26</v>
      </c>
      <c r="AQ48">
        <v>0.57999999999999996</v>
      </c>
      <c r="AR48">
        <v>0.97</v>
      </c>
      <c r="AS48">
        <v>0.97</v>
      </c>
      <c r="AT48">
        <v>0.59</v>
      </c>
      <c r="AU48">
        <v>19.329999999999998</v>
      </c>
      <c r="AV48">
        <v>0</v>
      </c>
      <c r="AW48">
        <v>0.97</v>
      </c>
      <c r="AX48">
        <v>9.67</v>
      </c>
      <c r="AY48">
        <v>96.67</v>
      </c>
      <c r="AZ48">
        <v>3.97</v>
      </c>
      <c r="BA48">
        <v>96.67</v>
      </c>
      <c r="BB48">
        <v>58</v>
      </c>
      <c r="BC48">
        <v>0.59</v>
      </c>
      <c r="BD48">
        <v>33.22</v>
      </c>
      <c r="BE48">
        <v>19.329999999999998</v>
      </c>
      <c r="BF48">
        <v>14.23</v>
      </c>
      <c r="BG48">
        <v>49.3</v>
      </c>
    </row>
    <row r="49" spans="1:59">
      <c r="A49" t="s">
        <v>399</v>
      </c>
      <c r="G49" t="s">
        <v>91</v>
      </c>
      <c r="H49" s="115">
        <v>152.97000000000003</v>
      </c>
      <c r="I49" s="88">
        <v>49.55</v>
      </c>
      <c r="J49" s="88">
        <v>255.9</v>
      </c>
      <c r="K49" s="88">
        <v>82.17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0.82</v>
      </c>
      <c r="X49">
        <v>0.4</v>
      </c>
      <c r="Y49">
        <v>0.51</v>
      </c>
      <c r="Z49">
        <v>0.99</v>
      </c>
      <c r="AA49">
        <v>0.97</v>
      </c>
      <c r="AB49">
        <v>0</v>
      </c>
      <c r="AC49">
        <v>0</v>
      </c>
      <c r="AD49">
        <v>0</v>
      </c>
      <c r="AE49">
        <v>38.67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49.79</v>
      </c>
      <c r="AL49">
        <v>0</v>
      </c>
      <c r="AM49">
        <v>0</v>
      </c>
      <c r="AN49">
        <v>14.5</v>
      </c>
      <c r="AO49">
        <v>0</v>
      </c>
      <c r="AP49">
        <v>24.26</v>
      </c>
      <c r="AQ49">
        <v>0.57999999999999996</v>
      </c>
      <c r="AR49">
        <v>0.97</v>
      </c>
      <c r="AS49">
        <v>0.97</v>
      </c>
      <c r="AT49">
        <v>0.59</v>
      </c>
      <c r="AU49">
        <v>19.329999999999998</v>
      </c>
      <c r="AV49">
        <v>0</v>
      </c>
      <c r="AW49">
        <v>0.97</v>
      </c>
      <c r="AX49">
        <v>9.67</v>
      </c>
      <c r="AY49">
        <v>96.67</v>
      </c>
      <c r="AZ49">
        <v>3.97</v>
      </c>
      <c r="BA49">
        <v>96.67</v>
      </c>
      <c r="BB49">
        <v>58</v>
      </c>
      <c r="BC49">
        <v>0.59</v>
      </c>
      <c r="BD49">
        <v>34.42</v>
      </c>
      <c r="BE49">
        <v>19.329999999999998</v>
      </c>
      <c r="BF49">
        <v>14.75</v>
      </c>
      <c r="BG49">
        <v>52.2</v>
      </c>
    </row>
    <row r="50" spans="1:59">
      <c r="A50" t="s">
        <v>400</v>
      </c>
      <c r="G50" t="s">
        <v>92</v>
      </c>
      <c r="H50" s="115">
        <v>154.07000000000002</v>
      </c>
      <c r="I50" s="88">
        <v>50.019999999999996</v>
      </c>
      <c r="J50" s="88">
        <v>255.9</v>
      </c>
      <c r="K50" s="88">
        <v>83.14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0.82</v>
      </c>
      <c r="X50">
        <v>0.4</v>
      </c>
      <c r="Y50">
        <v>0.51</v>
      </c>
      <c r="Z50">
        <v>0.99</v>
      </c>
      <c r="AA50">
        <v>0.97</v>
      </c>
      <c r="AB50">
        <v>0</v>
      </c>
      <c r="AC50">
        <v>0</v>
      </c>
      <c r="AD50">
        <v>0</v>
      </c>
      <c r="AE50">
        <v>38.67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49.79</v>
      </c>
      <c r="AL50">
        <v>0</v>
      </c>
      <c r="AM50">
        <v>0</v>
      </c>
      <c r="AN50">
        <v>14.5</v>
      </c>
      <c r="AO50">
        <v>0</v>
      </c>
      <c r="AP50">
        <v>24.26</v>
      </c>
      <c r="AQ50">
        <v>0.57999999999999996</v>
      </c>
      <c r="AR50">
        <v>0.97</v>
      </c>
      <c r="AS50">
        <v>0.97</v>
      </c>
      <c r="AT50">
        <v>0.59</v>
      </c>
      <c r="AU50">
        <v>19.329999999999998</v>
      </c>
      <c r="AV50">
        <v>0</v>
      </c>
      <c r="AW50">
        <v>0.97</v>
      </c>
      <c r="AX50">
        <v>9.67</v>
      </c>
      <c r="AY50">
        <v>96.67</v>
      </c>
      <c r="AZ50">
        <v>3.97</v>
      </c>
      <c r="BA50">
        <v>96.67</v>
      </c>
      <c r="BB50">
        <v>58</v>
      </c>
      <c r="BC50">
        <v>0.59</v>
      </c>
      <c r="BD50">
        <v>35.520000000000003</v>
      </c>
      <c r="BE50">
        <v>19.329999999999998</v>
      </c>
      <c r="BF50">
        <v>15.22</v>
      </c>
      <c r="BG50">
        <v>53.17</v>
      </c>
    </row>
    <row r="51" spans="1:59">
      <c r="A51" t="s">
        <v>402</v>
      </c>
      <c r="G51" t="s">
        <v>93</v>
      </c>
      <c r="H51" s="115">
        <v>156.59</v>
      </c>
      <c r="I51" s="88">
        <v>50.269999999999996</v>
      </c>
      <c r="J51" s="88">
        <v>255.9</v>
      </c>
      <c r="K51" s="88">
        <v>103.44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0.82</v>
      </c>
      <c r="X51">
        <v>0.4</v>
      </c>
      <c r="Y51">
        <v>0.51</v>
      </c>
      <c r="Z51">
        <v>0.99</v>
      </c>
      <c r="AA51">
        <v>0.97</v>
      </c>
      <c r="AB51">
        <v>0</v>
      </c>
      <c r="AC51">
        <v>0</v>
      </c>
      <c r="AD51">
        <v>0</v>
      </c>
      <c r="AE51">
        <v>38.67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49.79</v>
      </c>
      <c r="AL51">
        <v>0</v>
      </c>
      <c r="AM51">
        <v>0</v>
      </c>
      <c r="AN51">
        <v>14.5</v>
      </c>
      <c r="AO51">
        <v>0</v>
      </c>
      <c r="AP51">
        <v>26.2</v>
      </c>
      <c r="AQ51">
        <v>0.57999999999999996</v>
      </c>
      <c r="AR51">
        <v>0.97</v>
      </c>
      <c r="AS51">
        <v>0.97</v>
      </c>
      <c r="AT51">
        <v>0.59</v>
      </c>
      <c r="AU51">
        <v>19.329999999999998</v>
      </c>
      <c r="AV51">
        <v>0</v>
      </c>
      <c r="AW51">
        <v>0.97</v>
      </c>
      <c r="AX51">
        <v>14.5</v>
      </c>
      <c r="AY51">
        <v>96.67</v>
      </c>
      <c r="AZ51">
        <v>3.97</v>
      </c>
      <c r="BA51">
        <v>96.67</v>
      </c>
      <c r="BB51">
        <v>58</v>
      </c>
      <c r="BC51">
        <v>0.59</v>
      </c>
      <c r="BD51">
        <v>36.1</v>
      </c>
      <c r="BE51">
        <v>19.329999999999998</v>
      </c>
      <c r="BF51">
        <v>15.47</v>
      </c>
      <c r="BG51">
        <v>68.64</v>
      </c>
    </row>
    <row r="52" spans="1:59">
      <c r="A52" t="s">
        <v>403</v>
      </c>
      <c r="G52" t="s">
        <v>94</v>
      </c>
      <c r="H52" s="115">
        <v>156.83000000000001</v>
      </c>
      <c r="I52" s="88">
        <v>50.37</v>
      </c>
      <c r="J52" s="88">
        <v>255.9</v>
      </c>
      <c r="K52" s="88">
        <v>81.199999999999989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0.82</v>
      </c>
      <c r="X52">
        <v>0.4</v>
      </c>
      <c r="Y52">
        <v>0.51</v>
      </c>
      <c r="Z52">
        <v>0.99</v>
      </c>
      <c r="AA52">
        <v>0.97</v>
      </c>
      <c r="AB52">
        <v>0</v>
      </c>
      <c r="AC52">
        <v>0</v>
      </c>
      <c r="AD52">
        <v>0</v>
      </c>
      <c r="AE52">
        <v>38.67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49.79</v>
      </c>
      <c r="AL52">
        <v>0</v>
      </c>
      <c r="AM52">
        <v>0</v>
      </c>
      <c r="AN52">
        <v>14.5</v>
      </c>
      <c r="AO52">
        <v>0</v>
      </c>
      <c r="AP52">
        <v>26.2</v>
      </c>
      <c r="AQ52">
        <v>0.57999999999999996</v>
      </c>
      <c r="AR52">
        <v>0.97</v>
      </c>
      <c r="AS52">
        <v>0.97</v>
      </c>
      <c r="AT52">
        <v>0.59</v>
      </c>
      <c r="AU52">
        <v>19.329999999999998</v>
      </c>
      <c r="AV52">
        <v>0</v>
      </c>
      <c r="AW52">
        <v>0.97</v>
      </c>
      <c r="AX52">
        <v>14.5</v>
      </c>
      <c r="AY52">
        <v>96.67</v>
      </c>
      <c r="AZ52">
        <v>3.97</v>
      </c>
      <c r="BA52">
        <v>96.67</v>
      </c>
      <c r="BB52">
        <v>58</v>
      </c>
      <c r="BC52">
        <v>0.59</v>
      </c>
      <c r="BD52">
        <v>36.340000000000003</v>
      </c>
      <c r="BE52">
        <v>19.329999999999998</v>
      </c>
      <c r="BF52">
        <v>15.57</v>
      </c>
      <c r="BG52">
        <v>46.4</v>
      </c>
    </row>
    <row r="53" spans="1:59">
      <c r="G53" t="s">
        <v>95</v>
      </c>
      <c r="H53" s="115">
        <v>156.83000000000001</v>
      </c>
      <c r="I53" s="88">
        <v>51.34</v>
      </c>
      <c r="J53" s="88">
        <v>255.9</v>
      </c>
      <c r="K53" s="88">
        <v>83.14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0.82</v>
      </c>
      <c r="X53">
        <v>0.4</v>
      </c>
      <c r="Y53">
        <v>0.51</v>
      </c>
      <c r="Z53">
        <v>0.99</v>
      </c>
      <c r="AA53">
        <v>0.97</v>
      </c>
      <c r="AB53">
        <v>0</v>
      </c>
      <c r="AC53">
        <v>0</v>
      </c>
      <c r="AD53">
        <v>0</v>
      </c>
      <c r="AE53">
        <v>38.67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49.79</v>
      </c>
      <c r="AL53">
        <v>0</v>
      </c>
      <c r="AM53">
        <v>0</v>
      </c>
      <c r="AN53">
        <v>14.5</v>
      </c>
      <c r="AO53">
        <v>0</v>
      </c>
      <c r="AP53">
        <v>26.2</v>
      </c>
      <c r="AQ53">
        <v>0.57999999999999996</v>
      </c>
      <c r="AR53">
        <v>0.97</v>
      </c>
      <c r="AS53">
        <v>0.97</v>
      </c>
      <c r="AT53">
        <v>0.59</v>
      </c>
      <c r="AU53">
        <v>19.329999999999998</v>
      </c>
      <c r="AV53">
        <v>0</v>
      </c>
      <c r="AW53">
        <v>0.97</v>
      </c>
      <c r="AX53">
        <v>14.5</v>
      </c>
      <c r="AY53">
        <v>96.67</v>
      </c>
      <c r="AZ53">
        <v>3.97</v>
      </c>
      <c r="BA53">
        <v>96.67</v>
      </c>
      <c r="BB53">
        <v>58</v>
      </c>
      <c r="BC53">
        <v>0.59</v>
      </c>
      <c r="BD53">
        <v>36.340000000000003</v>
      </c>
      <c r="BE53">
        <v>20.3</v>
      </c>
      <c r="BF53">
        <v>15.57</v>
      </c>
      <c r="BG53">
        <v>48.34</v>
      </c>
    </row>
    <row r="54" spans="1:59">
      <c r="G54" t="s">
        <v>96</v>
      </c>
      <c r="H54" s="115">
        <v>156.71</v>
      </c>
      <c r="I54" s="88">
        <v>51.290000000000006</v>
      </c>
      <c r="J54" s="88">
        <v>255.9</v>
      </c>
      <c r="K54" s="88">
        <v>84.1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0.82</v>
      </c>
      <c r="X54">
        <v>0.4</v>
      </c>
      <c r="Y54">
        <v>0.51</v>
      </c>
      <c r="Z54">
        <v>0.99</v>
      </c>
      <c r="AA54">
        <v>0.97</v>
      </c>
      <c r="AB54">
        <v>0</v>
      </c>
      <c r="AC54">
        <v>0</v>
      </c>
      <c r="AD54">
        <v>0</v>
      </c>
      <c r="AE54">
        <v>38.67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49.79</v>
      </c>
      <c r="AL54">
        <v>0</v>
      </c>
      <c r="AM54">
        <v>0</v>
      </c>
      <c r="AN54">
        <v>14.5</v>
      </c>
      <c r="AO54">
        <v>0</v>
      </c>
      <c r="AP54">
        <v>26.2</v>
      </c>
      <c r="AQ54">
        <v>0.57999999999999996</v>
      </c>
      <c r="AR54">
        <v>0.97</v>
      </c>
      <c r="AS54">
        <v>0.97</v>
      </c>
      <c r="AT54">
        <v>0.59</v>
      </c>
      <c r="AU54">
        <v>19.329999999999998</v>
      </c>
      <c r="AV54">
        <v>0</v>
      </c>
      <c r="AW54">
        <v>0.97</v>
      </c>
      <c r="AX54">
        <v>14.5</v>
      </c>
      <c r="AY54">
        <v>96.67</v>
      </c>
      <c r="AZ54">
        <v>3.97</v>
      </c>
      <c r="BA54">
        <v>96.67</v>
      </c>
      <c r="BB54">
        <v>58</v>
      </c>
      <c r="BC54">
        <v>0.59</v>
      </c>
      <c r="BD54">
        <v>36.22</v>
      </c>
      <c r="BE54">
        <v>20.3</v>
      </c>
      <c r="BF54">
        <v>15.52</v>
      </c>
      <c r="BG54">
        <v>49.3</v>
      </c>
    </row>
    <row r="55" spans="1:59">
      <c r="G55" t="s">
        <v>97</v>
      </c>
      <c r="H55" s="115">
        <v>156.74</v>
      </c>
      <c r="I55" s="88">
        <v>51.300000000000004</v>
      </c>
      <c r="J55" s="88">
        <v>255.9</v>
      </c>
      <c r="K55" s="88">
        <v>83.14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0.82</v>
      </c>
      <c r="X55">
        <v>0.4</v>
      </c>
      <c r="Y55">
        <v>0.51</v>
      </c>
      <c r="Z55">
        <v>0.99</v>
      </c>
      <c r="AA55">
        <v>0.97</v>
      </c>
      <c r="AB55">
        <v>0</v>
      </c>
      <c r="AC55">
        <v>0</v>
      </c>
      <c r="AD55">
        <v>0</v>
      </c>
      <c r="AE55">
        <v>38.67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49.79</v>
      </c>
      <c r="AL55">
        <v>0</v>
      </c>
      <c r="AM55">
        <v>0</v>
      </c>
      <c r="AN55">
        <v>14.5</v>
      </c>
      <c r="AO55">
        <v>0</v>
      </c>
      <c r="AP55">
        <v>26.2</v>
      </c>
      <c r="AQ55">
        <v>0.57999999999999996</v>
      </c>
      <c r="AR55">
        <v>0.97</v>
      </c>
      <c r="AS55">
        <v>0.97</v>
      </c>
      <c r="AT55">
        <v>0.59</v>
      </c>
      <c r="AU55">
        <v>19.329999999999998</v>
      </c>
      <c r="AV55">
        <v>0</v>
      </c>
      <c r="AW55">
        <v>0.97</v>
      </c>
      <c r="AX55">
        <v>14.5</v>
      </c>
      <c r="AY55">
        <v>96.67</v>
      </c>
      <c r="AZ55">
        <v>3.97</v>
      </c>
      <c r="BA55">
        <v>96.67</v>
      </c>
      <c r="BB55">
        <v>58</v>
      </c>
      <c r="BC55">
        <v>0.59</v>
      </c>
      <c r="BD55">
        <v>36.25</v>
      </c>
      <c r="BE55">
        <v>20.3</v>
      </c>
      <c r="BF55">
        <v>15.53</v>
      </c>
      <c r="BG55">
        <v>48.34</v>
      </c>
    </row>
    <row r="56" spans="1:59">
      <c r="G56" t="s">
        <v>98</v>
      </c>
      <c r="H56" s="115">
        <v>156.91000000000003</v>
      </c>
      <c r="I56" s="88">
        <v>51.38</v>
      </c>
      <c r="J56" s="88">
        <v>255.9</v>
      </c>
      <c r="K56" s="88">
        <v>101.5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0.82</v>
      </c>
      <c r="X56">
        <v>0.4</v>
      </c>
      <c r="Y56">
        <v>0.51</v>
      </c>
      <c r="Z56">
        <v>0.99</v>
      </c>
      <c r="AA56">
        <v>0.97</v>
      </c>
      <c r="AB56">
        <v>0</v>
      </c>
      <c r="AC56">
        <v>0</v>
      </c>
      <c r="AD56">
        <v>0</v>
      </c>
      <c r="AE56">
        <v>38.67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49.79</v>
      </c>
      <c r="AL56">
        <v>0</v>
      </c>
      <c r="AM56">
        <v>0</v>
      </c>
      <c r="AN56">
        <v>14.5</v>
      </c>
      <c r="AO56">
        <v>0</v>
      </c>
      <c r="AP56">
        <v>26.2</v>
      </c>
      <c r="AQ56">
        <v>0.57999999999999996</v>
      </c>
      <c r="AR56">
        <v>0.97</v>
      </c>
      <c r="AS56">
        <v>0.97</v>
      </c>
      <c r="AT56">
        <v>0.59</v>
      </c>
      <c r="AU56">
        <v>19.329999999999998</v>
      </c>
      <c r="AV56">
        <v>0</v>
      </c>
      <c r="AW56">
        <v>0.97</v>
      </c>
      <c r="AX56">
        <v>14.5</v>
      </c>
      <c r="AY56">
        <v>96.67</v>
      </c>
      <c r="AZ56">
        <v>3.97</v>
      </c>
      <c r="BA56">
        <v>96.67</v>
      </c>
      <c r="BB56">
        <v>58</v>
      </c>
      <c r="BC56">
        <v>0.59</v>
      </c>
      <c r="BD56">
        <v>36.42</v>
      </c>
      <c r="BE56">
        <v>20.3</v>
      </c>
      <c r="BF56">
        <v>15.61</v>
      </c>
      <c r="BG56">
        <v>66.7</v>
      </c>
    </row>
    <row r="57" spans="1:59">
      <c r="G57" t="s">
        <v>99</v>
      </c>
      <c r="H57" s="115">
        <v>156.94</v>
      </c>
      <c r="I57" s="88">
        <v>50.419999999999995</v>
      </c>
      <c r="J57" s="88">
        <v>255.9</v>
      </c>
      <c r="K57" s="88">
        <v>81.199999999999989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0.82</v>
      </c>
      <c r="X57">
        <v>0.4</v>
      </c>
      <c r="Y57">
        <v>0.51</v>
      </c>
      <c r="Z57">
        <v>0.99</v>
      </c>
      <c r="AA57">
        <v>0.97</v>
      </c>
      <c r="AB57">
        <v>0</v>
      </c>
      <c r="AC57">
        <v>0</v>
      </c>
      <c r="AD57">
        <v>0</v>
      </c>
      <c r="AE57">
        <v>38.67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49.79</v>
      </c>
      <c r="AL57">
        <v>0</v>
      </c>
      <c r="AM57">
        <v>0</v>
      </c>
      <c r="AN57">
        <v>14.5</v>
      </c>
      <c r="AO57">
        <v>0</v>
      </c>
      <c r="AP57">
        <v>26.2</v>
      </c>
      <c r="AQ57">
        <v>0.57999999999999996</v>
      </c>
      <c r="AR57">
        <v>0.97</v>
      </c>
      <c r="AS57">
        <v>0.97</v>
      </c>
      <c r="AT57">
        <v>0.59</v>
      </c>
      <c r="AU57">
        <v>19.329999999999998</v>
      </c>
      <c r="AV57">
        <v>0</v>
      </c>
      <c r="AW57">
        <v>0.97</v>
      </c>
      <c r="AX57">
        <v>14.5</v>
      </c>
      <c r="AY57">
        <v>96.67</v>
      </c>
      <c r="AZ57">
        <v>3.97</v>
      </c>
      <c r="BA57">
        <v>96.67</v>
      </c>
      <c r="BB57">
        <v>58</v>
      </c>
      <c r="BC57">
        <v>0.59</v>
      </c>
      <c r="BD57">
        <v>36.450000000000003</v>
      </c>
      <c r="BE57">
        <v>19.329999999999998</v>
      </c>
      <c r="BF57">
        <v>15.62</v>
      </c>
      <c r="BG57">
        <v>46.4</v>
      </c>
    </row>
    <row r="58" spans="1:59">
      <c r="G58" t="s">
        <v>100</v>
      </c>
      <c r="H58" s="115">
        <v>156.74</v>
      </c>
      <c r="I58" s="88">
        <v>50.33</v>
      </c>
      <c r="J58" s="88">
        <v>255.9</v>
      </c>
      <c r="K58" s="88">
        <v>82.169999999999987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0.82</v>
      </c>
      <c r="X58">
        <v>0.4</v>
      </c>
      <c r="Y58">
        <v>0.51</v>
      </c>
      <c r="Z58">
        <v>0.99</v>
      </c>
      <c r="AA58">
        <v>0.97</v>
      </c>
      <c r="AB58">
        <v>0</v>
      </c>
      <c r="AC58">
        <v>0</v>
      </c>
      <c r="AD58">
        <v>0</v>
      </c>
      <c r="AE58">
        <v>38.67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49.79</v>
      </c>
      <c r="AL58">
        <v>0</v>
      </c>
      <c r="AM58">
        <v>0</v>
      </c>
      <c r="AN58">
        <v>14.5</v>
      </c>
      <c r="AO58">
        <v>0</v>
      </c>
      <c r="AP58">
        <v>26.2</v>
      </c>
      <c r="AQ58">
        <v>0.57999999999999996</v>
      </c>
      <c r="AR58">
        <v>0.97</v>
      </c>
      <c r="AS58">
        <v>0.97</v>
      </c>
      <c r="AT58">
        <v>0.59</v>
      </c>
      <c r="AU58">
        <v>19.329999999999998</v>
      </c>
      <c r="AV58">
        <v>0</v>
      </c>
      <c r="AW58">
        <v>0.97</v>
      </c>
      <c r="AX58">
        <v>14.5</v>
      </c>
      <c r="AY58">
        <v>96.67</v>
      </c>
      <c r="AZ58">
        <v>3.97</v>
      </c>
      <c r="BA58">
        <v>96.67</v>
      </c>
      <c r="BB58">
        <v>58</v>
      </c>
      <c r="BC58">
        <v>0.59</v>
      </c>
      <c r="BD58">
        <v>36.25</v>
      </c>
      <c r="BE58">
        <v>19.329999999999998</v>
      </c>
      <c r="BF58">
        <v>15.53</v>
      </c>
      <c r="BG58">
        <v>47.37</v>
      </c>
    </row>
    <row r="59" spans="1:59">
      <c r="G59" t="s">
        <v>101</v>
      </c>
      <c r="H59" s="115">
        <v>229.74</v>
      </c>
      <c r="I59" s="88">
        <v>50.129999999999995</v>
      </c>
      <c r="J59" s="88">
        <v>255.9</v>
      </c>
      <c r="K59" s="88">
        <v>126.64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0.82</v>
      </c>
      <c r="X59">
        <v>0.4</v>
      </c>
      <c r="Y59">
        <v>0.51</v>
      </c>
      <c r="Z59">
        <v>0.99</v>
      </c>
      <c r="AA59">
        <v>0.97</v>
      </c>
      <c r="AB59">
        <v>0</v>
      </c>
      <c r="AC59">
        <v>73.47</v>
      </c>
      <c r="AD59">
        <v>0</v>
      </c>
      <c r="AE59">
        <v>38.67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49.79</v>
      </c>
      <c r="AL59">
        <v>0</v>
      </c>
      <c r="AM59">
        <v>0</v>
      </c>
      <c r="AN59">
        <v>14.5</v>
      </c>
      <c r="AO59">
        <v>0</v>
      </c>
      <c r="AP59">
        <v>26.2</v>
      </c>
      <c r="AQ59">
        <v>0.57999999999999996</v>
      </c>
      <c r="AR59">
        <v>0.97</v>
      </c>
      <c r="AS59">
        <v>0.97</v>
      </c>
      <c r="AT59">
        <v>0.59</v>
      </c>
      <c r="AU59">
        <v>19.329999999999998</v>
      </c>
      <c r="AV59">
        <v>0</v>
      </c>
      <c r="AW59">
        <v>0.97</v>
      </c>
      <c r="AX59">
        <v>58</v>
      </c>
      <c r="AY59">
        <v>96.67</v>
      </c>
      <c r="AZ59">
        <v>3.97</v>
      </c>
      <c r="BA59">
        <v>96.67</v>
      </c>
      <c r="BB59">
        <v>58</v>
      </c>
      <c r="BC59">
        <v>0.59</v>
      </c>
      <c r="BD59">
        <v>35.78</v>
      </c>
      <c r="BE59">
        <v>19.329999999999998</v>
      </c>
      <c r="BF59">
        <v>15.33</v>
      </c>
      <c r="BG59">
        <v>48.34</v>
      </c>
    </row>
    <row r="60" spans="1:59">
      <c r="G60" t="s">
        <v>102</v>
      </c>
      <c r="H60" s="115">
        <v>228.9</v>
      </c>
      <c r="I60" s="88">
        <v>49.769999999999996</v>
      </c>
      <c r="J60" s="88">
        <v>255.9</v>
      </c>
      <c r="K60" s="88">
        <v>124.69999999999999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0.82</v>
      </c>
      <c r="X60">
        <v>0.4</v>
      </c>
      <c r="Y60">
        <v>0.51</v>
      </c>
      <c r="Z60">
        <v>0.99</v>
      </c>
      <c r="AA60">
        <v>0.97</v>
      </c>
      <c r="AB60">
        <v>0</v>
      </c>
      <c r="AC60">
        <v>73.47</v>
      </c>
      <c r="AD60">
        <v>0</v>
      </c>
      <c r="AE60">
        <v>38.67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49.79</v>
      </c>
      <c r="AL60">
        <v>0</v>
      </c>
      <c r="AM60">
        <v>0</v>
      </c>
      <c r="AN60">
        <v>14.5</v>
      </c>
      <c r="AO60">
        <v>0</v>
      </c>
      <c r="AP60">
        <v>26.2</v>
      </c>
      <c r="AQ60">
        <v>0.57999999999999996</v>
      </c>
      <c r="AR60">
        <v>0.97</v>
      </c>
      <c r="AS60">
        <v>0.97</v>
      </c>
      <c r="AT60">
        <v>0.59</v>
      </c>
      <c r="AU60">
        <v>19.329999999999998</v>
      </c>
      <c r="AV60">
        <v>0</v>
      </c>
      <c r="AW60">
        <v>0.97</v>
      </c>
      <c r="AX60">
        <v>58</v>
      </c>
      <c r="AY60">
        <v>96.67</v>
      </c>
      <c r="AZ60">
        <v>3.97</v>
      </c>
      <c r="BA60">
        <v>96.67</v>
      </c>
      <c r="BB60">
        <v>58</v>
      </c>
      <c r="BC60">
        <v>0.59</v>
      </c>
      <c r="BD60">
        <v>34.94</v>
      </c>
      <c r="BE60">
        <v>19.329999999999998</v>
      </c>
      <c r="BF60">
        <v>14.97</v>
      </c>
      <c r="BG60">
        <v>46.4</v>
      </c>
    </row>
    <row r="61" spans="1:59">
      <c r="G61" t="s">
        <v>103</v>
      </c>
      <c r="H61" s="115">
        <v>227.86</v>
      </c>
      <c r="I61" s="88">
        <v>49.33</v>
      </c>
      <c r="J61" s="88">
        <v>255.9</v>
      </c>
      <c r="K61" s="88">
        <v>148.87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0.82</v>
      </c>
      <c r="X61">
        <v>0.4</v>
      </c>
      <c r="Y61">
        <v>0.51</v>
      </c>
      <c r="Z61">
        <v>0.99</v>
      </c>
      <c r="AA61">
        <v>0.97</v>
      </c>
      <c r="AB61">
        <v>0</v>
      </c>
      <c r="AC61">
        <v>73.47</v>
      </c>
      <c r="AD61">
        <v>0</v>
      </c>
      <c r="AE61">
        <v>38.67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49.79</v>
      </c>
      <c r="AL61">
        <v>0</v>
      </c>
      <c r="AM61">
        <v>0</v>
      </c>
      <c r="AN61">
        <v>14.5</v>
      </c>
      <c r="AO61">
        <v>0</v>
      </c>
      <c r="AP61">
        <v>26.2</v>
      </c>
      <c r="AQ61">
        <v>0.57999999999999996</v>
      </c>
      <c r="AR61">
        <v>0.97</v>
      </c>
      <c r="AS61">
        <v>0.97</v>
      </c>
      <c r="AT61">
        <v>0.59</v>
      </c>
      <c r="AU61">
        <v>19.329999999999998</v>
      </c>
      <c r="AV61">
        <v>0</v>
      </c>
      <c r="AW61">
        <v>0.97</v>
      </c>
      <c r="AX61">
        <v>58</v>
      </c>
      <c r="AY61">
        <v>96.67</v>
      </c>
      <c r="AZ61">
        <v>3.97</v>
      </c>
      <c r="BA61">
        <v>96.67</v>
      </c>
      <c r="BB61">
        <v>58</v>
      </c>
      <c r="BC61">
        <v>0.59</v>
      </c>
      <c r="BD61">
        <v>33.9</v>
      </c>
      <c r="BE61">
        <v>19.329999999999998</v>
      </c>
      <c r="BF61">
        <v>14.53</v>
      </c>
      <c r="BG61">
        <v>70.569999999999993</v>
      </c>
    </row>
    <row r="62" spans="1:59">
      <c r="G62" t="s">
        <v>104</v>
      </c>
      <c r="H62" s="115">
        <v>226.69</v>
      </c>
      <c r="I62" s="88">
        <v>47.86</v>
      </c>
      <c r="J62" s="88">
        <v>255.9</v>
      </c>
      <c r="K62" s="88">
        <v>131.47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0.82</v>
      </c>
      <c r="X62">
        <v>0.4</v>
      </c>
      <c r="Y62">
        <v>0.51</v>
      </c>
      <c r="Z62">
        <v>0.99</v>
      </c>
      <c r="AA62">
        <v>0.97</v>
      </c>
      <c r="AB62">
        <v>0</v>
      </c>
      <c r="AC62">
        <v>73.47</v>
      </c>
      <c r="AD62">
        <v>0</v>
      </c>
      <c r="AE62">
        <v>38.67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49.79</v>
      </c>
      <c r="AL62">
        <v>0</v>
      </c>
      <c r="AM62">
        <v>0</v>
      </c>
      <c r="AN62">
        <v>14.5</v>
      </c>
      <c r="AO62">
        <v>0</v>
      </c>
      <c r="AP62">
        <v>26.2</v>
      </c>
      <c r="AQ62">
        <v>0.57999999999999996</v>
      </c>
      <c r="AR62">
        <v>0.97</v>
      </c>
      <c r="AS62">
        <v>0.97</v>
      </c>
      <c r="AT62">
        <v>0.59</v>
      </c>
      <c r="AU62">
        <v>19.329999999999998</v>
      </c>
      <c r="AV62">
        <v>0</v>
      </c>
      <c r="AW62">
        <v>0.97</v>
      </c>
      <c r="AX62">
        <v>58</v>
      </c>
      <c r="AY62">
        <v>96.67</v>
      </c>
      <c r="AZ62">
        <v>3.97</v>
      </c>
      <c r="BA62">
        <v>96.67</v>
      </c>
      <c r="BB62">
        <v>58</v>
      </c>
      <c r="BC62">
        <v>0.59</v>
      </c>
      <c r="BD62">
        <v>32.729999999999997</v>
      </c>
      <c r="BE62">
        <v>18.37</v>
      </c>
      <c r="BF62">
        <v>14.02</v>
      </c>
      <c r="BG62">
        <v>53.17</v>
      </c>
    </row>
    <row r="63" spans="1:59">
      <c r="G63" t="s">
        <v>105</v>
      </c>
      <c r="H63" s="115">
        <v>268.92</v>
      </c>
      <c r="I63" s="88">
        <v>47.320000000000007</v>
      </c>
      <c r="J63" s="88">
        <v>255.9</v>
      </c>
      <c r="K63" s="88">
        <v>130.5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0.82</v>
      </c>
      <c r="X63">
        <v>0.4</v>
      </c>
      <c r="Y63">
        <v>0.51</v>
      </c>
      <c r="Z63">
        <v>0.99</v>
      </c>
      <c r="AA63">
        <v>0.97</v>
      </c>
      <c r="AB63">
        <v>0</v>
      </c>
      <c r="AC63">
        <v>79.27</v>
      </c>
      <c r="AD63">
        <v>0</v>
      </c>
      <c r="AE63">
        <v>76.37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49.79</v>
      </c>
      <c r="AL63">
        <v>0</v>
      </c>
      <c r="AM63">
        <v>0</v>
      </c>
      <c r="AN63">
        <v>14.5</v>
      </c>
      <c r="AO63">
        <v>0</v>
      </c>
      <c r="AP63">
        <v>26.2</v>
      </c>
      <c r="AQ63">
        <v>0.57999999999999996</v>
      </c>
      <c r="AR63">
        <v>0.97</v>
      </c>
      <c r="AS63">
        <v>0.97</v>
      </c>
      <c r="AT63">
        <v>0.59</v>
      </c>
      <c r="AU63">
        <v>19.329999999999998</v>
      </c>
      <c r="AV63">
        <v>0</v>
      </c>
      <c r="AW63">
        <v>0.97</v>
      </c>
      <c r="AX63">
        <v>58</v>
      </c>
      <c r="AY63">
        <v>96.67</v>
      </c>
      <c r="AZ63">
        <v>3.97</v>
      </c>
      <c r="BA63">
        <v>96.67</v>
      </c>
      <c r="BB63">
        <v>58</v>
      </c>
      <c r="BC63">
        <v>0.59</v>
      </c>
      <c r="BD63">
        <v>31.46</v>
      </c>
      <c r="BE63">
        <v>18.37</v>
      </c>
      <c r="BF63">
        <v>13.48</v>
      </c>
      <c r="BG63">
        <v>52.2</v>
      </c>
    </row>
    <row r="64" spans="1:59">
      <c r="G64" t="s">
        <v>106</v>
      </c>
      <c r="H64" s="115">
        <v>267.55</v>
      </c>
      <c r="I64" s="88">
        <v>46.74</v>
      </c>
      <c r="J64" s="88">
        <v>255.9</v>
      </c>
      <c r="K64" s="88">
        <v>128.57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0.82</v>
      </c>
      <c r="X64">
        <v>0.4</v>
      </c>
      <c r="Y64">
        <v>0.51</v>
      </c>
      <c r="Z64">
        <v>0.99</v>
      </c>
      <c r="AA64">
        <v>0.97</v>
      </c>
      <c r="AB64">
        <v>0</v>
      </c>
      <c r="AC64">
        <v>79.27</v>
      </c>
      <c r="AD64">
        <v>0</v>
      </c>
      <c r="AE64">
        <v>76.37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49.79</v>
      </c>
      <c r="AL64">
        <v>0</v>
      </c>
      <c r="AM64">
        <v>0</v>
      </c>
      <c r="AN64">
        <v>14.5</v>
      </c>
      <c r="AO64">
        <v>0</v>
      </c>
      <c r="AP64">
        <v>26.2</v>
      </c>
      <c r="AQ64">
        <v>0.57999999999999996</v>
      </c>
      <c r="AR64">
        <v>0.97</v>
      </c>
      <c r="AS64">
        <v>0.97</v>
      </c>
      <c r="AT64">
        <v>0.59</v>
      </c>
      <c r="AU64">
        <v>19.329999999999998</v>
      </c>
      <c r="AV64">
        <v>0</v>
      </c>
      <c r="AW64">
        <v>0.97</v>
      </c>
      <c r="AX64">
        <v>58</v>
      </c>
      <c r="AY64">
        <v>96.67</v>
      </c>
      <c r="AZ64">
        <v>3.97</v>
      </c>
      <c r="BA64">
        <v>96.67</v>
      </c>
      <c r="BB64">
        <v>58</v>
      </c>
      <c r="BC64">
        <v>0.59</v>
      </c>
      <c r="BD64">
        <v>30.09</v>
      </c>
      <c r="BE64">
        <v>18.37</v>
      </c>
      <c r="BF64">
        <v>12.9</v>
      </c>
      <c r="BG64">
        <v>50.27</v>
      </c>
    </row>
    <row r="65" spans="7:59">
      <c r="G65" t="s">
        <v>107</v>
      </c>
      <c r="H65" s="115">
        <v>266.01</v>
      </c>
      <c r="I65" s="88">
        <v>46.080000000000005</v>
      </c>
      <c r="J65" s="88">
        <v>255.9</v>
      </c>
      <c r="K65" s="88">
        <v>129.54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0.82</v>
      </c>
      <c r="X65">
        <v>0.4</v>
      </c>
      <c r="Y65">
        <v>0.51</v>
      </c>
      <c r="Z65">
        <v>0.99</v>
      </c>
      <c r="AA65">
        <v>0.97</v>
      </c>
      <c r="AB65">
        <v>0</v>
      </c>
      <c r="AC65">
        <v>79.27</v>
      </c>
      <c r="AD65">
        <v>0</v>
      </c>
      <c r="AE65">
        <v>76.37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49.79</v>
      </c>
      <c r="AL65">
        <v>0</v>
      </c>
      <c r="AM65">
        <v>0</v>
      </c>
      <c r="AN65">
        <v>14.5</v>
      </c>
      <c r="AO65">
        <v>0</v>
      </c>
      <c r="AP65">
        <v>26.2</v>
      </c>
      <c r="AQ65">
        <v>0.57999999999999996</v>
      </c>
      <c r="AR65">
        <v>0.97</v>
      </c>
      <c r="AS65">
        <v>0.97</v>
      </c>
      <c r="AT65">
        <v>0.59</v>
      </c>
      <c r="AU65">
        <v>19.329999999999998</v>
      </c>
      <c r="AV65">
        <v>0</v>
      </c>
      <c r="AW65">
        <v>0.97</v>
      </c>
      <c r="AX65">
        <v>58</v>
      </c>
      <c r="AY65">
        <v>96.67</v>
      </c>
      <c r="AZ65">
        <v>3.97</v>
      </c>
      <c r="BA65">
        <v>96.67</v>
      </c>
      <c r="BB65">
        <v>58</v>
      </c>
      <c r="BC65">
        <v>0.59</v>
      </c>
      <c r="BD65">
        <v>28.55</v>
      </c>
      <c r="BE65">
        <v>18.37</v>
      </c>
      <c r="BF65">
        <v>12.24</v>
      </c>
      <c r="BG65">
        <v>51.24</v>
      </c>
    </row>
    <row r="66" spans="7:59">
      <c r="G66" t="s">
        <v>108</v>
      </c>
      <c r="H66" s="115">
        <v>264.31</v>
      </c>
      <c r="I66" s="88">
        <v>45.34</v>
      </c>
      <c r="J66" s="88">
        <v>255.9</v>
      </c>
      <c r="K66" s="88">
        <v>128.57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0.82</v>
      </c>
      <c r="X66">
        <v>0.4</v>
      </c>
      <c r="Y66">
        <v>0.51</v>
      </c>
      <c r="Z66">
        <v>0.99</v>
      </c>
      <c r="AA66">
        <v>0.97</v>
      </c>
      <c r="AB66">
        <v>0</v>
      </c>
      <c r="AC66">
        <v>79.27</v>
      </c>
      <c r="AD66">
        <v>0</v>
      </c>
      <c r="AE66">
        <v>76.37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49.79</v>
      </c>
      <c r="AL66">
        <v>0</v>
      </c>
      <c r="AM66">
        <v>0</v>
      </c>
      <c r="AN66">
        <v>14.5</v>
      </c>
      <c r="AO66">
        <v>0</v>
      </c>
      <c r="AP66">
        <v>26.2</v>
      </c>
      <c r="AQ66">
        <v>0.57999999999999996</v>
      </c>
      <c r="AR66">
        <v>0.97</v>
      </c>
      <c r="AS66">
        <v>0.97</v>
      </c>
      <c r="AT66">
        <v>0.59</v>
      </c>
      <c r="AU66">
        <v>19.329999999999998</v>
      </c>
      <c r="AV66">
        <v>0</v>
      </c>
      <c r="AW66">
        <v>0.97</v>
      </c>
      <c r="AX66">
        <v>58</v>
      </c>
      <c r="AY66">
        <v>96.67</v>
      </c>
      <c r="AZ66">
        <v>3.97</v>
      </c>
      <c r="BA66">
        <v>96.67</v>
      </c>
      <c r="BB66">
        <v>58</v>
      </c>
      <c r="BC66">
        <v>0.59</v>
      </c>
      <c r="BD66">
        <v>26.85</v>
      </c>
      <c r="BE66">
        <v>18.37</v>
      </c>
      <c r="BF66">
        <v>11.5</v>
      </c>
      <c r="BG66">
        <v>50.27</v>
      </c>
    </row>
    <row r="67" spans="7:59">
      <c r="G67" t="s">
        <v>109</v>
      </c>
      <c r="H67" s="115">
        <v>265.98</v>
      </c>
      <c r="I67" s="88">
        <v>43.559999999999995</v>
      </c>
      <c r="J67" s="88">
        <v>256</v>
      </c>
      <c r="K67" s="88">
        <v>126.64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0.82</v>
      </c>
      <c r="X67">
        <v>0.4</v>
      </c>
      <c r="Y67">
        <v>0.51</v>
      </c>
      <c r="Z67">
        <v>0.99</v>
      </c>
      <c r="AA67">
        <v>0.97</v>
      </c>
      <c r="AB67">
        <v>0</v>
      </c>
      <c r="AC67">
        <v>79.27</v>
      </c>
      <c r="AD67">
        <v>0</v>
      </c>
      <c r="AE67">
        <v>76.37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49.79</v>
      </c>
      <c r="AL67">
        <v>0</v>
      </c>
      <c r="AM67">
        <v>0</v>
      </c>
      <c r="AN67">
        <v>14.5</v>
      </c>
      <c r="AO67">
        <v>0</v>
      </c>
      <c r="AP67">
        <v>29.77</v>
      </c>
      <c r="AQ67">
        <v>0.57999999999999996</v>
      </c>
      <c r="AR67">
        <v>0.97</v>
      </c>
      <c r="AS67">
        <v>0.97</v>
      </c>
      <c r="AT67">
        <v>0.59</v>
      </c>
      <c r="AU67">
        <v>19.329999999999998</v>
      </c>
      <c r="AV67">
        <v>0</v>
      </c>
      <c r="AW67">
        <v>0.97</v>
      </c>
      <c r="AX67">
        <v>58</v>
      </c>
      <c r="AY67">
        <v>96.67</v>
      </c>
      <c r="AZ67">
        <v>4.07</v>
      </c>
      <c r="BA67">
        <v>96.67</v>
      </c>
      <c r="BB67">
        <v>58</v>
      </c>
      <c r="BC67">
        <v>0.59</v>
      </c>
      <c r="BD67">
        <v>24.95</v>
      </c>
      <c r="BE67">
        <v>17.399999999999999</v>
      </c>
      <c r="BF67">
        <v>10.69</v>
      </c>
      <c r="BG67">
        <v>48.34</v>
      </c>
    </row>
    <row r="68" spans="7:59">
      <c r="G68" t="s">
        <v>110</v>
      </c>
      <c r="H68" s="115">
        <v>263.86</v>
      </c>
      <c r="I68" s="88">
        <v>41.69</v>
      </c>
      <c r="J68" s="88">
        <v>256</v>
      </c>
      <c r="K68" s="88">
        <v>124.69999999999999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0.82</v>
      </c>
      <c r="X68">
        <v>0.4</v>
      </c>
      <c r="Y68">
        <v>0.51</v>
      </c>
      <c r="Z68">
        <v>0.99</v>
      </c>
      <c r="AA68">
        <v>0.97</v>
      </c>
      <c r="AB68">
        <v>0</v>
      </c>
      <c r="AC68">
        <v>79.27</v>
      </c>
      <c r="AD68">
        <v>0</v>
      </c>
      <c r="AE68">
        <v>76.37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49.79</v>
      </c>
      <c r="AL68">
        <v>0</v>
      </c>
      <c r="AM68">
        <v>0</v>
      </c>
      <c r="AN68">
        <v>14.5</v>
      </c>
      <c r="AO68">
        <v>0</v>
      </c>
      <c r="AP68">
        <v>29.77</v>
      </c>
      <c r="AQ68">
        <v>0.57999999999999996</v>
      </c>
      <c r="AR68">
        <v>0.97</v>
      </c>
      <c r="AS68">
        <v>0.97</v>
      </c>
      <c r="AT68">
        <v>0.59</v>
      </c>
      <c r="AU68">
        <v>19.329999999999998</v>
      </c>
      <c r="AV68">
        <v>0</v>
      </c>
      <c r="AW68">
        <v>0.97</v>
      </c>
      <c r="AX68">
        <v>58</v>
      </c>
      <c r="AY68">
        <v>96.67</v>
      </c>
      <c r="AZ68">
        <v>4.07</v>
      </c>
      <c r="BA68">
        <v>96.67</v>
      </c>
      <c r="BB68">
        <v>58</v>
      </c>
      <c r="BC68">
        <v>0.59</v>
      </c>
      <c r="BD68">
        <v>22.83</v>
      </c>
      <c r="BE68">
        <v>16.43</v>
      </c>
      <c r="BF68">
        <v>9.7899999999999991</v>
      </c>
      <c r="BG68">
        <v>46.4</v>
      </c>
    </row>
    <row r="69" spans="7:59">
      <c r="G69" t="s">
        <v>111</v>
      </c>
      <c r="H69" s="115">
        <v>261.55</v>
      </c>
      <c r="I69" s="88">
        <v>38.76</v>
      </c>
      <c r="J69" s="88">
        <v>256</v>
      </c>
      <c r="K69" s="88">
        <v>121.8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0.82</v>
      </c>
      <c r="X69">
        <v>0.4</v>
      </c>
      <c r="Y69">
        <v>0.51</v>
      </c>
      <c r="Z69">
        <v>0.99</v>
      </c>
      <c r="AA69">
        <v>0.97</v>
      </c>
      <c r="AB69">
        <v>0</v>
      </c>
      <c r="AC69">
        <v>79.27</v>
      </c>
      <c r="AD69">
        <v>0</v>
      </c>
      <c r="AE69">
        <v>76.37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49.79</v>
      </c>
      <c r="AL69">
        <v>0</v>
      </c>
      <c r="AM69">
        <v>0</v>
      </c>
      <c r="AN69">
        <v>14.5</v>
      </c>
      <c r="AO69">
        <v>0</v>
      </c>
      <c r="AP69">
        <v>29.77</v>
      </c>
      <c r="AQ69">
        <v>0.57999999999999996</v>
      </c>
      <c r="AR69">
        <v>0.97</v>
      </c>
      <c r="AS69">
        <v>0.97</v>
      </c>
      <c r="AT69">
        <v>0.59</v>
      </c>
      <c r="AU69">
        <v>19.329999999999998</v>
      </c>
      <c r="AV69">
        <v>0</v>
      </c>
      <c r="AW69">
        <v>0.97</v>
      </c>
      <c r="AX69">
        <v>58</v>
      </c>
      <c r="AY69">
        <v>96.67</v>
      </c>
      <c r="AZ69">
        <v>4.07</v>
      </c>
      <c r="BA69">
        <v>96.67</v>
      </c>
      <c r="BB69">
        <v>58</v>
      </c>
      <c r="BC69">
        <v>0.59</v>
      </c>
      <c r="BD69">
        <v>20.52</v>
      </c>
      <c r="BE69">
        <v>14.5</v>
      </c>
      <c r="BF69">
        <v>8.7899999999999991</v>
      </c>
      <c r="BG69">
        <v>43.5</v>
      </c>
    </row>
    <row r="70" spans="7:59">
      <c r="G70" t="s">
        <v>112</v>
      </c>
      <c r="H70" s="115">
        <v>259.05</v>
      </c>
      <c r="I70" s="88">
        <v>37.69</v>
      </c>
      <c r="J70" s="88">
        <v>256</v>
      </c>
      <c r="K70" s="88">
        <v>118.9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0.82</v>
      </c>
      <c r="X70">
        <v>0.4</v>
      </c>
      <c r="Y70">
        <v>0.51</v>
      </c>
      <c r="Z70">
        <v>0.99</v>
      </c>
      <c r="AA70">
        <v>0.97</v>
      </c>
      <c r="AB70">
        <v>0</v>
      </c>
      <c r="AC70">
        <v>79.27</v>
      </c>
      <c r="AD70">
        <v>0</v>
      </c>
      <c r="AE70">
        <v>76.37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49.79</v>
      </c>
      <c r="AL70">
        <v>0</v>
      </c>
      <c r="AM70">
        <v>0</v>
      </c>
      <c r="AN70">
        <v>14.5</v>
      </c>
      <c r="AO70">
        <v>0</v>
      </c>
      <c r="AP70">
        <v>29.77</v>
      </c>
      <c r="AQ70">
        <v>0.57999999999999996</v>
      </c>
      <c r="AR70">
        <v>0.97</v>
      </c>
      <c r="AS70">
        <v>0.97</v>
      </c>
      <c r="AT70">
        <v>0.59</v>
      </c>
      <c r="AU70">
        <v>19.329999999999998</v>
      </c>
      <c r="AV70">
        <v>0</v>
      </c>
      <c r="AW70">
        <v>0.97</v>
      </c>
      <c r="AX70">
        <v>58</v>
      </c>
      <c r="AY70">
        <v>96.67</v>
      </c>
      <c r="AZ70">
        <v>4.07</v>
      </c>
      <c r="BA70">
        <v>96.67</v>
      </c>
      <c r="BB70">
        <v>58</v>
      </c>
      <c r="BC70">
        <v>0.59</v>
      </c>
      <c r="BD70">
        <v>18.02</v>
      </c>
      <c r="BE70">
        <v>14.5</v>
      </c>
      <c r="BF70">
        <v>7.72</v>
      </c>
      <c r="BG70">
        <v>40.6</v>
      </c>
    </row>
    <row r="71" spans="7:59">
      <c r="G71" t="s">
        <v>113</v>
      </c>
      <c r="H71" s="115">
        <v>256.45000000000005</v>
      </c>
      <c r="I71" s="88">
        <v>35.61</v>
      </c>
      <c r="J71" s="88">
        <v>256.10000000000002</v>
      </c>
      <c r="K71" s="88">
        <v>108.27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0.82</v>
      </c>
      <c r="X71">
        <v>0.4</v>
      </c>
      <c r="Y71">
        <v>0.51</v>
      </c>
      <c r="Z71">
        <v>0.99</v>
      </c>
      <c r="AA71">
        <v>0.97</v>
      </c>
      <c r="AB71">
        <v>0</v>
      </c>
      <c r="AC71">
        <v>79.27</v>
      </c>
      <c r="AD71">
        <v>0</v>
      </c>
      <c r="AE71">
        <v>76.37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49.79</v>
      </c>
      <c r="AL71">
        <v>0</v>
      </c>
      <c r="AM71">
        <v>0</v>
      </c>
      <c r="AN71">
        <v>14.5</v>
      </c>
      <c r="AO71">
        <v>0</v>
      </c>
      <c r="AP71">
        <v>29.77</v>
      </c>
      <c r="AQ71">
        <v>0.57999999999999996</v>
      </c>
      <c r="AR71">
        <v>0.97</v>
      </c>
      <c r="AS71">
        <v>0.97</v>
      </c>
      <c r="AT71">
        <v>0.59</v>
      </c>
      <c r="AU71">
        <v>19.329999999999998</v>
      </c>
      <c r="AV71">
        <v>0</v>
      </c>
      <c r="AW71">
        <v>0.97</v>
      </c>
      <c r="AX71">
        <v>38.67</v>
      </c>
      <c r="AY71">
        <v>96.67</v>
      </c>
      <c r="AZ71">
        <v>4.17</v>
      </c>
      <c r="BA71">
        <v>96.67</v>
      </c>
      <c r="BB71">
        <v>58</v>
      </c>
      <c r="BC71">
        <v>0.59</v>
      </c>
      <c r="BD71">
        <v>15.42</v>
      </c>
      <c r="BE71">
        <v>13.53</v>
      </c>
      <c r="BF71">
        <v>6.61</v>
      </c>
      <c r="BG71">
        <v>49.3</v>
      </c>
    </row>
    <row r="72" spans="7:59">
      <c r="G72" t="s">
        <v>114</v>
      </c>
      <c r="H72" s="115">
        <v>253.84000000000003</v>
      </c>
      <c r="I72" s="88">
        <v>32.56</v>
      </c>
      <c r="J72" s="88">
        <v>256.10000000000002</v>
      </c>
      <c r="K72" s="88">
        <v>100.53999999999999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0.82</v>
      </c>
      <c r="X72">
        <v>0.4</v>
      </c>
      <c r="Y72">
        <v>0.51</v>
      </c>
      <c r="Z72">
        <v>0.99</v>
      </c>
      <c r="AA72">
        <v>0.97</v>
      </c>
      <c r="AB72">
        <v>0</v>
      </c>
      <c r="AC72">
        <v>79.27</v>
      </c>
      <c r="AD72">
        <v>0</v>
      </c>
      <c r="AE72">
        <v>76.37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49.79</v>
      </c>
      <c r="AL72">
        <v>0</v>
      </c>
      <c r="AM72">
        <v>0</v>
      </c>
      <c r="AN72">
        <v>14.5</v>
      </c>
      <c r="AO72">
        <v>0</v>
      </c>
      <c r="AP72">
        <v>29.77</v>
      </c>
      <c r="AQ72">
        <v>0.57999999999999996</v>
      </c>
      <c r="AR72">
        <v>0.97</v>
      </c>
      <c r="AS72">
        <v>0.97</v>
      </c>
      <c r="AT72">
        <v>0.59</v>
      </c>
      <c r="AU72">
        <v>19.329999999999998</v>
      </c>
      <c r="AV72">
        <v>0</v>
      </c>
      <c r="AW72">
        <v>0.97</v>
      </c>
      <c r="AX72">
        <v>38.67</v>
      </c>
      <c r="AY72">
        <v>96.67</v>
      </c>
      <c r="AZ72">
        <v>4.17</v>
      </c>
      <c r="BA72">
        <v>96.67</v>
      </c>
      <c r="BB72">
        <v>58</v>
      </c>
      <c r="BC72">
        <v>0.59</v>
      </c>
      <c r="BD72">
        <v>12.81</v>
      </c>
      <c r="BE72">
        <v>11.6</v>
      </c>
      <c r="BF72">
        <v>5.49</v>
      </c>
      <c r="BG72">
        <v>41.57</v>
      </c>
    </row>
    <row r="73" spans="7:59">
      <c r="G73" t="s">
        <v>115</v>
      </c>
      <c r="H73" s="115">
        <v>251.27000000000004</v>
      </c>
      <c r="I73" s="88">
        <v>31.46</v>
      </c>
      <c r="J73" s="88">
        <v>256.10000000000002</v>
      </c>
      <c r="K73" s="88">
        <v>91.84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0.82</v>
      </c>
      <c r="X73">
        <v>0.4</v>
      </c>
      <c r="Y73">
        <v>0.51</v>
      </c>
      <c r="Z73">
        <v>0.99</v>
      </c>
      <c r="AA73">
        <v>0.97</v>
      </c>
      <c r="AB73">
        <v>0</v>
      </c>
      <c r="AC73">
        <v>79.27</v>
      </c>
      <c r="AD73">
        <v>0</v>
      </c>
      <c r="AE73">
        <v>76.37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49.79</v>
      </c>
      <c r="AL73">
        <v>0</v>
      </c>
      <c r="AM73">
        <v>0</v>
      </c>
      <c r="AN73">
        <v>14.5</v>
      </c>
      <c r="AO73">
        <v>0</v>
      </c>
      <c r="AP73">
        <v>29.77</v>
      </c>
      <c r="AQ73">
        <v>0.57999999999999996</v>
      </c>
      <c r="AR73">
        <v>0.97</v>
      </c>
      <c r="AS73">
        <v>0.97</v>
      </c>
      <c r="AT73">
        <v>0.59</v>
      </c>
      <c r="AU73">
        <v>19.329999999999998</v>
      </c>
      <c r="AV73">
        <v>0</v>
      </c>
      <c r="AW73">
        <v>0.97</v>
      </c>
      <c r="AX73">
        <v>38.67</v>
      </c>
      <c r="AY73">
        <v>96.67</v>
      </c>
      <c r="AZ73">
        <v>4.17</v>
      </c>
      <c r="BA73">
        <v>96.67</v>
      </c>
      <c r="BB73">
        <v>58</v>
      </c>
      <c r="BC73">
        <v>0.59</v>
      </c>
      <c r="BD73">
        <v>10.24</v>
      </c>
      <c r="BE73">
        <v>11.6</v>
      </c>
      <c r="BF73">
        <v>4.3899999999999997</v>
      </c>
      <c r="BG73">
        <v>32.869999999999997</v>
      </c>
    </row>
    <row r="74" spans="7:59">
      <c r="G74" t="s">
        <v>116</v>
      </c>
      <c r="H74" s="115">
        <v>248.91000000000003</v>
      </c>
      <c r="I74" s="88">
        <v>28.51</v>
      </c>
      <c r="J74" s="88">
        <v>256.10000000000002</v>
      </c>
      <c r="K74" s="88">
        <v>85.07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0.82</v>
      </c>
      <c r="X74">
        <v>0.4</v>
      </c>
      <c r="Y74">
        <v>0.51</v>
      </c>
      <c r="Z74">
        <v>0.99</v>
      </c>
      <c r="AA74">
        <v>0.97</v>
      </c>
      <c r="AB74">
        <v>0</v>
      </c>
      <c r="AC74">
        <v>79.27</v>
      </c>
      <c r="AD74">
        <v>0</v>
      </c>
      <c r="AE74">
        <v>76.37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49.79</v>
      </c>
      <c r="AL74">
        <v>0</v>
      </c>
      <c r="AM74">
        <v>0</v>
      </c>
      <c r="AN74">
        <v>14.5</v>
      </c>
      <c r="AO74">
        <v>0</v>
      </c>
      <c r="AP74">
        <v>29.77</v>
      </c>
      <c r="AQ74">
        <v>0.57999999999999996</v>
      </c>
      <c r="AR74">
        <v>0.97</v>
      </c>
      <c r="AS74">
        <v>0.97</v>
      </c>
      <c r="AT74">
        <v>0.59</v>
      </c>
      <c r="AU74">
        <v>19.329999999999998</v>
      </c>
      <c r="AV74">
        <v>0</v>
      </c>
      <c r="AW74">
        <v>0.97</v>
      </c>
      <c r="AX74">
        <v>38.67</v>
      </c>
      <c r="AY74">
        <v>96.67</v>
      </c>
      <c r="AZ74">
        <v>4.17</v>
      </c>
      <c r="BA74">
        <v>96.67</v>
      </c>
      <c r="BB74">
        <v>58</v>
      </c>
      <c r="BC74">
        <v>0.59</v>
      </c>
      <c r="BD74">
        <v>7.88</v>
      </c>
      <c r="BE74">
        <v>9.67</v>
      </c>
      <c r="BF74">
        <v>3.37</v>
      </c>
      <c r="BG74">
        <v>26.1</v>
      </c>
    </row>
    <row r="75" spans="7:59">
      <c r="G75" t="s">
        <v>117</v>
      </c>
      <c r="H75" s="115">
        <v>296.76</v>
      </c>
      <c r="I75" s="88">
        <v>27.62</v>
      </c>
      <c r="J75" s="88">
        <v>256.14</v>
      </c>
      <c r="K75" s="88">
        <v>81.2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0.82</v>
      </c>
      <c r="X75">
        <v>0.4</v>
      </c>
      <c r="Y75">
        <v>0.51</v>
      </c>
      <c r="Z75">
        <v>0.99</v>
      </c>
      <c r="AA75">
        <v>0.97</v>
      </c>
      <c r="AB75">
        <v>0</v>
      </c>
      <c r="AC75">
        <v>79.27</v>
      </c>
      <c r="AD75">
        <v>0</v>
      </c>
      <c r="AE75">
        <v>76.37</v>
      </c>
      <c r="AF75">
        <v>24.89</v>
      </c>
      <c r="AG75">
        <v>0</v>
      </c>
      <c r="AH75">
        <v>0</v>
      </c>
      <c r="AI75">
        <v>0</v>
      </c>
      <c r="AJ75">
        <v>25.04</v>
      </c>
      <c r="AK75">
        <v>49.79</v>
      </c>
      <c r="AL75">
        <v>0</v>
      </c>
      <c r="AM75">
        <v>0</v>
      </c>
      <c r="AN75">
        <v>14.5</v>
      </c>
      <c r="AO75">
        <v>0</v>
      </c>
      <c r="AP75">
        <v>29.77</v>
      </c>
      <c r="AQ75">
        <v>0.57999999999999996</v>
      </c>
      <c r="AR75">
        <v>0.97</v>
      </c>
      <c r="AS75">
        <v>0.97</v>
      </c>
      <c r="AT75">
        <v>0.59</v>
      </c>
      <c r="AU75">
        <v>0</v>
      </c>
      <c r="AV75">
        <v>23.2</v>
      </c>
      <c r="AW75">
        <v>0</v>
      </c>
      <c r="AX75">
        <v>38.67</v>
      </c>
      <c r="AY75">
        <v>96.67</v>
      </c>
      <c r="AZ75">
        <v>4.21</v>
      </c>
      <c r="BA75">
        <v>96.67</v>
      </c>
      <c r="BB75">
        <v>58</v>
      </c>
      <c r="BC75">
        <v>0.59</v>
      </c>
      <c r="BD75">
        <v>5.8</v>
      </c>
      <c r="BE75">
        <v>9.67</v>
      </c>
      <c r="BF75">
        <v>2.48</v>
      </c>
      <c r="BG75">
        <v>19.329999999999998</v>
      </c>
    </row>
    <row r="76" spans="7:59">
      <c r="G76" t="s">
        <v>118</v>
      </c>
      <c r="H76" s="115">
        <v>294.90999999999997</v>
      </c>
      <c r="I76" s="88">
        <v>24.890000000000004</v>
      </c>
      <c r="J76" s="88">
        <v>256.14</v>
      </c>
      <c r="K76" s="88">
        <v>75.400000000000006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0.82</v>
      </c>
      <c r="X76">
        <v>0.4</v>
      </c>
      <c r="Y76">
        <v>0.51</v>
      </c>
      <c r="Z76">
        <v>0.99</v>
      </c>
      <c r="AA76">
        <v>0.97</v>
      </c>
      <c r="AB76">
        <v>0</v>
      </c>
      <c r="AC76">
        <v>79.27</v>
      </c>
      <c r="AD76">
        <v>0</v>
      </c>
      <c r="AE76">
        <v>76.37</v>
      </c>
      <c r="AF76">
        <v>24.89</v>
      </c>
      <c r="AG76">
        <v>0</v>
      </c>
      <c r="AH76">
        <v>0</v>
      </c>
      <c r="AI76">
        <v>0</v>
      </c>
      <c r="AJ76">
        <v>25.04</v>
      </c>
      <c r="AK76">
        <v>49.79</v>
      </c>
      <c r="AL76">
        <v>0</v>
      </c>
      <c r="AM76">
        <v>0</v>
      </c>
      <c r="AN76">
        <v>14.5</v>
      </c>
      <c r="AO76">
        <v>0</v>
      </c>
      <c r="AP76">
        <v>29.77</v>
      </c>
      <c r="AQ76">
        <v>0.57999999999999996</v>
      </c>
      <c r="AR76">
        <v>0.97</v>
      </c>
      <c r="AS76">
        <v>0.97</v>
      </c>
      <c r="AT76">
        <v>0.59</v>
      </c>
      <c r="AU76">
        <v>0</v>
      </c>
      <c r="AV76">
        <v>23.2</v>
      </c>
      <c r="AW76">
        <v>0</v>
      </c>
      <c r="AX76">
        <v>38.67</v>
      </c>
      <c r="AY76">
        <v>96.67</v>
      </c>
      <c r="AZ76">
        <v>4.21</v>
      </c>
      <c r="BA76">
        <v>96.67</v>
      </c>
      <c r="BB76">
        <v>58</v>
      </c>
      <c r="BC76">
        <v>0.59</v>
      </c>
      <c r="BD76">
        <v>3.95</v>
      </c>
      <c r="BE76">
        <v>7.73</v>
      </c>
      <c r="BF76">
        <v>1.69</v>
      </c>
      <c r="BG76">
        <v>13.53</v>
      </c>
    </row>
    <row r="77" spans="7:59">
      <c r="G77" t="s">
        <v>119</v>
      </c>
      <c r="H77" s="115">
        <v>293.37</v>
      </c>
      <c r="I77" s="88">
        <v>24.230000000000004</v>
      </c>
      <c r="J77" s="88">
        <v>256.14</v>
      </c>
      <c r="K77" s="88">
        <v>61.870000000000005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0.82</v>
      </c>
      <c r="X77">
        <v>0.4</v>
      </c>
      <c r="Y77">
        <v>0.51</v>
      </c>
      <c r="Z77">
        <v>0.99</v>
      </c>
      <c r="AA77">
        <v>0.97</v>
      </c>
      <c r="AB77">
        <v>0</v>
      </c>
      <c r="AC77">
        <v>79.27</v>
      </c>
      <c r="AD77">
        <v>0</v>
      </c>
      <c r="AE77">
        <v>76.37</v>
      </c>
      <c r="AF77">
        <v>24.89</v>
      </c>
      <c r="AG77">
        <v>0</v>
      </c>
      <c r="AH77">
        <v>0</v>
      </c>
      <c r="AI77">
        <v>0</v>
      </c>
      <c r="AJ77">
        <v>25.04</v>
      </c>
      <c r="AK77">
        <v>49.79</v>
      </c>
      <c r="AL77">
        <v>0</v>
      </c>
      <c r="AM77">
        <v>0</v>
      </c>
      <c r="AN77">
        <v>14.5</v>
      </c>
      <c r="AO77">
        <v>0</v>
      </c>
      <c r="AP77">
        <v>29.77</v>
      </c>
      <c r="AQ77">
        <v>0.57999999999999996</v>
      </c>
      <c r="AR77">
        <v>0.97</v>
      </c>
      <c r="AS77">
        <v>0.97</v>
      </c>
      <c r="AT77">
        <v>0.59</v>
      </c>
      <c r="AU77">
        <v>0</v>
      </c>
      <c r="AV77">
        <v>23.2</v>
      </c>
      <c r="AW77">
        <v>0</v>
      </c>
      <c r="AX77">
        <v>38.67</v>
      </c>
      <c r="AY77">
        <v>96.67</v>
      </c>
      <c r="AZ77">
        <v>4.21</v>
      </c>
      <c r="BA77">
        <v>96.67</v>
      </c>
      <c r="BB77">
        <v>58</v>
      </c>
      <c r="BC77">
        <v>0.59</v>
      </c>
      <c r="BD77">
        <v>2.41</v>
      </c>
      <c r="BE77">
        <v>7.73</v>
      </c>
      <c r="BF77">
        <v>1.03</v>
      </c>
      <c r="BG77">
        <v>0</v>
      </c>
    </row>
    <row r="78" spans="7:59">
      <c r="G78" t="s">
        <v>120</v>
      </c>
      <c r="H78" s="115">
        <v>292.28999999999996</v>
      </c>
      <c r="I78" s="88">
        <v>23.770000000000003</v>
      </c>
      <c r="J78" s="88">
        <v>256.14</v>
      </c>
      <c r="K78" s="88">
        <v>61.870000000000005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0.82</v>
      </c>
      <c r="X78">
        <v>0.4</v>
      </c>
      <c r="Y78">
        <v>0.51</v>
      </c>
      <c r="Z78">
        <v>0.99</v>
      </c>
      <c r="AA78">
        <v>0.97</v>
      </c>
      <c r="AB78">
        <v>0</v>
      </c>
      <c r="AC78">
        <v>79.27</v>
      </c>
      <c r="AD78">
        <v>0</v>
      </c>
      <c r="AE78">
        <v>76.37</v>
      </c>
      <c r="AF78">
        <v>24.89</v>
      </c>
      <c r="AG78">
        <v>0</v>
      </c>
      <c r="AH78">
        <v>0</v>
      </c>
      <c r="AI78">
        <v>0</v>
      </c>
      <c r="AJ78">
        <v>25.04</v>
      </c>
      <c r="AK78">
        <v>49.79</v>
      </c>
      <c r="AL78">
        <v>0</v>
      </c>
      <c r="AM78">
        <v>0</v>
      </c>
      <c r="AN78">
        <v>14.5</v>
      </c>
      <c r="AO78">
        <v>0</v>
      </c>
      <c r="AP78">
        <v>29.77</v>
      </c>
      <c r="AQ78">
        <v>0.57999999999999996</v>
      </c>
      <c r="AR78">
        <v>0.97</v>
      </c>
      <c r="AS78">
        <v>0.97</v>
      </c>
      <c r="AT78">
        <v>0.59</v>
      </c>
      <c r="AU78">
        <v>0</v>
      </c>
      <c r="AV78">
        <v>23.2</v>
      </c>
      <c r="AW78">
        <v>0</v>
      </c>
      <c r="AX78">
        <v>38.67</v>
      </c>
      <c r="AY78">
        <v>96.67</v>
      </c>
      <c r="AZ78">
        <v>4.21</v>
      </c>
      <c r="BA78">
        <v>96.67</v>
      </c>
      <c r="BB78">
        <v>58</v>
      </c>
      <c r="BC78">
        <v>0.59</v>
      </c>
      <c r="BD78">
        <v>1.33</v>
      </c>
      <c r="BE78">
        <v>7.73</v>
      </c>
      <c r="BF78">
        <v>0.56999999999999995</v>
      </c>
      <c r="BG78">
        <v>0</v>
      </c>
    </row>
    <row r="79" spans="7:59">
      <c r="G79" t="s">
        <v>121</v>
      </c>
      <c r="H79" s="115">
        <v>291.56</v>
      </c>
      <c r="I79" s="88">
        <v>19.600000000000001</v>
      </c>
      <c r="J79" s="88">
        <v>256.18</v>
      </c>
      <c r="K79" s="88">
        <v>61.870000000000005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0.82</v>
      </c>
      <c r="X79">
        <v>0.4</v>
      </c>
      <c r="Y79">
        <v>0.51</v>
      </c>
      <c r="Z79">
        <v>0.99</v>
      </c>
      <c r="AA79">
        <v>0.97</v>
      </c>
      <c r="AB79">
        <v>0</v>
      </c>
      <c r="AC79">
        <v>79.27</v>
      </c>
      <c r="AD79">
        <v>0</v>
      </c>
      <c r="AE79">
        <v>76.37</v>
      </c>
      <c r="AF79">
        <v>24.89</v>
      </c>
      <c r="AG79">
        <v>0</v>
      </c>
      <c r="AH79">
        <v>0</v>
      </c>
      <c r="AI79">
        <v>0</v>
      </c>
      <c r="AJ79">
        <v>25.04</v>
      </c>
      <c r="AK79">
        <v>49.79</v>
      </c>
      <c r="AL79">
        <v>0</v>
      </c>
      <c r="AM79">
        <v>0</v>
      </c>
      <c r="AN79">
        <v>14.5</v>
      </c>
      <c r="AO79">
        <v>0</v>
      </c>
      <c r="AP79">
        <v>29.77</v>
      </c>
      <c r="AQ79">
        <v>0.57999999999999996</v>
      </c>
      <c r="AR79">
        <v>0.97</v>
      </c>
      <c r="AS79">
        <v>0.97</v>
      </c>
      <c r="AT79">
        <v>0.59</v>
      </c>
      <c r="AU79">
        <v>0</v>
      </c>
      <c r="AV79">
        <v>23.2</v>
      </c>
      <c r="AW79">
        <v>0</v>
      </c>
      <c r="AX79">
        <v>38.67</v>
      </c>
      <c r="AY79">
        <v>96.67</v>
      </c>
      <c r="AZ79">
        <v>4.25</v>
      </c>
      <c r="BA79">
        <v>96.67</v>
      </c>
      <c r="BB79">
        <v>58</v>
      </c>
      <c r="BC79">
        <v>0.59</v>
      </c>
      <c r="BD79">
        <v>0.6</v>
      </c>
      <c r="BE79">
        <v>3.87</v>
      </c>
      <c r="BF79">
        <v>0.26</v>
      </c>
      <c r="BG79">
        <v>0</v>
      </c>
    </row>
    <row r="80" spans="7:59">
      <c r="G80" t="s">
        <v>122</v>
      </c>
      <c r="H80" s="115">
        <v>291.08999999999997</v>
      </c>
      <c r="I80" s="88">
        <v>15.47</v>
      </c>
      <c r="J80" s="88">
        <v>256.18</v>
      </c>
      <c r="K80" s="88">
        <v>61.870000000000005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0.82</v>
      </c>
      <c r="X80">
        <v>0.4</v>
      </c>
      <c r="Y80">
        <v>0.51</v>
      </c>
      <c r="Z80">
        <v>0.99</v>
      </c>
      <c r="AA80">
        <v>0.97</v>
      </c>
      <c r="AB80">
        <v>0</v>
      </c>
      <c r="AC80">
        <v>79.27</v>
      </c>
      <c r="AD80">
        <v>0</v>
      </c>
      <c r="AE80">
        <v>76.37</v>
      </c>
      <c r="AF80">
        <v>24.89</v>
      </c>
      <c r="AG80">
        <v>0</v>
      </c>
      <c r="AH80">
        <v>0</v>
      </c>
      <c r="AI80">
        <v>0</v>
      </c>
      <c r="AJ80">
        <v>25.04</v>
      </c>
      <c r="AK80">
        <v>49.79</v>
      </c>
      <c r="AL80">
        <v>0</v>
      </c>
      <c r="AM80">
        <v>0</v>
      </c>
      <c r="AN80">
        <v>14.5</v>
      </c>
      <c r="AO80">
        <v>0</v>
      </c>
      <c r="AP80">
        <v>29.77</v>
      </c>
      <c r="AQ80">
        <v>0.57999999999999996</v>
      </c>
      <c r="AR80">
        <v>0.97</v>
      </c>
      <c r="AS80">
        <v>0.97</v>
      </c>
      <c r="AT80">
        <v>0.59</v>
      </c>
      <c r="AU80">
        <v>0</v>
      </c>
      <c r="AV80">
        <v>23.2</v>
      </c>
      <c r="AW80">
        <v>0</v>
      </c>
      <c r="AX80">
        <v>38.67</v>
      </c>
      <c r="AY80">
        <v>96.67</v>
      </c>
      <c r="AZ80">
        <v>4.25</v>
      </c>
      <c r="BA80">
        <v>96.67</v>
      </c>
      <c r="BB80">
        <v>58</v>
      </c>
      <c r="BC80">
        <v>0.59</v>
      </c>
      <c r="BD80">
        <v>0.13</v>
      </c>
      <c r="BE80">
        <v>0</v>
      </c>
      <c r="BF80">
        <v>0</v>
      </c>
      <c r="BG80">
        <v>0</v>
      </c>
    </row>
    <row r="81" spans="7:59">
      <c r="G81" t="s">
        <v>123</v>
      </c>
      <c r="H81" s="115">
        <v>290.95999999999998</v>
      </c>
      <c r="I81" s="88">
        <v>15.47</v>
      </c>
      <c r="J81" s="88">
        <v>256.18</v>
      </c>
      <c r="K81" s="88">
        <v>61.870000000000005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0.82</v>
      </c>
      <c r="X81">
        <v>0.4</v>
      </c>
      <c r="Y81">
        <v>0.51</v>
      </c>
      <c r="Z81">
        <v>0.99</v>
      </c>
      <c r="AA81">
        <v>0.97</v>
      </c>
      <c r="AB81">
        <v>0</v>
      </c>
      <c r="AC81">
        <v>79.27</v>
      </c>
      <c r="AD81">
        <v>0</v>
      </c>
      <c r="AE81">
        <v>76.37</v>
      </c>
      <c r="AF81">
        <v>24.89</v>
      </c>
      <c r="AG81">
        <v>0</v>
      </c>
      <c r="AH81">
        <v>0</v>
      </c>
      <c r="AI81">
        <v>0</v>
      </c>
      <c r="AJ81">
        <v>25.04</v>
      </c>
      <c r="AK81">
        <v>49.79</v>
      </c>
      <c r="AL81">
        <v>0</v>
      </c>
      <c r="AM81">
        <v>0</v>
      </c>
      <c r="AN81">
        <v>14.5</v>
      </c>
      <c r="AO81">
        <v>0</v>
      </c>
      <c r="AP81">
        <v>29.77</v>
      </c>
      <c r="AQ81">
        <v>0.57999999999999996</v>
      </c>
      <c r="AR81">
        <v>0.97</v>
      </c>
      <c r="AS81">
        <v>0.97</v>
      </c>
      <c r="AT81">
        <v>0.59</v>
      </c>
      <c r="AU81">
        <v>0</v>
      </c>
      <c r="AV81">
        <v>23.2</v>
      </c>
      <c r="AW81">
        <v>0</v>
      </c>
      <c r="AX81">
        <v>38.67</v>
      </c>
      <c r="AY81">
        <v>96.67</v>
      </c>
      <c r="AZ81">
        <v>4.25</v>
      </c>
      <c r="BA81">
        <v>96.67</v>
      </c>
      <c r="BB81">
        <v>58</v>
      </c>
      <c r="BC81">
        <v>0.59</v>
      </c>
      <c r="BD81">
        <v>0</v>
      </c>
      <c r="BE81">
        <v>0</v>
      </c>
      <c r="BF81">
        <v>0</v>
      </c>
      <c r="BG81">
        <v>0</v>
      </c>
    </row>
    <row r="82" spans="7:59">
      <c r="G82" t="s">
        <v>124</v>
      </c>
      <c r="H82" s="115">
        <v>290.95999999999998</v>
      </c>
      <c r="I82" s="88">
        <v>15.47</v>
      </c>
      <c r="J82" s="88">
        <v>256.18</v>
      </c>
      <c r="K82" s="88">
        <v>61.870000000000005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0.82</v>
      </c>
      <c r="X82">
        <v>0.4</v>
      </c>
      <c r="Y82">
        <v>0.51</v>
      </c>
      <c r="Z82">
        <v>0.99</v>
      </c>
      <c r="AA82">
        <v>0.97</v>
      </c>
      <c r="AB82">
        <v>0</v>
      </c>
      <c r="AC82">
        <v>79.27</v>
      </c>
      <c r="AD82">
        <v>0</v>
      </c>
      <c r="AE82">
        <v>76.37</v>
      </c>
      <c r="AF82">
        <v>24.89</v>
      </c>
      <c r="AG82">
        <v>0</v>
      </c>
      <c r="AH82">
        <v>0</v>
      </c>
      <c r="AI82">
        <v>0</v>
      </c>
      <c r="AJ82">
        <v>25.04</v>
      </c>
      <c r="AK82">
        <v>49.79</v>
      </c>
      <c r="AL82">
        <v>0</v>
      </c>
      <c r="AM82">
        <v>0</v>
      </c>
      <c r="AN82">
        <v>14.5</v>
      </c>
      <c r="AO82">
        <v>0</v>
      </c>
      <c r="AP82">
        <v>29.77</v>
      </c>
      <c r="AQ82">
        <v>0.57999999999999996</v>
      </c>
      <c r="AR82">
        <v>0.97</v>
      </c>
      <c r="AS82">
        <v>0.97</v>
      </c>
      <c r="AT82">
        <v>0.59</v>
      </c>
      <c r="AU82">
        <v>0</v>
      </c>
      <c r="AV82">
        <v>23.2</v>
      </c>
      <c r="AW82">
        <v>0</v>
      </c>
      <c r="AX82">
        <v>38.67</v>
      </c>
      <c r="AY82">
        <v>96.67</v>
      </c>
      <c r="AZ82">
        <v>4.25</v>
      </c>
      <c r="BA82">
        <v>96.67</v>
      </c>
      <c r="BB82">
        <v>58</v>
      </c>
      <c r="BC82">
        <v>0.59</v>
      </c>
      <c r="BD82">
        <v>0</v>
      </c>
      <c r="BE82">
        <v>0</v>
      </c>
      <c r="BF82">
        <v>0</v>
      </c>
      <c r="BG82">
        <v>0</v>
      </c>
    </row>
    <row r="83" spans="7:59">
      <c r="G83" t="s">
        <v>125</v>
      </c>
      <c r="H83" s="115">
        <v>252.20000000000002</v>
      </c>
      <c r="I83" s="88">
        <v>25.14</v>
      </c>
      <c r="J83" s="88">
        <v>256.27999999999997</v>
      </c>
      <c r="K83" s="88">
        <v>61.870000000000005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0.77</v>
      </c>
      <c r="X83">
        <v>0.4</v>
      </c>
      <c r="Y83">
        <v>0.51</v>
      </c>
      <c r="Z83">
        <v>0.99</v>
      </c>
      <c r="AA83">
        <v>0.97</v>
      </c>
      <c r="AB83">
        <v>0</v>
      </c>
      <c r="AC83">
        <v>6.77</v>
      </c>
      <c r="AD83">
        <v>33.83</v>
      </c>
      <c r="AE83">
        <v>76.37</v>
      </c>
      <c r="AF83">
        <v>24.89</v>
      </c>
      <c r="AG83">
        <v>0</v>
      </c>
      <c r="AH83">
        <v>0</v>
      </c>
      <c r="AI83">
        <v>0</v>
      </c>
      <c r="AJ83">
        <v>25.04</v>
      </c>
      <c r="AK83">
        <v>49.79</v>
      </c>
      <c r="AL83">
        <v>0</v>
      </c>
      <c r="AM83">
        <v>9.67</v>
      </c>
      <c r="AN83">
        <v>14.5</v>
      </c>
      <c r="AO83">
        <v>0</v>
      </c>
      <c r="AP83">
        <v>29.77</v>
      </c>
      <c r="AQ83">
        <v>0.57999999999999996</v>
      </c>
      <c r="AR83">
        <v>0.97</v>
      </c>
      <c r="AS83">
        <v>0.93</v>
      </c>
      <c r="AT83">
        <v>0.59</v>
      </c>
      <c r="AU83">
        <v>0</v>
      </c>
      <c r="AV83">
        <v>23.2</v>
      </c>
      <c r="AW83">
        <v>0</v>
      </c>
      <c r="AX83">
        <v>38.67</v>
      </c>
      <c r="AY83">
        <v>96.67</v>
      </c>
      <c r="AZ83">
        <v>4.3499999999999996</v>
      </c>
      <c r="BA83">
        <v>96.67</v>
      </c>
      <c r="BB83">
        <v>58</v>
      </c>
      <c r="BC83">
        <v>0.59</v>
      </c>
      <c r="BD83">
        <v>0</v>
      </c>
      <c r="BE83">
        <v>0</v>
      </c>
      <c r="BF83">
        <v>0</v>
      </c>
      <c r="BG83">
        <v>0</v>
      </c>
    </row>
    <row r="84" spans="7:59">
      <c r="G84" t="s">
        <v>126</v>
      </c>
      <c r="H84" s="115">
        <v>252.20000000000002</v>
      </c>
      <c r="I84" s="88">
        <v>25.14</v>
      </c>
      <c r="J84" s="88">
        <v>256.27999999999997</v>
      </c>
      <c r="K84" s="88">
        <v>61.870000000000005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0.77</v>
      </c>
      <c r="X84">
        <v>0.4</v>
      </c>
      <c r="Y84">
        <v>0.51</v>
      </c>
      <c r="Z84">
        <v>0.99</v>
      </c>
      <c r="AA84">
        <v>0.97</v>
      </c>
      <c r="AB84">
        <v>0</v>
      </c>
      <c r="AC84">
        <v>6.77</v>
      </c>
      <c r="AD84">
        <v>33.83</v>
      </c>
      <c r="AE84">
        <v>76.37</v>
      </c>
      <c r="AF84">
        <v>24.89</v>
      </c>
      <c r="AG84">
        <v>0</v>
      </c>
      <c r="AH84">
        <v>0</v>
      </c>
      <c r="AI84">
        <v>0</v>
      </c>
      <c r="AJ84">
        <v>25.04</v>
      </c>
      <c r="AK84">
        <v>49.79</v>
      </c>
      <c r="AL84">
        <v>0</v>
      </c>
      <c r="AM84">
        <v>9.67</v>
      </c>
      <c r="AN84">
        <v>14.5</v>
      </c>
      <c r="AO84">
        <v>0</v>
      </c>
      <c r="AP84">
        <v>29.77</v>
      </c>
      <c r="AQ84">
        <v>0.57999999999999996</v>
      </c>
      <c r="AR84">
        <v>0.97</v>
      </c>
      <c r="AS84">
        <v>0.93</v>
      </c>
      <c r="AT84">
        <v>0.59</v>
      </c>
      <c r="AU84">
        <v>0</v>
      </c>
      <c r="AV84">
        <v>23.2</v>
      </c>
      <c r="AW84">
        <v>0</v>
      </c>
      <c r="AX84">
        <v>38.67</v>
      </c>
      <c r="AY84">
        <v>96.67</v>
      </c>
      <c r="AZ84">
        <v>4.3499999999999996</v>
      </c>
      <c r="BA84">
        <v>96.67</v>
      </c>
      <c r="BB84">
        <v>58</v>
      </c>
      <c r="BC84">
        <v>0.59</v>
      </c>
      <c r="BD84">
        <v>0</v>
      </c>
      <c r="BE84">
        <v>0</v>
      </c>
      <c r="BF84">
        <v>0</v>
      </c>
      <c r="BG84">
        <v>0</v>
      </c>
    </row>
    <row r="85" spans="7:59">
      <c r="G85" t="s">
        <v>127</v>
      </c>
      <c r="H85" s="115">
        <v>252.20000000000002</v>
      </c>
      <c r="I85" s="88">
        <v>25.14</v>
      </c>
      <c r="J85" s="88">
        <v>256.27999999999997</v>
      </c>
      <c r="K85" s="88">
        <v>61.870000000000005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0.77</v>
      </c>
      <c r="X85">
        <v>0.4</v>
      </c>
      <c r="Y85">
        <v>0.51</v>
      </c>
      <c r="Z85">
        <v>0.99</v>
      </c>
      <c r="AA85">
        <v>0.97</v>
      </c>
      <c r="AB85">
        <v>0</v>
      </c>
      <c r="AC85">
        <v>6.77</v>
      </c>
      <c r="AD85">
        <v>33.83</v>
      </c>
      <c r="AE85">
        <v>76.37</v>
      </c>
      <c r="AF85">
        <v>24.89</v>
      </c>
      <c r="AG85">
        <v>0</v>
      </c>
      <c r="AH85">
        <v>0</v>
      </c>
      <c r="AI85">
        <v>0</v>
      </c>
      <c r="AJ85">
        <v>25.04</v>
      </c>
      <c r="AK85">
        <v>49.79</v>
      </c>
      <c r="AL85">
        <v>0</v>
      </c>
      <c r="AM85">
        <v>9.67</v>
      </c>
      <c r="AN85">
        <v>14.5</v>
      </c>
      <c r="AO85">
        <v>0</v>
      </c>
      <c r="AP85">
        <v>29.77</v>
      </c>
      <c r="AQ85">
        <v>0.57999999999999996</v>
      </c>
      <c r="AR85">
        <v>0.97</v>
      </c>
      <c r="AS85">
        <v>0.93</v>
      </c>
      <c r="AT85">
        <v>0.59</v>
      </c>
      <c r="AU85">
        <v>0</v>
      </c>
      <c r="AV85">
        <v>23.2</v>
      </c>
      <c r="AW85">
        <v>0</v>
      </c>
      <c r="AX85">
        <v>38.67</v>
      </c>
      <c r="AY85">
        <v>96.67</v>
      </c>
      <c r="AZ85">
        <v>4.3499999999999996</v>
      </c>
      <c r="BA85">
        <v>96.67</v>
      </c>
      <c r="BB85">
        <v>58</v>
      </c>
      <c r="BC85">
        <v>0.59</v>
      </c>
      <c r="BD85">
        <v>0</v>
      </c>
      <c r="BE85">
        <v>0</v>
      </c>
      <c r="BF85">
        <v>0</v>
      </c>
      <c r="BG85">
        <v>0</v>
      </c>
    </row>
    <row r="86" spans="7:59">
      <c r="G86" t="s">
        <v>128</v>
      </c>
      <c r="H86" s="115">
        <v>252.20000000000002</v>
      </c>
      <c r="I86" s="88">
        <v>25.14</v>
      </c>
      <c r="J86" s="88">
        <v>256.27999999999997</v>
      </c>
      <c r="K86" s="88">
        <v>61.870000000000005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0.77</v>
      </c>
      <c r="X86">
        <v>0.4</v>
      </c>
      <c r="Y86">
        <v>0.51</v>
      </c>
      <c r="Z86">
        <v>0.99</v>
      </c>
      <c r="AA86">
        <v>0.97</v>
      </c>
      <c r="AB86">
        <v>0</v>
      </c>
      <c r="AC86">
        <v>6.77</v>
      </c>
      <c r="AD86">
        <v>33.83</v>
      </c>
      <c r="AE86">
        <v>76.37</v>
      </c>
      <c r="AF86">
        <v>24.89</v>
      </c>
      <c r="AG86">
        <v>0</v>
      </c>
      <c r="AH86">
        <v>0</v>
      </c>
      <c r="AI86">
        <v>0</v>
      </c>
      <c r="AJ86">
        <v>25.04</v>
      </c>
      <c r="AK86">
        <v>49.79</v>
      </c>
      <c r="AL86">
        <v>0</v>
      </c>
      <c r="AM86">
        <v>9.67</v>
      </c>
      <c r="AN86">
        <v>14.5</v>
      </c>
      <c r="AO86">
        <v>0</v>
      </c>
      <c r="AP86">
        <v>29.77</v>
      </c>
      <c r="AQ86">
        <v>0.57999999999999996</v>
      </c>
      <c r="AR86">
        <v>0.97</v>
      </c>
      <c r="AS86">
        <v>0.93</v>
      </c>
      <c r="AT86">
        <v>0.59</v>
      </c>
      <c r="AU86">
        <v>0</v>
      </c>
      <c r="AV86">
        <v>23.2</v>
      </c>
      <c r="AW86">
        <v>0</v>
      </c>
      <c r="AX86">
        <v>38.67</v>
      </c>
      <c r="AY86">
        <v>96.67</v>
      </c>
      <c r="AZ86">
        <v>4.3499999999999996</v>
      </c>
      <c r="BA86">
        <v>96.67</v>
      </c>
      <c r="BB86">
        <v>58</v>
      </c>
      <c r="BC86">
        <v>0.59</v>
      </c>
      <c r="BD86">
        <v>0</v>
      </c>
      <c r="BE86">
        <v>0</v>
      </c>
      <c r="BF86">
        <v>0</v>
      </c>
      <c r="BG86">
        <v>0</v>
      </c>
    </row>
    <row r="87" spans="7:59">
      <c r="G87" t="s">
        <v>129</v>
      </c>
      <c r="H87" s="115">
        <v>552.20000000000005</v>
      </c>
      <c r="I87" s="88">
        <v>39.64</v>
      </c>
      <c r="J87" s="88">
        <v>256.37</v>
      </c>
      <c r="K87" s="88">
        <v>52.2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0.77</v>
      </c>
      <c r="X87">
        <v>0.4</v>
      </c>
      <c r="Y87">
        <v>0.51</v>
      </c>
      <c r="Z87">
        <v>0.99</v>
      </c>
      <c r="AA87">
        <v>0.97</v>
      </c>
      <c r="AB87">
        <v>13.85</v>
      </c>
      <c r="AC87">
        <v>6.77</v>
      </c>
      <c r="AD87">
        <v>33.83</v>
      </c>
      <c r="AE87">
        <v>76.37</v>
      </c>
      <c r="AF87">
        <v>24.89</v>
      </c>
      <c r="AG87">
        <v>290.01</v>
      </c>
      <c r="AH87">
        <v>0</v>
      </c>
      <c r="AI87">
        <v>0</v>
      </c>
      <c r="AJ87">
        <v>25.04</v>
      </c>
      <c r="AK87">
        <v>49.79</v>
      </c>
      <c r="AL87">
        <v>14.5</v>
      </c>
      <c r="AM87">
        <v>9.67</v>
      </c>
      <c r="AN87">
        <v>14.5</v>
      </c>
      <c r="AO87">
        <v>0</v>
      </c>
      <c r="AP87">
        <v>25.91</v>
      </c>
      <c r="AQ87">
        <v>0.57999999999999996</v>
      </c>
      <c r="AR87">
        <v>0.97</v>
      </c>
      <c r="AS87">
        <v>0.93</v>
      </c>
      <c r="AT87">
        <v>0.59</v>
      </c>
      <c r="AU87">
        <v>0</v>
      </c>
      <c r="AV87">
        <v>23.2</v>
      </c>
      <c r="AW87">
        <v>0</v>
      </c>
      <c r="AX87">
        <v>29</v>
      </c>
      <c r="AY87">
        <v>96.67</v>
      </c>
      <c r="AZ87">
        <v>4.4400000000000004</v>
      </c>
      <c r="BA87">
        <v>96.67</v>
      </c>
      <c r="BB87">
        <v>58</v>
      </c>
      <c r="BC87">
        <v>0.59</v>
      </c>
      <c r="BD87">
        <v>0</v>
      </c>
      <c r="BE87">
        <v>0</v>
      </c>
      <c r="BF87">
        <v>0</v>
      </c>
      <c r="BG87">
        <v>0</v>
      </c>
    </row>
    <row r="88" spans="7:59">
      <c r="G88" t="s">
        <v>130</v>
      </c>
      <c r="H88" s="115">
        <v>552.20000000000005</v>
      </c>
      <c r="I88" s="88">
        <v>39.64</v>
      </c>
      <c r="J88" s="88">
        <v>256.37</v>
      </c>
      <c r="K88" s="88">
        <v>52.2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0.77</v>
      </c>
      <c r="X88">
        <v>0.4</v>
      </c>
      <c r="Y88">
        <v>0.51</v>
      </c>
      <c r="Z88">
        <v>0.99</v>
      </c>
      <c r="AA88">
        <v>0.97</v>
      </c>
      <c r="AB88">
        <v>13.85</v>
      </c>
      <c r="AC88">
        <v>6.77</v>
      </c>
      <c r="AD88">
        <v>33.83</v>
      </c>
      <c r="AE88">
        <v>76.37</v>
      </c>
      <c r="AF88">
        <v>24.89</v>
      </c>
      <c r="AG88">
        <v>290.01</v>
      </c>
      <c r="AH88">
        <v>0</v>
      </c>
      <c r="AI88">
        <v>0</v>
      </c>
      <c r="AJ88">
        <v>25.04</v>
      </c>
      <c r="AK88">
        <v>49.79</v>
      </c>
      <c r="AL88">
        <v>14.5</v>
      </c>
      <c r="AM88">
        <v>9.67</v>
      </c>
      <c r="AN88">
        <v>14.5</v>
      </c>
      <c r="AO88">
        <v>0</v>
      </c>
      <c r="AP88">
        <v>25.91</v>
      </c>
      <c r="AQ88">
        <v>0.57999999999999996</v>
      </c>
      <c r="AR88">
        <v>0.97</v>
      </c>
      <c r="AS88">
        <v>0.93</v>
      </c>
      <c r="AT88">
        <v>0.59</v>
      </c>
      <c r="AU88">
        <v>0</v>
      </c>
      <c r="AV88">
        <v>23.2</v>
      </c>
      <c r="AW88">
        <v>0</v>
      </c>
      <c r="AX88">
        <v>29</v>
      </c>
      <c r="AY88">
        <v>96.67</v>
      </c>
      <c r="AZ88">
        <v>4.4400000000000004</v>
      </c>
      <c r="BA88">
        <v>96.67</v>
      </c>
      <c r="BB88">
        <v>58</v>
      </c>
      <c r="BC88">
        <v>0.59</v>
      </c>
      <c r="BD88">
        <v>0</v>
      </c>
      <c r="BE88">
        <v>0</v>
      </c>
      <c r="BF88">
        <v>0</v>
      </c>
      <c r="BG88">
        <v>0</v>
      </c>
    </row>
    <row r="89" spans="7:59">
      <c r="G89" t="s">
        <v>131</v>
      </c>
      <c r="H89" s="115">
        <v>552.20000000000005</v>
      </c>
      <c r="I89" s="88">
        <v>39.64</v>
      </c>
      <c r="J89" s="88">
        <v>256.37</v>
      </c>
      <c r="K89" s="88">
        <v>52.2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0.77</v>
      </c>
      <c r="X89">
        <v>0.4</v>
      </c>
      <c r="Y89">
        <v>0.51</v>
      </c>
      <c r="Z89">
        <v>0.99</v>
      </c>
      <c r="AA89">
        <v>0.97</v>
      </c>
      <c r="AB89">
        <v>13.85</v>
      </c>
      <c r="AC89">
        <v>6.77</v>
      </c>
      <c r="AD89">
        <v>33.83</v>
      </c>
      <c r="AE89">
        <v>76.37</v>
      </c>
      <c r="AF89">
        <v>24.89</v>
      </c>
      <c r="AG89">
        <v>290.01</v>
      </c>
      <c r="AH89">
        <v>0</v>
      </c>
      <c r="AI89">
        <v>0</v>
      </c>
      <c r="AJ89">
        <v>25.04</v>
      </c>
      <c r="AK89">
        <v>49.79</v>
      </c>
      <c r="AL89">
        <v>14.5</v>
      </c>
      <c r="AM89">
        <v>9.67</v>
      </c>
      <c r="AN89">
        <v>14.5</v>
      </c>
      <c r="AO89">
        <v>0</v>
      </c>
      <c r="AP89">
        <v>25.91</v>
      </c>
      <c r="AQ89">
        <v>0.57999999999999996</v>
      </c>
      <c r="AR89">
        <v>0.97</v>
      </c>
      <c r="AS89">
        <v>0.93</v>
      </c>
      <c r="AT89">
        <v>0.59</v>
      </c>
      <c r="AU89">
        <v>0</v>
      </c>
      <c r="AV89">
        <v>23.2</v>
      </c>
      <c r="AW89">
        <v>0</v>
      </c>
      <c r="AX89">
        <v>29</v>
      </c>
      <c r="AY89">
        <v>96.67</v>
      </c>
      <c r="AZ89">
        <v>4.4400000000000004</v>
      </c>
      <c r="BA89">
        <v>96.67</v>
      </c>
      <c r="BB89">
        <v>58</v>
      </c>
      <c r="BC89">
        <v>0.59</v>
      </c>
      <c r="BD89">
        <v>0</v>
      </c>
      <c r="BE89">
        <v>0</v>
      </c>
      <c r="BF89">
        <v>0</v>
      </c>
      <c r="BG89">
        <v>0</v>
      </c>
    </row>
    <row r="90" spans="7:59">
      <c r="G90" t="s">
        <v>132</v>
      </c>
      <c r="H90" s="115">
        <v>552.20000000000005</v>
      </c>
      <c r="I90" s="88">
        <v>39.64</v>
      </c>
      <c r="J90" s="88">
        <v>256.37</v>
      </c>
      <c r="K90" s="88">
        <v>52.2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0.77</v>
      </c>
      <c r="X90">
        <v>0.4</v>
      </c>
      <c r="Y90">
        <v>0.51</v>
      </c>
      <c r="Z90">
        <v>0.99</v>
      </c>
      <c r="AA90">
        <v>0.97</v>
      </c>
      <c r="AB90">
        <v>13.85</v>
      </c>
      <c r="AC90">
        <v>6.77</v>
      </c>
      <c r="AD90">
        <v>33.83</v>
      </c>
      <c r="AE90">
        <v>76.37</v>
      </c>
      <c r="AF90">
        <v>24.89</v>
      </c>
      <c r="AG90">
        <v>290.01</v>
      </c>
      <c r="AH90">
        <v>0</v>
      </c>
      <c r="AI90">
        <v>0</v>
      </c>
      <c r="AJ90">
        <v>25.04</v>
      </c>
      <c r="AK90">
        <v>49.79</v>
      </c>
      <c r="AL90">
        <v>14.5</v>
      </c>
      <c r="AM90">
        <v>9.67</v>
      </c>
      <c r="AN90">
        <v>14.5</v>
      </c>
      <c r="AO90">
        <v>0</v>
      </c>
      <c r="AP90">
        <v>25.91</v>
      </c>
      <c r="AQ90">
        <v>0.57999999999999996</v>
      </c>
      <c r="AR90">
        <v>0.97</v>
      </c>
      <c r="AS90">
        <v>0.93</v>
      </c>
      <c r="AT90">
        <v>0.59</v>
      </c>
      <c r="AU90">
        <v>0</v>
      </c>
      <c r="AV90">
        <v>23.2</v>
      </c>
      <c r="AW90">
        <v>0</v>
      </c>
      <c r="AX90">
        <v>29</v>
      </c>
      <c r="AY90">
        <v>96.67</v>
      </c>
      <c r="AZ90">
        <v>4.4400000000000004</v>
      </c>
      <c r="BA90">
        <v>96.67</v>
      </c>
      <c r="BB90">
        <v>58</v>
      </c>
      <c r="BC90">
        <v>0.59</v>
      </c>
      <c r="BD90">
        <v>0</v>
      </c>
      <c r="BE90">
        <v>0</v>
      </c>
      <c r="BF90">
        <v>0</v>
      </c>
      <c r="BG90">
        <v>0</v>
      </c>
    </row>
    <row r="91" spans="7:59">
      <c r="G91" t="s">
        <v>133</v>
      </c>
      <c r="H91" s="115">
        <v>836.39999999999986</v>
      </c>
      <c r="I91" s="88">
        <v>58.97</v>
      </c>
      <c r="J91" s="88">
        <v>256.37</v>
      </c>
      <c r="K91" s="88">
        <v>52.2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0.77</v>
      </c>
      <c r="X91">
        <v>0.4</v>
      </c>
      <c r="Y91">
        <v>0.51</v>
      </c>
      <c r="Z91">
        <v>0.99</v>
      </c>
      <c r="AA91">
        <v>0.97</v>
      </c>
      <c r="AB91">
        <v>13.85</v>
      </c>
      <c r="AC91">
        <v>6.77</v>
      </c>
      <c r="AD91">
        <v>33.83</v>
      </c>
      <c r="AE91">
        <v>76.37</v>
      </c>
      <c r="AF91">
        <v>24.89</v>
      </c>
      <c r="AG91">
        <v>429.21</v>
      </c>
      <c r="AH91">
        <v>145</v>
      </c>
      <c r="AI91">
        <v>0</v>
      </c>
      <c r="AJ91">
        <v>25.04</v>
      </c>
      <c r="AK91">
        <v>49.79</v>
      </c>
      <c r="AL91">
        <v>14.5</v>
      </c>
      <c r="AM91">
        <v>9.67</v>
      </c>
      <c r="AN91">
        <v>14.5</v>
      </c>
      <c r="AO91">
        <v>19.329999999999998</v>
      </c>
      <c r="AP91">
        <v>25.91</v>
      </c>
      <c r="AQ91">
        <v>0.57999999999999996</v>
      </c>
      <c r="AR91">
        <v>0.97</v>
      </c>
      <c r="AS91">
        <v>0.93</v>
      </c>
      <c r="AT91">
        <v>0.59</v>
      </c>
      <c r="AU91">
        <v>0</v>
      </c>
      <c r="AV91">
        <v>23.2</v>
      </c>
      <c r="AW91">
        <v>0</v>
      </c>
      <c r="AX91">
        <v>29</v>
      </c>
      <c r="AY91">
        <v>96.67</v>
      </c>
      <c r="AZ91">
        <v>4.4400000000000004</v>
      </c>
      <c r="BA91">
        <v>96.67</v>
      </c>
      <c r="BB91">
        <v>58</v>
      </c>
      <c r="BC91">
        <v>0.59</v>
      </c>
      <c r="BD91">
        <v>0</v>
      </c>
      <c r="BE91">
        <v>0</v>
      </c>
      <c r="BF91">
        <v>0</v>
      </c>
      <c r="BG91">
        <v>0</v>
      </c>
    </row>
    <row r="92" spans="7:59">
      <c r="G92" t="s">
        <v>134</v>
      </c>
      <c r="H92" s="115">
        <v>836.39999999999986</v>
      </c>
      <c r="I92" s="88">
        <v>58.97</v>
      </c>
      <c r="J92" s="88">
        <v>256.37</v>
      </c>
      <c r="K92" s="88">
        <v>52.2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0.77</v>
      </c>
      <c r="X92">
        <v>0.4</v>
      </c>
      <c r="Y92">
        <v>0.51</v>
      </c>
      <c r="Z92">
        <v>0.99</v>
      </c>
      <c r="AA92">
        <v>0.97</v>
      </c>
      <c r="AB92">
        <v>13.85</v>
      </c>
      <c r="AC92">
        <v>6.77</v>
      </c>
      <c r="AD92">
        <v>33.83</v>
      </c>
      <c r="AE92">
        <v>76.37</v>
      </c>
      <c r="AF92">
        <v>24.89</v>
      </c>
      <c r="AG92">
        <v>429.21</v>
      </c>
      <c r="AH92">
        <v>145</v>
      </c>
      <c r="AI92">
        <v>0</v>
      </c>
      <c r="AJ92">
        <v>25.04</v>
      </c>
      <c r="AK92">
        <v>49.79</v>
      </c>
      <c r="AL92">
        <v>14.5</v>
      </c>
      <c r="AM92">
        <v>9.67</v>
      </c>
      <c r="AN92">
        <v>14.5</v>
      </c>
      <c r="AO92">
        <v>19.329999999999998</v>
      </c>
      <c r="AP92">
        <v>25.91</v>
      </c>
      <c r="AQ92">
        <v>0.57999999999999996</v>
      </c>
      <c r="AR92">
        <v>0.97</v>
      </c>
      <c r="AS92">
        <v>0.93</v>
      </c>
      <c r="AT92">
        <v>0.59</v>
      </c>
      <c r="AU92">
        <v>0</v>
      </c>
      <c r="AV92">
        <v>23.2</v>
      </c>
      <c r="AW92">
        <v>0</v>
      </c>
      <c r="AX92">
        <v>29</v>
      </c>
      <c r="AY92">
        <v>96.67</v>
      </c>
      <c r="AZ92">
        <v>4.4400000000000004</v>
      </c>
      <c r="BA92">
        <v>96.67</v>
      </c>
      <c r="BB92">
        <v>58</v>
      </c>
      <c r="BC92">
        <v>0.59</v>
      </c>
      <c r="BD92">
        <v>0</v>
      </c>
      <c r="BE92">
        <v>0</v>
      </c>
      <c r="BF92">
        <v>0</v>
      </c>
      <c r="BG92">
        <v>0</v>
      </c>
    </row>
    <row r="93" spans="7:59">
      <c r="G93" t="s">
        <v>135</v>
      </c>
      <c r="H93" s="115">
        <v>836.39999999999986</v>
      </c>
      <c r="I93" s="88">
        <v>58.97</v>
      </c>
      <c r="J93" s="88">
        <v>256.37</v>
      </c>
      <c r="K93" s="88">
        <v>52.2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0.77</v>
      </c>
      <c r="X93">
        <v>0.4</v>
      </c>
      <c r="Y93">
        <v>0.51</v>
      </c>
      <c r="Z93">
        <v>0.99</v>
      </c>
      <c r="AA93">
        <v>0.97</v>
      </c>
      <c r="AB93">
        <v>13.85</v>
      </c>
      <c r="AC93">
        <v>6.77</v>
      </c>
      <c r="AD93">
        <v>33.83</v>
      </c>
      <c r="AE93">
        <v>76.37</v>
      </c>
      <c r="AF93">
        <v>24.89</v>
      </c>
      <c r="AG93">
        <v>429.21</v>
      </c>
      <c r="AH93">
        <v>145</v>
      </c>
      <c r="AI93">
        <v>0</v>
      </c>
      <c r="AJ93">
        <v>25.04</v>
      </c>
      <c r="AK93">
        <v>49.79</v>
      </c>
      <c r="AL93">
        <v>14.5</v>
      </c>
      <c r="AM93">
        <v>9.67</v>
      </c>
      <c r="AN93">
        <v>14.5</v>
      </c>
      <c r="AO93">
        <v>19.329999999999998</v>
      </c>
      <c r="AP93">
        <v>25.91</v>
      </c>
      <c r="AQ93">
        <v>0.57999999999999996</v>
      </c>
      <c r="AR93">
        <v>0.97</v>
      </c>
      <c r="AS93">
        <v>0.93</v>
      </c>
      <c r="AT93">
        <v>0.59</v>
      </c>
      <c r="AU93">
        <v>0</v>
      </c>
      <c r="AV93">
        <v>23.2</v>
      </c>
      <c r="AW93">
        <v>0</v>
      </c>
      <c r="AX93">
        <v>29</v>
      </c>
      <c r="AY93">
        <v>96.67</v>
      </c>
      <c r="AZ93">
        <v>4.4400000000000004</v>
      </c>
      <c r="BA93">
        <v>96.67</v>
      </c>
      <c r="BB93">
        <v>58</v>
      </c>
      <c r="BC93">
        <v>0.59</v>
      </c>
      <c r="BD93">
        <v>0</v>
      </c>
      <c r="BE93">
        <v>0</v>
      </c>
      <c r="BF93">
        <v>0</v>
      </c>
      <c r="BG93">
        <v>0</v>
      </c>
    </row>
    <row r="94" spans="7:59">
      <c r="G94" t="s">
        <v>136</v>
      </c>
      <c r="H94" s="115">
        <v>836.39999999999986</v>
      </c>
      <c r="I94" s="88">
        <v>58.97</v>
      </c>
      <c r="J94" s="88">
        <v>256.37</v>
      </c>
      <c r="K94" s="88">
        <v>52.2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0.77</v>
      </c>
      <c r="X94">
        <v>0.4</v>
      </c>
      <c r="Y94">
        <v>0.51</v>
      </c>
      <c r="Z94">
        <v>0.99</v>
      </c>
      <c r="AA94">
        <v>0.97</v>
      </c>
      <c r="AB94">
        <v>13.85</v>
      </c>
      <c r="AC94">
        <v>6.77</v>
      </c>
      <c r="AD94">
        <v>33.83</v>
      </c>
      <c r="AE94">
        <v>76.37</v>
      </c>
      <c r="AF94">
        <v>24.89</v>
      </c>
      <c r="AG94">
        <v>429.21</v>
      </c>
      <c r="AH94">
        <v>145</v>
      </c>
      <c r="AI94">
        <v>0</v>
      </c>
      <c r="AJ94">
        <v>25.04</v>
      </c>
      <c r="AK94">
        <v>49.79</v>
      </c>
      <c r="AL94">
        <v>14.5</v>
      </c>
      <c r="AM94">
        <v>9.67</v>
      </c>
      <c r="AN94">
        <v>14.5</v>
      </c>
      <c r="AO94">
        <v>19.329999999999998</v>
      </c>
      <c r="AP94">
        <v>25.91</v>
      </c>
      <c r="AQ94">
        <v>0.57999999999999996</v>
      </c>
      <c r="AR94">
        <v>0.97</v>
      </c>
      <c r="AS94">
        <v>0.93</v>
      </c>
      <c r="AT94">
        <v>0.59</v>
      </c>
      <c r="AU94">
        <v>0</v>
      </c>
      <c r="AV94">
        <v>23.2</v>
      </c>
      <c r="AW94">
        <v>0</v>
      </c>
      <c r="AX94">
        <v>29</v>
      </c>
      <c r="AY94">
        <v>96.67</v>
      </c>
      <c r="AZ94">
        <v>4.4400000000000004</v>
      </c>
      <c r="BA94">
        <v>96.67</v>
      </c>
      <c r="BB94">
        <v>58</v>
      </c>
      <c r="BC94">
        <v>0.59</v>
      </c>
      <c r="BD94">
        <v>0</v>
      </c>
      <c r="BE94">
        <v>0</v>
      </c>
      <c r="BF94">
        <v>0</v>
      </c>
      <c r="BG94">
        <v>0</v>
      </c>
    </row>
    <row r="95" spans="7:59">
      <c r="G95" t="s">
        <v>137</v>
      </c>
      <c r="H95" s="115">
        <v>1040.3799999999999</v>
      </c>
      <c r="I95" s="88">
        <v>58.79</v>
      </c>
      <c r="J95" s="88">
        <v>256.37</v>
      </c>
      <c r="K95" s="88">
        <v>52.2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0.77</v>
      </c>
      <c r="X95">
        <v>0.4</v>
      </c>
      <c r="Y95">
        <v>0.51</v>
      </c>
      <c r="Z95">
        <v>0.99</v>
      </c>
      <c r="AA95">
        <v>0.79</v>
      </c>
      <c r="AB95">
        <v>13.85</v>
      </c>
      <c r="AC95">
        <v>6.77</v>
      </c>
      <c r="AD95">
        <v>33.83</v>
      </c>
      <c r="AE95">
        <v>76.37</v>
      </c>
      <c r="AF95">
        <v>24.89</v>
      </c>
      <c r="AG95">
        <v>681.52</v>
      </c>
      <c r="AH95">
        <v>96.67</v>
      </c>
      <c r="AI95">
        <v>0</v>
      </c>
      <c r="AJ95">
        <v>25.04</v>
      </c>
      <c r="AK95">
        <v>49.79</v>
      </c>
      <c r="AL95">
        <v>14.5</v>
      </c>
      <c r="AM95">
        <v>9.67</v>
      </c>
      <c r="AN95">
        <v>14.5</v>
      </c>
      <c r="AO95">
        <v>19.329999999999998</v>
      </c>
      <c r="AP95">
        <v>25.91</v>
      </c>
      <c r="AQ95">
        <v>0.57999999999999996</v>
      </c>
      <c r="AR95">
        <v>0.97</v>
      </c>
      <c r="AS95">
        <v>0.93</v>
      </c>
      <c r="AT95">
        <v>0.59</v>
      </c>
      <c r="AU95">
        <v>0</v>
      </c>
      <c r="AV95">
        <v>23.2</v>
      </c>
      <c r="AW95">
        <v>0</v>
      </c>
      <c r="AX95">
        <v>29</v>
      </c>
      <c r="AY95">
        <v>96.67</v>
      </c>
      <c r="AZ95">
        <v>4.4400000000000004</v>
      </c>
      <c r="BA95">
        <v>96.67</v>
      </c>
      <c r="BB95">
        <v>58</v>
      </c>
      <c r="BC95">
        <v>0.59</v>
      </c>
      <c r="BD95">
        <v>0</v>
      </c>
      <c r="BE95">
        <v>0</v>
      </c>
      <c r="BF95">
        <v>0</v>
      </c>
      <c r="BG95">
        <v>0</v>
      </c>
    </row>
    <row r="96" spans="7:59">
      <c r="G96" t="s">
        <v>138</v>
      </c>
      <c r="H96" s="115">
        <v>1040.3799999999999</v>
      </c>
      <c r="I96" s="88">
        <v>58.79</v>
      </c>
      <c r="J96" s="88">
        <v>256.37</v>
      </c>
      <c r="K96" s="88">
        <v>52.2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0.77</v>
      </c>
      <c r="X96">
        <v>0.4</v>
      </c>
      <c r="Y96">
        <v>0.51</v>
      </c>
      <c r="Z96">
        <v>0.99</v>
      </c>
      <c r="AA96">
        <v>0.79</v>
      </c>
      <c r="AB96">
        <v>13.85</v>
      </c>
      <c r="AC96">
        <v>6.77</v>
      </c>
      <c r="AD96">
        <v>33.83</v>
      </c>
      <c r="AE96">
        <v>76.37</v>
      </c>
      <c r="AF96">
        <v>24.89</v>
      </c>
      <c r="AG96">
        <v>681.52</v>
      </c>
      <c r="AH96">
        <v>96.67</v>
      </c>
      <c r="AI96">
        <v>0</v>
      </c>
      <c r="AJ96">
        <v>25.04</v>
      </c>
      <c r="AK96">
        <v>49.79</v>
      </c>
      <c r="AL96">
        <v>14.5</v>
      </c>
      <c r="AM96">
        <v>9.67</v>
      </c>
      <c r="AN96">
        <v>14.5</v>
      </c>
      <c r="AO96">
        <v>19.329999999999998</v>
      </c>
      <c r="AP96">
        <v>25.91</v>
      </c>
      <c r="AQ96">
        <v>0.57999999999999996</v>
      </c>
      <c r="AR96">
        <v>0.97</v>
      </c>
      <c r="AS96">
        <v>0.93</v>
      </c>
      <c r="AT96">
        <v>0.59</v>
      </c>
      <c r="AU96">
        <v>0</v>
      </c>
      <c r="AV96">
        <v>23.2</v>
      </c>
      <c r="AW96">
        <v>0</v>
      </c>
      <c r="AX96">
        <v>29</v>
      </c>
      <c r="AY96">
        <v>96.67</v>
      </c>
      <c r="AZ96">
        <v>4.4400000000000004</v>
      </c>
      <c r="BA96">
        <v>96.67</v>
      </c>
      <c r="BB96">
        <v>58</v>
      </c>
      <c r="BC96">
        <v>0.59</v>
      </c>
      <c r="BD96">
        <v>0</v>
      </c>
      <c r="BE96">
        <v>0</v>
      </c>
      <c r="BF96">
        <v>0</v>
      </c>
      <c r="BG96">
        <v>0</v>
      </c>
    </row>
    <row r="97" spans="1:133">
      <c r="G97" t="s">
        <v>139</v>
      </c>
      <c r="H97" s="115">
        <v>1040.3799999999999</v>
      </c>
      <c r="I97" s="88">
        <v>58.79</v>
      </c>
      <c r="J97" s="88">
        <v>256.37</v>
      </c>
      <c r="K97" s="88">
        <v>52.2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0.77</v>
      </c>
      <c r="X97">
        <v>0.4</v>
      </c>
      <c r="Y97">
        <v>0.51</v>
      </c>
      <c r="Z97">
        <v>0.99</v>
      </c>
      <c r="AA97">
        <v>0.79</v>
      </c>
      <c r="AB97">
        <v>13.85</v>
      </c>
      <c r="AC97">
        <v>6.77</v>
      </c>
      <c r="AD97">
        <v>33.83</v>
      </c>
      <c r="AE97">
        <v>76.37</v>
      </c>
      <c r="AF97">
        <v>24.89</v>
      </c>
      <c r="AG97">
        <v>681.52</v>
      </c>
      <c r="AH97">
        <v>96.67</v>
      </c>
      <c r="AI97">
        <v>0</v>
      </c>
      <c r="AJ97">
        <v>25.04</v>
      </c>
      <c r="AK97">
        <v>49.79</v>
      </c>
      <c r="AL97">
        <v>14.5</v>
      </c>
      <c r="AM97">
        <v>9.67</v>
      </c>
      <c r="AN97">
        <v>14.5</v>
      </c>
      <c r="AO97">
        <v>19.329999999999998</v>
      </c>
      <c r="AP97">
        <v>25.91</v>
      </c>
      <c r="AQ97">
        <v>0.57999999999999996</v>
      </c>
      <c r="AR97">
        <v>0.97</v>
      </c>
      <c r="AS97">
        <v>0.93</v>
      </c>
      <c r="AT97">
        <v>0.59</v>
      </c>
      <c r="AU97">
        <v>0</v>
      </c>
      <c r="AV97">
        <v>23.2</v>
      </c>
      <c r="AW97">
        <v>0</v>
      </c>
      <c r="AX97">
        <v>29</v>
      </c>
      <c r="AY97">
        <v>96.67</v>
      </c>
      <c r="AZ97">
        <v>4.4400000000000004</v>
      </c>
      <c r="BA97">
        <v>96.67</v>
      </c>
      <c r="BB97">
        <v>58</v>
      </c>
      <c r="BC97">
        <v>0.59</v>
      </c>
      <c r="BD97">
        <v>0</v>
      </c>
      <c r="BE97">
        <v>0</v>
      </c>
      <c r="BF97">
        <v>0</v>
      </c>
      <c r="BG97">
        <v>0</v>
      </c>
    </row>
    <row r="98" spans="1:133">
      <c r="G98" t="s">
        <v>140</v>
      </c>
      <c r="H98" s="115">
        <v>1040.3799999999999</v>
      </c>
      <c r="I98" s="88">
        <v>58.79</v>
      </c>
      <c r="J98" s="88">
        <v>256.37</v>
      </c>
      <c r="K98" s="88">
        <v>52.2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0.77</v>
      </c>
      <c r="X98">
        <v>0.4</v>
      </c>
      <c r="Y98">
        <v>0.51</v>
      </c>
      <c r="Z98">
        <v>0.99</v>
      </c>
      <c r="AA98">
        <v>0.79</v>
      </c>
      <c r="AB98">
        <v>13.85</v>
      </c>
      <c r="AC98">
        <v>6.77</v>
      </c>
      <c r="AD98">
        <v>33.83</v>
      </c>
      <c r="AE98">
        <v>76.37</v>
      </c>
      <c r="AF98">
        <v>24.89</v>
      </c>
      <c r="AG98">
        <v>681.52</v>
      </c>
      <c r="AH98">
        <v>96.67</v>
      </c>
      <c r="AI98">
        <v>0</v>
      </c>
      <c r="AJ98">
        <v>25.04</v>
      </c>
      <c r="AK98">
        <v>49.79</v>
      </c>
      <c r="AL98">
        <v>14.5</v>
      </c>
      <c r="AM98">
        <v>9.67</v>
      </c>
      <c r="AN98">
        <v>14.5</v>
      </c>
      <c r="AO98">
        <v>19.329999999999998</v>
      </c>
      <c r="AP98">
        <v>25.91</v>
      </c>
      <c r="AQ98">
        <v>0.57999999999999996</v>
      </c>
      <c r="AR98">
        <v>0.97</v>
      </c>
      <c r="AS98">
        <v>0.93</v>
      </c>
      <c r="AT98">
        <v>0.59</v>
      </c>
      <c r="AU98">
        <v>0</v>
      </c>
      <c r="AV98">
        <v>23.2</v>
      </c>
      <c r="AW98">
        <v>0</v>
      </c>
      <c r="AX98">
        <v>29</v>
      </c>
      <c r="AY98">
        <v>96.67</v>
      </c>
      <c r="AZ98">
        <v>4.4400000000000004</v>
      </c>
      <c r="BA98">
        <v>96.67</v>
      </c>
      <c r="BB98">
        <v>58</v>
      </c>
      <c r="BC98">
        <v>0.59</v>
      </c>
      <c r="BD98">
        <v>0</v>
      </c>
      <c r="BE98">
        <v>0</v>
      </c>
      <c r="BF98">
        <v>0</v>
      </c>
      <c r="BG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8.2318600000000028</v>
      </c>
      <c r="I99" s="111">
        <f t="shared" ref="I99:BU99" si="1">SUM(I3:I98)/4000</f>
        <v>0.88955499999999943</v>
      </c>
      <c r="J99" s="111">
        <f t="shared" si="1"/>
        <v>6.1454199999999908</v>
      </c>
      <c r="K99" s="111">
        <f t="shared" si="1"/>
        <v>1.365939999999999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1.8759999999999992E-2</v>
      </c>
      <c r="X99">
        <f t="shared" si="1"/>
        <v>9.5999999999999818E-3</v>
      </c>
      <c r="Y99">
        <f t="shared" si="1"/>
        <v>1.2239999999999996E-2</v>
      </c>
      <c r="Z99">
        <f t="shared" si="1"/>
        <v>2.3759999999999969E-2</v>
      </c>
      <c r="AA99">
        <f t="shared" si="1"/>
        <v>2.1839999999999984E-2</v>
      </c>
      <c r="AB99">
        <f t="shared" si="1"/>
        <v>7.0230000000000001E-2</v>
      </c>
      <c r="AC99">
        <f t="shared" si="1"/>
        <v>0.49689999999999984</v>
      </c>
      <c r="AD99">
        <f t="shared" si="1"/>
        <v>0.23681000000000008</v>
      </c>
      <c r="AE99">
        <f t="shared" si="1"/>
        <v>1.3804799999999997</v>
      </c>
      <c r="AF99">
        <f t="shared" si="1"/>
        <v>0.2240099999999999</v>
      </c>
      <c r="AG99">
        <f t="shared" si="1"/>
        <v>3.0441300000000004</v>
      </c>
      <c r="AH99">
        <f t="shared" si="1"/>
        <v>0.24166999999999997</v>
      </c>
      <c r="AI99">
        <f t="shared" si="1"/>
        <v>7.4730000000000005E-2</v>
      </c>
      <c r="AJ99">
        <f t="shared" si="1"/>
        <v>0.22535999999999989</v>
      </c>
      <c r="AK99">
        <f t="shared" si="1"/>
        <v>1.1949599999999994</v>
      </c>
      <c r="AL99">
        <f t="shared" si="1"/>
        <v>0.1305</v>
      </c>
      <c r="AM99">
        <f t="shared" si="1"/>
        <v>3.8679999999999992E-2</v>
      </c>
      <c r="AN99">
        <f t="shared" si="1"/>
        <v>0.34799999999999998</v>
      </c>
      <c r="AO99">
        <f t="shared" si="1"/>
        <v>3.866E-2</v>
      </c>
      <c r="AP99">
        <f t="shared" si="1"/>
        <v>0.62891999999999959</v>
      </c>
      <c r="AQ99">
        <f t="shared" si="1"/>
        <v>1.3469999999999973E-2</v>
      </c>
      <c r="AR99">
        <f t="shared" si="1"/>
        <v>2.3279999999999981E-2</v>
      </c>
      <c r="AS99">
        <f t="shared" si="1"/>
        <v>2.2800000000000015E-2</v>
      </c>
      <c r="AT99">
        <f t="shared" si="1"/>
        <v>1.4160000000000034E-2</v>
      </c>
      <c r="AU99">
        <f t="shared" si="1"/>
        <v>0.23196000000000014</v>
      </c>
      <c r="AV99">
        <f t="shared" si="1"/>
        <v>0.17980000000000007</v>
      </c>
      <c r="AW99">
        <f t="shared" si="1"/>
        <v>7.7599999999999961E-3</v>
      </c>
      <c r="AX99">
        <f t="shared" si="1"/>
        <v>0.51237000000000021</v>
      </c>
      <c r="AY99">
        <f t="shared" si="1"/>
        <v>2.3200800000000013</v>
      </c>
      <c r="AZ99">
        <f t="shared" si="1"/>
        <v>9.909999999999998E-2</v>
      </c>
      <c r="BA99">
        <f t="shared" si="1"/>
        <v>2.3200800000000013</v>
      </c>
      <c r="BB99">
        <f t="shared" si="1"/>
        <v>1.3919999999999999</v>
      </c>
      <c r="BC99">
        <f t="shared" si="1"/>
        <v>1.302000000000003E-2</v>
      </c>
      <c r="BD99">
        <f t="shared" si="1"/>
        <v>0.27673000000000009</v>
      </c>
      <c r="BE99">
        <f t="shared" si="1"/>
        <v>0.19332749999999999</v>
      </c>
      <c r="BF99">
        <f t="shared" si="1"/>
        <v>0.1185475</v>
      </c>
      <c r="BG99">
        <f t="shared" si="1"/>
        <v>0.43404999999999988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2022-06-01T06:30:52Z</dcterms:modified>
</cp:coreProperties>
</file>